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aper-qzx\2023 3d3发光材料数据库\Figshare\"/>
    </mc:Choice>
  </mc:AlternateContent>
  <xr:revisionPtr revIDLastSave="0" documentId="13_ncr:1_{62BC208D-CA6C-413A-A07C-40CF6CF560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C+W-OC" sheetId="1" r:id="rId1"/>
  </sheets>
  <definedNames>
    <definedName name="_xlnm._FilterDatabase" localSheetId="0" hidden="1">'FC+W-OC'!$I$2:$I$240</definedName>
    <definedName name="_xlnm.Extract" localSheetId="0">'FC+W-OC'!#REF!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1" l="1"/>
  <c r="W47" i="1"/>
  <c r="W56" i="1"/>
  <c r="W60" i="1"/>
  <c r="W70" i="1"/>
  <c r="W79" i="1"/>
  <c r="W82" i="1"/>
  <c r="W85" i="1"/>
  <c r="W89" i="1"/>
  <c r="W90" i="1"/>
  <c r="W91" i="1"/>
  <c r="W93" i="1"/>
  <c r="W95" i="1"/>
  <c r="W96" i="1"/>
  <c r="W97" i="1"/>
  <c r="W111" i="1"/>
  <c r="W117" i="1"/>
  <c r="W118" i="1"/>
  <c r="W119" i="1"/>
  <c r="W120" i="1"/>
  <c r="W121" i="1"/>
  <c r="W123" i="1"/>
  <c r="W125" i="1"/>
  <c r="W128" i="1"/>
  <c r="W129" i="1"/>
  <c r="W130" i="1"/>
  <c r="W131" i="1"/>
  <c r="W132" i="1"/>
  <c r="W133" i="1"/>
  <c r="W134" i="1"/>
  <c r="W135" i="1"/>
  <c r="W136" i="1"/>
  <c r="W137" i="1"/>
  <c r="W138" i="1"/>
  <c r="W141" i="1"/>
  <c r="W142" i="1"/>
  <c r="W143" i="1"/>
  <c r="W144" i="1"/>
  <c r="W145" i="1"/>
  <c r="W146" i="1"/>
  <c r="W147" i="1"/>
  <c r="W148" i="1"/>
  <c r="W159" i="1"/>
  <c r="W160" i="1"/>
  <c r="W161" i="1"/>
  <c r="W163" i="1"/>
  <c r="W164" i="1"/>
  <c r="W167" i="1"/>
  <c r="W170" i="1"/>
  <c r="W171" i="1"/>
  <c r="W172" i="1"/>
  <c r="W173" i="1"/>
  <c r="W174" i="1"/>
  <c r="W175" i="1"/>
  <c r="W176" i="1"/>
  <c r="W177" i="1"/>
  <c r="W178" i="1"/>
  <c r="W179" i="1"/>
  <c r="W182" i="1"/>
  <c r="W183" i="1"/>
  <c r="W184" i="1"/>
  <c r="W185" i="1"/>
  <c r="W190" i="1"/>
  <c r="W191" i="1"/>
  <c r="W192" i="1"/>
  <c r="W197" i="1"/>
  <c r="W203" i="1"/>
  <c r="W205" i="1"/>
  <c r="W207" i="1"/>
  <c r="W208" i="1"/>
  <c r="W209" i="1"/>
  <c r="W210" i="1"/>
  <c r="W213" i="1"/>
  <c r="W214" i="1"/>
  <c r="W215" i="1"/>
  <c r="W216" i="1"/>
  <c r="W217" i="1"/>
  <c r="W218" i="1"/>
  <c r="W221" i="1"/>
  <c r="W222" i="1"/>
  <c r="W223" i="1"/>
  <c r="W224" i="1"/>
  <c r="W232" i="1"/>
  <c r="W233" i="1"/>
  <c r="W235" i="1"/>
  <c r="W236" i="1"/>
  <c r="W237" i="1"/>
  <c r="W5" i="1"/>
  <c r="W6" i="1"/>
  <c r="W9" i="1"/>
  <c r="W10" i="1"/>
  <c r="W11" i="1"/>
  <c r="W12" i="1"/>
  <c r="W13" i="1"/>
  <c r="W14" i="1"/>
  <c r="W17" i="1"/>
  <c r="W19" i="1"/>
  <c r="W20" i="1"/>
  <c r="W21" i="1"/>
  <c r="W22" i="1"/>
  <c r="W23" i="1"/>
  <c r="W30" i="1"/>
  <c r="W31" i="1"/>
  <c r="W32" i="1"/>
  <c r="W33" i="1"/>
  <c r="W34" i="1"/>
  <c r="W36" i="1"/>
  <c r="W41" i="1"/>
  <c r="AA17" i="1"/>
  <c r="AA18" i="1"/>
  <c r="Y17" i="1"/>
  <c r="Y18" i="1"/>
  <c r="AC80" i="1" l="1"/>
  <c r="AC94" i="1"/>
  <c r="AC103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9" i="1"/>
  <c r="AE100" i="1"/>
  <c r="AE101" i="1"/>
  <c r="AE102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Y228" i="1" l="1"/>
  <c r="AA228" i="1"/>
  <c r="Y229" i="1"/>
  <c r="AA229" i="1"/>
  <c r="Y230" i="1"/>
  <c r="AA230" i="1"/>
  <c r="Y231" i="1"/>
  <c r="AA231" i="1"/>
  <c r="Y232" i="1"/>
  <c r="AA232" i="1"/>
  <c r="Y233" i="1"/>
  <c r="AA233" i="1"/>
  <c r="Y234" i="1"/>
  <c r="AA234" i="1"/>
  <c r="Y235" i="1"/>
  <c r="AA235" i="1"/>
  <c r="Y236" i="1"/>
  <c r="AA236" i="1"/>
  <c r="Y237" i="1"/>
  <c r="AA237" i="1"/>
  <c r="Y238" i="1"/>
  <c r="AA238" i="1"/>
  <c r="Y5" i="1"/>
  <c r="AA5" i="1"/>
  <c r="Y6" i="1"/>
  <c r="AA6" i="1"/>
  <c r="Y7" i="1"/>
  <c r="AA7" i="1"/>
  <c r="Y8" i="1"/>
  <c r="AA8" i="1"/>
  <c r="Y9" i="1"/>
  <c r="AA9" i="1"/>
  <c r="Y10" i="1"/>
  <c r="AA10" i="1"/>
  <c r="Y11" i="1"/>
  <c r="AA11" i="1"/>
  <c r="Y12" i="1"/>
  <c r="AA12" i="1"/>
  <c r="Y13" i="1"/>
  <c r="AA13" i="1"/>
  <c r="Y14" i="1"/>
  <c r="AA14" i="1"/>
  <c r="Y15" i="1"/>
  <c r="AA15" i="1"/>
  <c r="Y16" i="1"/>
  <c r="AA16" i="1"/>
  <c r="Y19" i="1"/>
  <c r="AA19" i="1"/>
  <c r="Y20" i="1"/>
  <c r="AA20" i="1"/>
  <c r="Y21" i="1"/>
  <c r="AA21" i="1"/>
  <c r="Y22" i="1"/>
  <c r="AA22" i="1"/>
  <c r="Y23" i="1"/>
  <c r="AA23" i="1"/>
  <c r="Y24" i="1"/>
  <c r="AA24" i="1"/>
  <c r="Y25" i="1"/>
  <c r="AA25" i="1"/>
  <c r="Y26" i="1"/>
  <c r="AA26" i="1"/>
  <c r="Y27" i="1"/>
  <c r="AA27" i="1"/>
  <c r="Y28" i="1"/>
  <c r="AA28" i="1"/>
  <c r="Y29" i="1"/>
  <c r="AA29" i="1"/>
  <c r="Y30" i="1"/>
  <c r="AA30" i="1"/>
  <c r="Y31" i="1"/>
  <c r="AA31" i="1"/>
  <c r="Y32" i="1"/>
  <c r="AA32" i="1"/>
  <c r="Y33" i="1"/>
  <c r="AA33" i="1"/>
  <c r="Y34" i="1"/>
  <c r="AA34" i="1"/>
  <c r="Y35" i="1"/>
  <c r="AA35" i="1"/>
  <c r="Y36" i="1"/>
  <c r="AA36" i="1"/>
  <c r="AA182" i="1"/>
  <c r="Y182" i="1"/>
  <c r="U23" i="1" l="1"/>
  <c r="U12" i="1"/>
  <c r="U233" i="1" l="1"/>
  <c r="U11" i="1"/>
  <c r="U228" i="1"/>
  <c r="U235" i="1"/>
  <c r="U231" i="1"/>
  <c r="U229" i="1"/>
  <c r="U16" i="1"/>
  <c r="U32" i="1"/>
  <c r="U9" i="1"/>
  <c r="U17" i="1"/>
  <c r="U7" i="1"/>
  <c r="U236" i="1"/>
  <c r="U13" i="1"/>
  <c r="U36" i="1"/>
  <c r="U28" i="1"/>
  <c r="U230" i="1" l="1"/>
  <c r="U232" i="1"/>
  <c r="U34" i="1"/>
  <c r="U33" i="1"/>
  <c r="U27" i="1"/>
  <c r="U29" i="1"/>
  <c r="U31" i="1"/>
  <c r="U6" i="1"/>
  <c r="U238" i="1"/>
  <c r="U234" i="1"/>
  <c r="U24" i="1"/>
  <c r="U35" i="1"/>
  <c r="U26" i="1"/>
  <c r="U8" i="1"/>
  <c r="U20" i="1"/>
  <c r="U15" i="1"/>
  <c r="U5" i="1"/>
  <c r="U19" i="1"/>
  <c r="U237" i="1"/>
  <c r="U22" i="1"/>
  <c r="U25" i="1"/>
  <c r="U14" i="1"/>
  <c r="U18" i="1"/>
  <c r="U21" i="1"/>
  <c r="U30" i="1"/>
  <c r="U10" i="1"/>
  <c r="AA227" i="1" l="1"/>
  <c r="Y227" i="1"/>
  <c r="AA226" i="1"/>
  <c r="Y226" i="1"/>
  <c r="AA225" i="1"/>
  <c r="Y225" i="1"/>
  <c r="AA224" i="1"/>
  <c r="Y224" i="1"/>
  <c r="AA223" i="1"/>
  <c r="Y223" i="1"/>
  <c r="AA222" i="1"/>
  <c r="Y222" i="1"/>
  <c r="AA221" i="1"/>
  <c r="Y221" i="1"/>
  <c r="AA220" i="1"/>
  <c r="Y220" i="1"/>
  <c r="AA219" i="1"/>
  <c r="Y219" i="1"/>
  <c r="AA218" i="1"/>
  <c r="Y218" i="1"/>
  <c r="AA217" i="1"/>
  <c r="Y217" i="1"/>
  <c r="AA216" i="1"/>
  <c r="Y216" i="1"/>
  <c r="AA215" i="1"/>
  <c r="Y215" i="1"/>
  <c r="AA214" i="1"/>
  <c r="Y214" i="1"/>
  <c r="AA213" i="1"/>
  <c r="Y213" i="1"/>
  <c r="AA212" i="1"/>
  <c r="Y212" i="1"/>
  <c r="AA211" i="1"/>
  <c r="Y211" i="1"/>
  <c r="AA210" i="1"/>
  <c r="Y210" i="1"/>
  <c r="AA209" i="1"/>
  <c r="Y209" i="1"/>
  <c r="AA208" i="1"/>
  <c r="Y208" i="1"/>
  <c r="AA207" i="1"/>
  <c r="Y207" i="1"/>
  <c r="AA206" i="1"/>
  <c r="Y206" i="1"/>
  <c r="AA205" i="1"/>
  <c r="Y205" i="1"/>
  <c r="AA204" i="1"/>
  <c r="Y204" i="1"/>
  <c r="AA203" i="1"/>
  <c r="Y203" i="1"/>
  <c r="AA202" i="1"/>
  <c r="Y202" i="1"/>
  <c r="AA201" i="1"/>
  <c r="Y201" i="1"/>
  <c r="AA200" i="1"/>
  <c r="Y200" i="1"/>
  <c r="AA199" i="1"/>
  <c r="Y199" i="1"/>
  <c r="AA198" i="1"/>
  <c r="Y198" i="1"/>
  <c r="AA197" i="1"/>
  <c r="Y197" i="1"/>
  <c r="AA196" i="1"/>
  <c r="Y196" i="1"/>
  <c r="AA195" i="1"/>
  <c r="Y195" i="1"/>
  <c r="AA194" i="1"/>
  <c r="Y194" i="1"/>
  <c r="AA193" i="1"/>
  <c r="Y193" i="1"/>
  <c r="AA192" i="1"/>
  <c r="Y192" i="1"/>
  <c r="AA191" i="1"/>
  <c r="Y191" i="1"/>
  <c r="AA190" i="1"/>
  <c r="Y190" i="1"/>
  <c r="AA189" i="1"/>
  <c r="Y189" i="1"/>
  <c r="AA188" i="1"/>
  <c r="Y188" i="1"/>
  <c r="AA187" i="1"/>
  <c r="Y187" i="1"/>
  <c r="AA186" i="1"/>
  <c r="Y186" i="1"/>
  <c r="AA185" i="1"/>
  <c r="Y185" i="1"/>
  <c r="AA184" i="1"/>
  <c r="Y184" i="1"/>
  <c r="AA183" i="1"/>
  <c r="Y183" i="1"/>
  <c r="AA181" i="1"/>
  <c r="Y181" i="1"/>
  <c r="AA180" i="1"/>
  <c r="Y180" i="1"/>
  <c r="AA179" i="1"/>
  <c r="Y179" i="1"/>
  <c r="AA178" i="1"/>
  <c r="Y178" i="1"/>
  <c r="AA177" i="1"/>
  <c r="Y177" i="1"/>
  <c r="AA176" i="1"/>
  <c r="Y176" i="1"/>
  <c r="AA175" i="1"/>
  <c r="Y175" i="1"/>
  <c r="AA174" i="1"/>
  <c r="Y174" i="1"/>
  <c r="AA173" i="1"/>
  <c r="Y173" i="1"/>
  <c r="AA172" i="1"/>
  <c r="Y172" i="1"/>
  <c r="AA171" i="1"/>
  <c r="Y171" i="1"/>
  <c r="AA170" i="1"/>
  <c r="Y170" i="1"/>
  <c r="AA169" i="1"/>
  <c r="Y169" i="1"/>
  <c r="AA168" i="1"/>
  <c r="Y168" i="1"/>
  <c r="AA167" i="1"/>
  <c r="Y167" i="1"/>
  <c r="AA166" i="1"/>
  <c r="Y166" i="1"/>
  <c r="AA165" i="1"/>
  <c r="Y165" i="1"/>
  <c r="AA164" i="1"/>
  <c r="Y164" i="1"/>
  <c r="AA163" i="1"/>
  <c r="Y163" i="1"/>
  <c r="AA162" i="1"/>
  <c r="Y162" i="1"/>
  <c r="AA161" i="1"/>
  <c r="Y161" i="1"/>
  <c r="AA160" i="1"/>
  <c r="Y160" i="1"/>
  <c r="AA159" i="1"/>
  <c r="Y159" i="1"/>
  <c r="AA157" i="1"/>
  <c r="Y157" i="1"/>
  <c r="AA156" i="1"/>
  <c r="Y156" i="1"/>
  <c r="AA155" i="1"/>
  <c r="Y155" i="1"/>
  <c r="AA154" i="1"/>
  <c r="Y154" i="1"/>
  <c r="AA153" i="1"/>
  <c r="Y153" i="1"/>
  <c r="AA152" i="1"/>
  <c r="Y152" i="1"/>
  <c r="AA151" i="1"/>
  <c r="Y151" i="1"/>
  <c r="AA150" i="1"/>
  <c r="Y150" i="1"/>
  <c r="AA149" i="1"/>
  <c r="Y149" i="1"/>
  <c r="AA148" i="1"/>
  <c r="Y148" i="1"/>
  <c r="AA147" i="1"/>
  <c r="Y147" i="1"/>
  <c r="AA146" i="1"/>
  <c r="Y146" i="1"/>
  <c r="AA145" i="1"/>
  <c r="Y145" i="1"/>
  <c r="AA144" i="1"/>
  <c r="Y144" i="1"/>
  <c r="AA143" i="1"/>
  <c r="Y143" i="1"/>
  <c r="AA142" i="1"/>
  <c r="Y142" i="1"/>
  <c r="AA141" i="1"/>
  <c r="Y141" i="1"/>
  <c r="AA140" i="1"/>
  <c r="Y140" i="1"/>
  <c r="AA139" i="1"/>
  <c r="Y139" i="1"/>
  <c r="AA138" i="1"/>
  <c r="Y138" i="1"/>
  <c r="AA137" i="1"/>
  <c r="Y137" i="1"/>
  <c r="AA136" i="1"/>
  <c r="Y136" i="1"/>
  <c r="AA135" i="1"/>
  <c r="Y135" i="1"/>
  <c r="AA134" i="1"/>
  <c r="Y134" i="1"/>
  <c r="AA133" i="1"/>
  <c r="Y133" i="1"/>
  <c r="AA132" i="1"/>
  <c r="Y132" i="1"/>
  <c r="AA131" i="1"/>
  <c r="Y131" i="1"/>
  <c r="AA130" i="1"/>
  <c r="Y130" i="1"/>
  <c r="AA129" i="1"/>
  <c r="Y129" i="1"/>
  <c r="AA128" i="1"/>
  <c r="Y128" i="1"/>
  <c r="AA127" i="1"/>
  <c r="Y127" i="1"/>
  <c r="AA126" i="1"/>
  <c r="Y126" i="1"/>
  <c r="AA125" i="1"/>
  <c r="Y125" i="1"/>
  <c r="AA124" i="1"/>
  <c r="Y124" i="1"/>
  <c r="AA123" i="1"/>
  <c r="Y123" i="1"/>
  <c r="AA122" i="1"/>
  <c r="Y122" i="1"/>
  <c r="AA121" i="1"/>
  <c r="Y121" i="1"/>
  <c r="AA120" i="1"/>
  <c r="Y120" i="1"/>
  <c r="AA119" i="1"/>
  <c r="Y119" i="1"/>
  <c r="AA118" i="1"/>
  <c r="Y118" i="1"/>
  <c r="AA117" i="1"/>
  <c r="Y117" i="1"/>
  <c r="AA116" i="1"/>
  <c r="Y116" i="1"/>
  <c r="AA115" i="1"/>
  <c r="Y115" i="1"/>
  <c r="AA114" i="1"/>
  <c r="Y114" i="1"/>
  <c r="AA113" i="1"/>
  <c r="Y113" i="1"/>
  <c r="AA112" i="1"/>
  <c r="Y112" i="1"/>
  <c r="AA111" i="1"/>
  <c r="Y111" i="1"/>
  <c r="AA110" i="1"/>
  <c r="Y110" i="1"/>
  <c r="AA109" i="1"/>
  <c r="Y109" i="1"/>
  <c r="AA108" i="1"/>
  <c r="Y108" i="1"/>
  <c r="AA107" i="1"/>
  <c r="Y107" i="1"/>
  <c r="AA106" i="1"/>
  <c r="Y106" i="1"/>
  <c r="AA105" i="1"/>
  <c r="Y105" i="1"/>
  <c r="AA104" i="1"/>
  <c r="Y104" i="1"/>
  <c r="AA103" i="1"/>
  <c r="Y103" i="1"/>
  <c r="AA102" i="1"/>
  <c r="Y102" i="1"/>
  <c r="AA101" i="1"/>
  <c r="Y101" i="1"/>
  <c r="AA100" i="1"/>
  <c r="Y100" i="1"/>
  <c r="AA99" i="1"/>
  <c r="Y99" i="1"/>
  <c r="AA98" i="1"/>
  <c r="Y98" i="1"/>
  <c r="AA97" i="1"/>
  <c r="Y97" i="1"/>
  <c r="AA96" i="1"/>
  <c r="Y96" i="1"/>
  <c r="AA95" i="1"/>
  <c r="Y95" i="1"/>
  <c r="AA94" i="1"/>
  <c r="Y94" i="1"/>
  <c r="AA93" i="1"/>
  <c r="Y93" i="1"/>
  <c r="AA92" i="1"/>
  <c r="Y92" i="1"/>
  <c r="AA91" i="1"/>
  <c r="Y91" i="1"/>
  <c r="AA90" i="1"/>
  <c r="Y90" i="1"/>
  <c r="AA89" i="1"/>
  <c r="Y89" i="1"/>
  <c r="AA88" i="1"/>
  <c r="Y88" i="1"/>
  <c r="AA87" i="1"/>
  <c r="Y87" i="1"/>
  <c r="AA86" i="1"/>
  <c r="Y86" i="1"/>
  <c r="AA85" i="1"/>
  <c r="Y85" i="1"/>
  <c r="AA84" i="1"/>
  <c r="Y84" i="1"/>
  <c r="AA83" i="1"/>
  <c r="Y83" i="1"/>
  <c r="AA82" i="1"/>
  <c r="Y82" i="1"/>
  <c r="AA81" i="1"/>
  <c r="Y81" i="1"/>
  <c r="AA80" i="1"/>
  <c r="Y80" i="1"/>
  <c r="AA79" i="1"/>
  <c r="Y79" i="1"/>
  <c r="AA78" i="1"/>
  <c r="Y78" i="1"/>
  <c r="AA77" i="1"/>
  <c r="Y77" i="1"/>
  <c r="AA76" i="1"/>
  <c r="Y76" i="1"/>
  <c r="AA75" i="1"/>
  <c r="Y75" i="1"/>
  <c r="AA74" i="1"/>
  <c r="Y74" i="1"/>
  <c r="AA73" i="1"/>
  <c r="Y73" i="1"/>
  <c r="AA72" i="1"/>
  <c r="Y72" i="1"/>
  <c r="AA71" i="1"/>
  <c r="Y71" i="1"/>
  <c r="AA70" i="1"/>
  <c r="Y70" i="1"/>
  <c r="AA69" i="1"/>
  <c r="Y69" i="1"/>
  <c r="AA68" i="1"/>
  <c r="Y68" i="1"/>
  <c r="AA67" i="1"/>
  <c r="Y67" i="1"/>
  <c r="AA66" i="1"/>
  <c r="Y66" i="1"/>
  <c r="AA65" i="1"/>
  <c r="Y65" i="1"/>
  <c r="AA64" i="1"/>
  <c r="Y64" i="1"/>
  <c r="AA63" i="1"/>
  <c r="Y63" i="1"/>
  <c r="AA62" i="1"/>
  <c r="Y62" i="1"/>
  <c r="AA61" i="1"/>
  <c r="Y61" i="1"/>
  <c r="AA60" i="1"/>
  <c r="Y60" i="1"/>
  <c r="AA59" i="1"/>
  <c r="Y59" i="1"/>
  <c r="AA58" i="1"/>
  <c r="Y58" i="1"/>
  <c r="AA57" i="1"/>
  <c r="Y57" i="1"/>
  <c r="AA56" i="1"/>
  <c r="Y56" i="1"/>
  <c r="AA55" i="1"/>
  <c r="Y55" i="1"/>
  <c r="AA54" i="1"/>
  <c r="Y54" i="1"/>
  <c r="AA53" i="1"/>
  <c r="Y53" i="1"/>
  <c r="AA52" i="1"/>
  <c r="Y52" i="1"/>
  <c r="AA51" i="1"/>
  <c r="Y51" i="1"/>
  <c r="AA50" i="1"/>
  <c r="Y50" i="1"/>
  <c r="AA49" i="1"/>
  <c r="Y49" i="1"/>
  <c r="AA48" i="1"/>
  <c r="Y48" i="1"/>
  <c r="AA47" i="1"/>
  <c r="Y47" i="1"/>
  <c r="AA46" i="1"/>
  <c r="Y46" i="1"/>
  <c r="AA45" i="1"/>
  <c r="Y45" i="1"/>
  <c r="AA44" i="1"/>
  <c r="Y44" i="1"/>
  <c r="AA43" i="1"/>
  <c r="Y43" i="1"/>
  <c r="AA42" i="1"/>
  <c r="Y42" i="1"/>
  <c r="AA41" i="1"/>
  <c r="Y41" i="1"/>
  <c r="AA40" i="1"/>
  <c r="Y40" i="1"/>
  <c r="AA39" i="1"/>
  <c r="Y39" i="1"/>
  <c r="AA38" i="1"/>
  <c r="Y38" i="1"/>
  <c r="AA37" i="1"/>
  <c r="Y37" i="1"/>
  <c r="U227" i="1" l="1"/>
  <c r="U226" i="1"/>
  <c r="U223" i="1" l="1"/>
  <c r="U225" i="1"/>
  <c r="U224" i="1"/>
  <c r="U222" i="1"/>
  <c r="U221" i="1"/>
  <c r="U218" i="1" l="1"/>
  <c r="U220" i="1"/>
  <c r="U217" i="1"/>
  <c r="U219" i="1" l="1"/>
  <c r="U109" i="1" l="1"/>
  <c r="U196" i="1"/>
  <c r="U110" i="1"/>
  <c r="U48" i="1"/>
  <c r="U51" i="1"/>
  <c r="U63" i="1"/>
  <c r="U112" i="1"/>
  <c r="U62" i="1"/>
  <c r="U215" i="1"/>
  <c r="U208" i="1"/>
  <c r="U200" i="1"/>
  <c r="U192" i="1"/>
  <c r="U185" i="1"/>
  <c r="U136" i="1"/>
  <c r="U125" i="1"/>
  <c r="U216" i="1"/>
  <c r="U197" i="1"/>
  <c r="U189" i="1"/>
  <c r="U179" i="1"/>
  <c r="U133" i="1"/>
  <c r="U76" i="1"/>
  <c r="U68" i="1"/>
  <c r="U108" i="1"/>
  <c r="U64" i="1"/>
  <c r="U50" i="1"/>
  <c r="U206" i="1"/>
  <c r="U174" i="1"/>
  <c r="U141" i="1"/>
  <c r="U130" i="1"/>
  <c r="U81" i="1"/>
  <c r="U184" i="1"/>
  <c r="U212" i="1"/>
  <c r="U205" i="1"/>
  <c r="U198" i="1"/>
  <c r="U190" i="1"/>
  <c r="U118" i="1"/>
  <c r="U106" i="1"/>
  <c r="U73" i="1"/>
  <c r="U142" i="1"/>
  <c r="U79" i="1"/>
  <c r="U71" i="1"/>
  <c r="U84" i="1"/>
  <c r="U119" i="1"/>
  <c r="U65" i="1"/>
  <c r="U53" i="1"/>
  <c r="U49" i="1"/>
  <c r="U58" i="1"/>
  <c r="U52" i="1"/>
  <c r="U211" i="1"/>
  <c r="U204" i="1"/>
  <c r="U183" i="1"/>
  <c r="U121" i="1"/>
  <c r="U75" i="1"/>
  <c r="U214" i="1"/>
  <c r="U210" i="1"/>
  <c r="U207" i="1"/>
  <c r="U201" i="1"/>
  <c r="U193" i="1"/>
  <c r="U186" i="1"/>
  <c r="U175" i="1"/>
  <c r="U78" i="1"/>
  <c r="U74" i="1"/>
  <c r="U90" i="1"/>
  <c r="U60" i="1"/>
  <c r="U54" i="1"/>
  <c r="U209" i="1"/>
  <c r="U202" i="1"/>
  <c r="U194" i="1"/>
  <c r="U182" i="1"/>
  <c r="U134" i="1"/>
  <c r="U77" i="1"/>
  <c r="U69" i="1"/>
  <c r="U165" i="1"/>
  <c r="U163" i="1"/>
  <c r="U159" i="1"/>
  <c r="U168" i="1"/>
  <c r="U131" i="1"/>
  <c r="U154" i="1"/>
  <c r="U85" i="1"/>
  <c r="U40" i="1"/>
  <c r="U164" i="1"/>
  <c r="U102" i="1"/>
  <c r="U46" i="1"/>
  <c r="U128" i="1"/>
  <c r="U147" i="1"/>
  <c r="U151" i="1"/>
  <c r="U39" i="1"/>
  <c r="U43" i="1"/>
  <c r="U104" i="1" l="1"/>
  <c r="U122" i="1"/>
  <c r="U61" i="1"/>
  <c r="U105" i="1"/>
  <c r="U115" i="1"/>
  <c r="U145" i="1"/>
  <c r="U191" i="1"/>
  <c r="U138" i="1"/>
  <c r="U120" i="1"/>
  <c r="U99" i="1"/>
  <c r="U113" i="1"/>
  <c r="U89" i="1"/>
  <c r="U92" i="1"/>
  <c r="U148" i="1"/>
  <c r="U98" i="1"/>
  <c r="U126" i="1"/>
  <c r="U123" i="1"/>
  <c r="U153" i="1"/>
  <c r="U127" i="1"/>
  <c r="U70" i="1"/>
  <c r="U72" i="1"/>
  <c r="U195" i="1"/>
  <c r="U173" i="1"/>
  <c r="U180" i="1"/>
  <c r="U160" i="1"/>
  <c r="U161" i="1"/>
  <c r="U171" i="1"/>
  <c r="U187" i="1"/>
  <c r="U169" i="1"/>
  <c r="U199" i="1"/>
  <c r="U57" i="1"/>
  <c r="U150" i="1"/>
  <c r="U166" i="1"/>
  <c r="U45" i="1"/>
  <c r="U42" i="1"/>
  <c r="U114" i="1"/>
  <c r="U97" i="1"/>
  <c r="U135" i="1"/>
  <c r="U93" i="1"/>
  <c r="U162" i="1"/>
  <c r="U156" i="1"/>
  <c r="U80" i="1"/>
  <c r="U66" i="1"/>
  <c r="U132" i="1"/>
  <c r="U137" i="1"/>
  <c r="U59" i="1"/>
  <c r="U188" i="1"/>
  <c r="U44" i="1"/>
  <c r="U177" i="1"/>
  <c r="U103" i="1"/>
  <c r="U101" i="1"/>
  <c r="U203" i="1"/>
  <c r="U176" i="1"/>
  <c r="U67" i="1"/>
  <c r="U172" i="1"/>
  <c r="U181" i="1"/>
  <c r="U167" i="1"/>
  <c r="U157" i="1"/>
  <c r="U37" i="1"/>
  <c r="U88" i="1"/>
  <c r="U146" i="1"/>
  <c r="U41" i="1"/>
  <c r="U139" i="1"/>
  <c r="U213" i="1"/>
  <c r="U47" i="1"/>
  <c r="U38" i="1"/>
  <c r="U111" i="1"/>
  <c r="U129" i="1"/>
  <c r="U140" i="1"/>
  <c r="U149" i="1"/>
  <c r="U83" i="1"/>
  <c r="U86" i="1"/>
  <c r="U100" i="1"/>
  <c r="U144" i="1"/>
  <c r="U116" i="1"/>
  <c r="U94" i="1"/>
  <c r="U155" i="1"/>
  <c r="U56" i="1"/>
  <c r="U82" i="1"/>
  <c r="U178" i="1"/>
  <c r="U152" i="1"/>
  <c r="U91" i="1"/>
  <c r="U107" i="1"/>
  <c r="U143" i="1"/>
  <c r="U87" i="1"/>
  <c r="U55" i="1"/>
  <c r="U117" i="1"/>
</calcChain>
</file>

<file path=xl/sharedStrings.xml><?xml version="1.0" encoding="utf-8"?>
<sst xmlns="http://schemas.openxmlformats.org/spreadsheetml/2006/main" count="2563" uniqueCount="1157">
  <si>
    <t>No.</t>
  </si>
  <si>
    <t>Formula</t>
  </si>
  <si>
    <t>Prototype structure</t>
  </si>
  <si>
    <t>crystal system</t>
  </si>
  <si>
    <t>space group</t>
  </si>
  <si>
    <t>B (eV)</t>
    <phoneticPr fontId="3" type="noConversion"/>
  </si>
  <si>
    <t>C (eV)</t>
    <phoneticPr fontId="3" type="noConversion"/>
  </si>
  <si>
    <t>W-OC001</t>
    <phoneticPr fontId="3" type="noConversion"/>
  </si>
  <si>
    <t>Al2(WO4)3</t>
    <phoneticPr fontId="3" type="noConversion"/>
  </si>
  <si>
    <t>tungstates</t>
    <phoneticPr fontId="3" type="noConversion"/>
  </si>
  <si>
    <t>orthorhombic</t>
    <phoneticPr fontId="3" type="noConversion"/>
  </si>
  <si>
    <t>Pnca</t>
    <phoneticPr fontId="3" type="noConversion"/>
  </si>
  <si>
    <t>Al3+</t>
    <phoneticPr fontId="3" type="noConversion"/>
  </si>
  <si>
    <t>+</t>
    <phoneticPr fontId="3" type="noConversion"/>
  </si>
  <si>
    <t>W-OC002</t>
    <phoneticPr fontId="3" type="noConversion"/>
  </si>
  <si>
    <t>AlSc(WO4)3</t>
    <phoneticPr fontId="3" type="noConversion"/>
  </si>
  <si>
    <t>Pnca</t>
    <phoneticPr fontId="3" type="noConversion"/>
  </si>
  <si>
    <t>Al3+/Sc3+</t>
    <phoneticPr fontId="3" type="noConversion"/>
  </si>
  <si>
    <t>0.535/0.745</t>
    <phoneticPr fontId="3" type="noConversion"/>
  </si>
  <si>
    <t>+</t>
    <phoneticPr fontId="3" type="noConversion"/>
  </si>
  <si>
    <t>W-OC003</t>
  </si>
  <si>
    <t>Al2SiO5</t>
    <phoneticPr fontId="3" type="noConversion"/>
  </si>
  <si>
    <t>W-OC004</t>
  </si>
  <si>
    <t>BaZrSi3O9</t>
    <phoneticPr fontId="3" type="noConversion"/>
  </si>
  <si>
    <t>P-6c2</t>
    <phoneticPr fontId="3" type="noConversion"/>
  </si>
  <si>
    <t>Zr4+</t>
    <phoneticPr fontId="3" type="noConversion"/>
  </si>
  <si>
    <t>W-OC005</t>
  </si>
  <si>
    <t>orthorhombic</t>
    <phoneticPr fontId="3" type="noConversion"/>
  </si>
  <si>
    <t>Pbam</t>
    <phoneticPr fontId="3" type="noConversion"/>
  </si>
  <si>
    <t>-</t>
    <phoneticPr fontId="3" type="noConversion"/>
  </si>
  <si>
    <t>W-OC006</t>
  </si>
  <si>
    <t>W-OC007</t>
  </si>
  <si>
    <t>orthorhombic</t>
    <phoneticPr fontId="3" type="noConversion"/>
  </si>
  <si>
    <t>-</t>
    <phoneticPr fontId="3" type="noConversion"/>
  </si>
  <si>
    <t>W-OC008</t>
  </si>
  <si>
    <t>Ga3+</t>
    <phoneticPr fontId="3" type="noConversion"/>
  </si>
  <si>
    <t>+</t>
    <phoneticPr fontId="3" type="noConversion"/>
  </si>
  <si>
    <t xml:space="preserve">trigonal </t>
    <phoneticPr fontId="3" type="noConversion"/>
  </si>
  <si>
    <t>P321</t>
    <phoneticPr fontId="3" type="noConversion"/>
  </si>
  <si>
    <t>Ga3+/Ge4+</t>
    <phoneticPr fontId="3" type="noConversion"/>
  </si>
  <si>
    <t>Ca3Ga2Ge3O12</t>
    <phoneticPr fontId="3" type="noConversion"/>
  </si>
  <si>
    <t>garnet</t>
    <phoneticPr fontId="3" type="noConversion"/>
  </si>
  <si>
    <t>cubic</t>
    <phoneticPr fontId="3" type="noConversion"/>
  </si>
  <si>
    <t>Ia-3d</t>
    <phoneticPr fontId="3" type="noConversion"/>
  </si>
  <si>
    <t>W-OC011</t>
  </si>
  <si>
    <t>Ca3Hf2Al2SiO12</t>
    <phoneticPr fontId="3" type="noConversion"/>
  </si>
  <si>
    <t>garnet</t>
    <phoneticPr fontId="3" type="noConversion"/>
  </si>
  <si>
    <t>cubic</t>
    <phoneticPr fontId="3" type="noConversion"/>
  </si>
  <si>
    <t>Ia-3d</t>
    <phoneticPr fontId="3" type="noConversion"/>
  </si>
  <si>
    <t>Hf4+</t>
    <phoneticPr fontId="3" type="noConversion"/>
  </si>
  <si>
    <t>Ca2LuHf2Al3O12</t>
    <phoneticPr fontId="3" type="noConversion"/>
  </si>
  <si>
    <t>garnet</t>
  </si>
  <si>
    <t>Hf4+</t>
    <phoneticPr fontId="3" type="noConversion"/>
  </si>
  <si>
    <t>+</t>
    <phoneticPr fontId="3" type="noConversion"/>
  </si>
  <si>
    <t>Ca2LuScGa2Ge2O12</t>
    <phoneticPr fontId="3" type="noConversion"/>
  </si>
  <si>
    <t>Sc3+</t>
    <phoneticPr fontId="3" type="noConversion"/>
  </si>
  <si>
    <t>W-OC014</t>
  </si>
  <si>
    <t>Ca2LuZr2Al3O12</t>
    <phoneticPr fontId="3" type="noConversion"/>
  </si>
  <si>
    <t>Zr4+</t>
    <phoneticPr fontId="3" type="noConversion"/>
  </si>
  <si>
    <t>W-OC015</t>
  </si>
  <si>
    <t>CaSc2O4</t>
    <phoneticPr fontId="3" type="noConversion"/>
  </si>
  <si>
    <t>calcium ferrate(III)-type [CaFe2O4]</t>
    <phoneticPr fontId="3" type="noConversion"/>
  </si>
  <si>
    <t>Sc3+</t>
    <phoneticPr fontId="3" type="noConversion"/>
  </si>
  <si>
    <t>W-OC016</t>
  </si>
  <si>
    <t>Ca3Sc2Ge3O12</t>
    <phoneticPr fontId="3" type="noConversion"/>
  </si>
  <si>
    <t>Ge4+</t>
    <phoneticPr fontId="3" type="noConversion"/>
  </si>
  <si>
    <t>+</t>
    <phoneticPr fontId="3" type="noConversion"/>
  </si>
  <si>
    <t>Ca3Sc2Si3O12</t>
    <phoneticPr fontId="3" type="noConversion"/>
  </si>
  <si>
    <t>cubic</t>
    <phoneticPr fontId="3" type="noConversion"/>
  </si>
  <si>
    <t>Ia-3d</t>
    <phoneticPr fontId="3" type="noConversion"/>
  </si>
  <si>
    <t>CaY2Mg2Ge3O12</t>
    <phoneticPr fontId="3" type="noConversion"/>
  </si>
  <si>
    <t>Mg2+</t>
    <phoneticPr fontId="3" type="noConversion"/>
  </si>
  <si>
    <t>W-OC019</t>
  </si>
  <si>
    <t>CaZnGe2O6</t>
    <phoneticPr fontId="3" type="noConversion"/>
  </si>
  <si>
    <t xml:space="preserve">monoclinic </t>
    <phoneticPr fontId="3" type="noConversion"/>
  </si>
  <si>
    <t>Zn2+</t>
    <phoneticPr fontId="3" type="noConversion"/>
  </si>
  <si>
    <t>W-OC020</t>
  </si>
  <si>
    <t>CdWO4</t>
    <phoneticPr fontId="3" type="noConversion"/>
  </si>
  <si>
    <t xml:space="preserve">monoclinic </t>
    <phoneticPr fontId="3" type="noConversion"/>
  </si>
  <si>
    <t>P2/c</t>
    <phoneticPr fontId="3" type="noConversion"/>
  </si>
  <si>
    <t>Cd2+</t>
    <phoneticPr fontId="3" type="noConversion"/>
  </si>
  <si>
    <t>W-OC021</t>
  </si>
  <si>
    <t>(Ce0.82Gd0.18)Sc3(BO3)4</t>
    <phoneticPr fontId="3" type="noConversion"/>
  </si>
  <si>
    <t>M1(III)N2(III)3(BO3)4</t>
    <phoneticPr fontId="3" type="noConversion"/>
  </si>
  <si>
    <t xml:space="preserve">rhombohedral </t>
    <phoneticPr fontId="3" type="noConversion"/>
  </si>
  <si>
    <t>R32</t>
    <phoneticPr fontId="3" type="noConversion"/>
  </si>
  <si>
    <t>W-OC022</t>
  </si>
  <si>
    <t>CsAl(MoO4)2</t>
    <phoneticPr fontId="3" type="noConversion"/>
  </si>
  <si>
    <t>molybdates</t>
    <phoneticPr fontId="3" type="noConversion"/>
  </si>
  <si>
    <t>trigonal</t>
    <phoneticPr fontId="3" type="noConversion"/>
  </si>
  <si>
    <t>P3m1</t>
    <phoneticPr fontId="3" type="noConversion"/>
  </si>
  <si>
    <t>W-OC023</t>
  </si>
  <si>
    <t>monoclinic</t>
    <phoneticPr fontId="3" type="noConversion"/>
  </si>
  <si>
    <t>C2/m</t>
    <phoneticPr fontId="3" type="noConversion"/>
  </si>
  <si>
    <t xml:space="preserve">rhombohedral </t>
    <phoneticPr fontId="3" type="noConversion"/>
  </si>
  <si>
    <t>R32</t>
    <phoneticPr fontId="3" type="noConversion"/>
  </si>
  <si>
    <t>-</t>
    <phoneticPr fontId="3" type="noConversion"/>
  </si>
  <si>
    <t>Gd3Sc2Ga3O12</t>
    <phoneticPr fontId="3" type="noConversion"/>
  </si>
  <si>
    <t>Sc3+</t>
    <phoneticPr fontId="3" type="noConversion"/>
  </si>
  <si>
    <t>Gd3(Sc1−xGax)2Ga3O12</t>
    <phoneticPr fontId="3" type="noConversion"/>
  </si>
  <si>
    <t>cubic</t>
    <phoneticPr fontId="3" type="noConversion"/>
  </si>
  <si>
    <t>Ia-3d</t>
    <phoneticPr fontId="3" type="noConversion"/>
  </si>
  <si>
    <t>W-OC028</t>
  </si>
  <si>
    <t>In2(WO4)3</t>
    <phoneticPr fontId="3" type="noConversion"/>
  </si>
  <si>
    <t>tungstates</t>
    <phoneticPr fontId="3" type="noConversion"/>
  </si>
  <si>
    <t xml:space="preserve">monoclinic </t>
    <phoneticPr fontId="3" type="noConversion"/>
  </si>
  <si>
    <t xml:space="preserve"> P21/a</t>
    <phoneticPr fontId="3" type="noConversion"/>
  </si>
  <si>
    <t>In3+</t>
    <phoneticPr fontId="3" type="noConversion"/>
  </si>
  <si>
    <t>+</t>
    <phoneticPr fontId="3" type="noConversion"/>
  </si>
  <si>
    <t>W-OC029</t>
  </si>
  <si>
    <t>KAl (MoO4)2</t>
    <phoneticPr fontId="3" type="noConversion"/>
  </si>
  <si>
    <t>molybdates</t>
    <phoneticPr fontId="3" type="noConversion"/>
  </si>
  <si>
    <t>trigonal</t>
    <phoneticPr fontId="3" type="noConversion"/>
  </si>
  <si>
    <t>P3-m1</t>
    <phoneticPr fontId="3" type="noConversion"/>
  </si>
  <si>
    <t>Al3+</t>
    <phoneticPr fontId="3" type="noConversion"/>
  </si>
  <si>
    <t>K2Ga2Sn6O16</t>
    <phoneticPr fontId="3" type="noConversion"/>
  </si>
  <si>
    <t>tetragonal</t>
    <phoneticPr fontId="3" type="noConversion"/>
  </si>
  <si>
    <t>Ga3+</t>
    <phoneticPr fontId="3" type="noConversion"/>
  </si>
  <si>
    <t>W-OC031</t>
  </si>
  <si>
    <t>KIn(MoO4)2</t>
    <phoneticPr fontId="3" type="noConversion"/>
  </si>
  <si>
    <t>orthorhombic</t>
    <phoneticPr fontId="3" type="noConversion"/>
  </si>
  <si>
    <t>KIn(WO4)2</t>
    <phoneticPr fontId="3" type="noConversion"/>
  </si>
  <si>
    <t>P3-c1</t>
    <phoneticPr fontId="3" type="noConversion"/>
  </si>
  <si>
    <t>W-OC033</t>
  </si>
  <si>
    <t>K3(Mg0.3Sc0.7)10(MoO4)15</t>
    <phoneticPr fontId="3" type="noConversion"/>
  </si>
  <si>
    <t>rhombohedral</t>
    <phoneticPr fontId="3" type="noConversion"/>
  </si>
  <si>
    <t>R3c</t>
    <phoneticPr fontId="3" type="noConversion"/>
  </si>
  <si>
    <t>Sc3+</t>
    <phoneticPr fontId="3" type="noConversion"/>
  </si>
  <si>
    <t>W-OC034</t>
  </si>
  <si>
    <t>KSc(WO4)2</t>
    <phoneticPr fontId="3" type="noConversion"/>
  </si>
  <si>
    <t>tungstates</t>
  </si>
  <si>
    <t>W-OC035</t>
  </si>
  <si>
    <t>KTiOPO4</t>
    <phoneticPr fontId="3" type="noConversion"/>
  </si>
  <si>
    <t xml:space="preserve"> orthorhombic</t>
    <phoneticPr fontId="3" type="noConversion"/>
  </si>
  <si>
    <t xml:space="preserve">Pna21 </t>
    <phoneticPr fontId="3" type="noConversion"/>
  </si>
  <si>
    <t>Ti4+</t>
    <phoneticPr fontId="3" type="noConversion"/>
  </si>
  <si>
    <t>W-OC036</t>
  </si>
  <si>
    <t>La3+</t>
    <phoneticPr fontId="3" type="noConversion"/>
  </si>
  <si>
    <t>La6Ga11NbO28</t>
    <phoneticPr fontId="3" type="noConversion"/>
  </si>
  <si>
    <t xml:space="preserve"> hexagonal</t>
    <phoneticPr fontId="3" type="noConversion"/>
  </si>
  <si>
    <r>
      <t>P</t>
    </r>
    <r>
      <rPr>
        <sz val="9"/>
        <color rgb="FF000000"/>
        <rFont val="Times New Roman"/>
        <family val="1"/>
      </rPr>
      <t>321</t>
    </r>
    <phoneticPr fontId="3" type="noConversion"/>
  </si>
  <si>
    <t>La3Ga5SiO14</t>
    <phoneticPr fontId="3" type="noConversion"/>
  </si>
  <si>
    <t>(La1−xLux)3Ga5O12</t>
    <phoneticPr fontId="3" type="noConversion"/>
  </si>
  <si>
    <t>garnet</t>
    <phoneticPr fontId="3" type="noConversion"/>
  </si>
  <si>
    <t>cubic</t>
    <phoneticPr fontId="3" type="noConversion"/>
  </si>
  <si>
    <t>Ia-3d</t>
    <phoneticPr fontId="3" type="noConversion"/>
  </si>
  <si>
    <t>W-OC040</t>
  </si>
  <si>
    <t>LaSc3(BO3)4</t>
    <phoneticPr fontId="3" type="noConversion"/>
  </si>
  <si>
    <t>M1(III)N2(III)3(BO3)4</t>
    <phoneticPr fontId="3" type="noConversion"/>
  </si>
  <si>
    <t xml:space="preserve"> monoclinic</t>
    <phoneticPr fontId="3" type="noConversion"/>
  </si>
  <si>
    <t>C2/c</t>
    <phoneticPr fontId="3" type="noConversion"/>
  </si>
  <si>
    <t>La3Sc2Ga3O12</t>
    <phoneticPr fontId="3" type="noConversion"/>
  </si>
  <si>
    <t>W-OC042</t>
  </si>
  <si>
    <t>LiCrSi2O6</t>
    <phoneticPr fontId="3" type="noConversion"/>
  </si>
  <si>
    <t>pyroxene</t>
    <phoneticPr fontId="3" type="noConversion"/>
  </si>
  <si>
    <t>monoclinic</t>
    <phoneticPr fontId="3" type="noConversion"/>
  </si>
  <si>
    <t>Cr3+</t>
    <phoneticPr fontId="3" type="noConversion"/>
  </si>
  <si>
    <t>W-OC043</t>
  </si>
  <si>
    <t>LiGa(WO4)2</t>
    <phoneticPr fontId="3" type="noConversion"/>
  </si>
  <si>
    <t>P2/c</t>
    <phoneticPr fontId="3" type="noConversion"/>
  </si>
  <si>
    <t>W-OC044</t>
  </si>
  <si>
    <t>LiIO3</t>
    <phoneticPr fontId="3" type="noConversion"/>
  </si>
  <si>
    <t>perovskite</t>
    <phoneticPr fontId="3" type="noConversion"/>
  </si>
  <si>
    <t xml:space="preserve"> hexagonal</t>
  </si>
  <si>
    <t>Li+</t>
    <phoneticPr fontId="3" type="noConversion"/>
  </si>
  <si>
    <t>W-OC045</t>
  </si>
  <si>
    <t>LiInSiO4</t>
    <phoneticPr fontId="3" type="noConversion"/>
  </si>
  <si>
    <t>olivine</t>
    <phoneticPr fontId="3" type="noConversion"/>
  </si>
  <si>
    <t>Pbam</t>
    <phoneticPr fontId="3" type="noConversion"/>
  </si>
  <si>
    <t>LiInSi2O6</t>
    <phoneticPr fontId="3" type="noConversion"/>
  </si>
  <si>
    <t>W-OC047</t>
  </si>
  <si>
    <t>LiIn(WO4)2</t>
    <phoneticPr fontId="3" type="noConversion"/>
  </si>
  <si>
    <t xml:space="preserve"> monoclinic </t>
    <phoneticPr fontId="3" type="noConversion"/>
  </si>
  <si>
    <t>W-OC048</t>
  </si>
  <si>
    <t>W-OC049</t>
  </si>
  <si>
    <t>LiNbO3</t>
    <phoneticPr fontId="3" type="noConversion"/>
  </si>
  <si>
    <t>LiScP2O7</t>
    <phoneticPr fontId="3" type="noConversion"/>
  </si>
  <si>
    <t>M(I)M(III)P2O7</t>
    <phoneticPr fontId="3" type="noConversion"/>
  </si>
  <si>
    <t xml:space="preserve"> P21</t>
    <phoneticPr fontId="3" type="noConversion"/>
  </si>
  <si>
    <t>W-OC051</t>
  </si>
  <si>
    <t>LiSc(WO4)2</t>
    <phoneticPr fontId="3" type="noConversion"/>
  </si>
  <si>
    <t>W-OC052</t>
  </si>
  <si>
    <t>Ta5+</t>
    <phoneticPr fontId="3" type="noConversion"/>
  </si>
  <si>
    <t>Li1.6Zn1.6Sn2.8O8</t>
    <phoneticPr fontId="3" type="noConversion"/>
  </si>
  <si>
    <t>hexagonal</t>
    <phoneticPr fontId="3" type="noConversion"/>
  </si>
  <si>
    <t>P63/mc</t>
    <phoneticPr fontId="3" type="noConversion"/>
  </si>
  <si>
    <t>Sn4+</t>
    <phoneticPr fontId="3" type="noConversion"/>
  </si>
  <si>
    <t>W-OC054</t>
  </si>
  <si>
    <t>Lu3+</t>
    <phoneticPr fontId="3" type="noConversion"/>
  </si>
  <si>
    <t>W-OC055</t>
  </si>
  <si>
    <t>MgO</t>
    <phoneticPr fontId="3" type="noConversion"/>
  </si>
  <si>
    <t>Fm-3m</t>
    <phoneticPr fontId="3" type="noConversion"/>
  </si>
  <si>
    <t>Mg2+</t>
    <phoneticPr fontId="3" type="noConversion"/>
  </si>
  <si>
    <t>W-OC056</t>
  </si>
  <si>
    <t>MgCaSi2O6</t>
    <phoneticPr fontId="3" type="noConversion"/>
  </si>
  <si>
    <t>W-OC057</t>
  </si>
  <si>
    <t>MgCa2WO6</t>
    <phoneticPr fontId="3" type="noConversion"/>
  </si>
  <si>
    <t>double perovskite</t>
    <phoneticPr fontId="3" type="noConversion"/>
  </si>
  <si>
    <t>P21/n</t>
    <phoneticPr fontId="3" type="noConversion"/>
  </si>
  <si>
    <t>W-OC059</t>
  </si>
  <si>
    <t>MgLa2ZrO6</t>
    <phoneticPr fontId="3" type="noConversion"/>
  </si>
  <si>
    <t>double perovskite</t>
    <phoneticPr fontId="3" type="noConversion"/>
  </si>
  <si>
    <t>monoclinic</t>
    <phoneticPr fontId="3" type="noConversion"/>
  </si>
  <si>
    <t>P21/n</t>
    <phoneticPr fontId="3" type="noConversion"/>
  </si>
  <si>
    <t>W-OC060</t>
  </si>
  <si>
    <t>MgMoO4</t>
    <phoneticPr fontId="3" type="noConversion"/>
  </si>
  <si>
    <t>molybdates</t>
    <phoneticPr fontId="3" type="noConversion"/>
  </si>
  <si>
    <t>Mg2+</t>
    <phoneticPr fontId="3" type="noConversion"/>
  </si>
  <si>
    <t>W-OC061</t>
  </si>
  <si>
    <t>Mg2SiO4</t>
    <phoneticPr fontId="3" type="noConversion"/>
  </si>
  <si>
    <t>olivine</t>
    <phoneticPr fontId="3" type="noConversion"/>
  </si>
  <si>
    <t xml:space="preserve"> orthorhombic </t>
    <phoneticPr fontId="3" type="noConversion"/>
  </si>
  <si>
    <t>Pbnm</t>
    <phoneticPr fontId="3" type="noConversion"/>
  </si>
  <si>
    <t>Mg2+(2)</t>
    <phoneticPr fontId="3" type="noConversion"/>
  </si>
  <si>
    <t>W-OC062</t>
  </si>
  <si>
    <t>MgSr8La(PO4)7</t>
    <phoneticPr fontId="3" type="noConversion"/>
  </si>
  <si>
    <t>𝛽-Ca3(PO4)2</t>
    <phoneticPr fontId="3" type="noConversion"/>
  </si>
  <si>
    <t xml:space="preserve">I2/a </t>
    <phoneticPr fontId="3" type="noConversion"/>
  </si>
  <si>
    <t>tetragonal</t>
    <phoneticPr fontId="3" type="noConversion"/>
  </si>
  <si>
    <t>Mg2+</t>
    <phoneticPr fontId="3" type="noConversion"/>
  </si>
  <si>
    <t>W-OC064</t>
  </si>
  <si>
    <t>MgTa2O6</t>
    <phoneticPr fontId="3" type="noConversion"/>
  </si>
  <si>
    <t>tetragonal</t>
    <phoneticPr fontId="3" type="noConversion"/>
  </si>
  <si>
    <t>Ta5+</t>
    <phoneticPr fontId="3" type="noConversion"/>
  </si>
  <si>
    <t>W-OC065</t>
  </si>
  <si>
    <t>MgWO4</t>
    <phoneticPr fontId="3" type="noConversion"/>
  </si>
  <si>
    <t>monoclinic</t>
    <phoneticPr fontId="3" type="noConversion"/>
  </si>
  <si>
    <t>P2/c</t>
    <phoneticPr fontId="3" type="noConversion"/>
  </si>
  <si>
    <t>Mg3Y2Ge3O12</t>
    <phoneticPr fontId="3" type="noConversion"/>
  </si>
  <si>
    <t>cubic</t>
    <phoneticPr fontId="3" type="noConversion"/>
  </si>
  <si>
    <t>W-OC067</t>
  </si>
  <si>
    <t>tungstates</t>
    <phoneticPr fontId="3" type="noConversion"/>
  </si>
  <si>
    <t xml:space="preserve"> monoclinic</t>
    <phoneticPr fontId="3" type="noConversion"/>
  </si>
  <si>
    <t>C2/c</t>
    <phoneticPr fontId="3" type="noConversion"/>
  </si>
  <si>
    <t>Al3+</t>
    <phoneticPr fontId="3" type="noConversion"/>
  </si>
  <si>
    <t>Na2CaGe3Sn2O12</t>
    <phoneticPr fontId="3" type="noConversion"/>
  </si>
  <si>
    <t>Sn4+</t>
    <phoneticPr fontId="3" type="noConversion"/>
  </si>
  <si>
    <t>W-OC069</t>
  </si>
  <si>
    <t>Na2CaTi2Ge3O12</t>
    <phoneticPr fontId="3" type="noConversion"/>
  </si>
  <si>
    <t>Ti4+</t>
    <phoneticPr fontId="3" type="noConversion"/>
  </si>
  <si>
    <t>W-OC070</t>
  </si>
  <si>
    <t>Na3Ce(PO4)2</t>
    <phoneticPr fontId="3" type="noConversion"/>
  </si>
  <si>
    <t xml:space="preserve">orthorhombic </t>
    <phoneticPr fontId="3" type="noConversion"/>
  </si>
  <si>
    <t xml:space="preserve"> Pca21 </t>
    <phoneticPr fontId="3" type="noConversion"/>
  </si>
  <si>
    <t>Ce3+</t>
    <phoneticPr fontId="3" type="noConversion"/>
  </si>
  <si>
    <t>W-OC071</t>
  </si>
  <si>
    <t>NaCrSi2O6</t>
    <phoneticPr fontId="3" type="noConversion"/>
  </si>
  <si>
    <t>pyroxene</t>
    <phoneticPr fontId="3" type="noConversion"/>
  </si>
  <si>
    <t>C2/c</t>
    <phoneticPr fontId="3" type="noConversion"/>
  </si>
  <si>
    <t>Cr3+</t>
    <phoneticPr fontId="3" type="noConversion"/>
  </si>
  <si>
    <t>W-OC072</t>
  </si>
  <si>
    <t>NaIn(MoO4)2</t>
    <phoneticPr fontId="3" type="noConversion"/>
  </si>
  <si>
    <t>triclinic</t>
    <phoneticPr fontId="3" type="noConversion"/>
  </si>
  <si>
    <t>P-1</t>
    <phoneticPr fontId="3" type="noConversion"/>
  </si>
  <si>
    <t>In3+</t>
    <phoneticPr fontId="3" type="noConversion"/>
  </si>
  <si>
    <t>W-OC073</t>
  </si>
  <si>
    <t>NaIn(WO4)2</t>
    <phoneticPr fontId="3" type="noConversion"/>
  </si>
  <si>
    <t>monoclinic</t>
    <phoneticPr fontId="3" type="noConversion"/>
  </si>
  <si>
    <t>P 2/c</t>
    <phoneticPr fontId="3" type="noConversion"/>
  </si>
  <si>
    <t>In3+</t>
    <phoneticPr fontId="3" type="noConversion"/>
  </si>
  <si>
    <t>W-OC074</t>
  </si>
  <si>
    <t>Na2Mg5(MoO4)6</t>
    <phoneticPr fontId="3" type="noConversion"/>
  </si>
  <si>
    <t>triclinic</t>
    <phoneticPr fontId="3" type="noConversion"/>
  </si>
  <si>
    <t>P-1</t>
    <phoneticPr fontId="3" type="noConversion"/>
  </si>
  <si>
    <t>Mg2+</t>
    <phoneticPr fontId="3" type="noConversion"/>
  </si>
  <si>
    <t>W-OC075</t>
  </si>
  <si>
    <t>NaMg3Al(MoO4)5</t>
    <phoneticPr fontId="3" type="noConversion"/>
  </si>
  <si>
    <t>P-1</t>
    <phoneticPr fontId="3" type="noConversion"/>
  </si>
  <si>
    <t>pyroxene</t>
    <phoneticPr fontId="3" type="noConversion"/>
  </si>
  <si>
    <t>W-OC077</t>
  </si>
  <si>
    <t>RbAl(MoO4)2</t>
    <phoneticPr fontId="3" type="noConversion"/>
  </si>
  <si>
    <t>trigonal</t>
    <phoneticPr fontId="3" type="noConversion"/>
  </si>
  <si>
    <t>P3m1</t>
    <phoneticPr fontId="3" type="noConversion"/>
  </si>
  <si>
    <t>W-OC078</t>
  </si>
  <si>
    <t>RbIn(WO4)2</t>
    <phoneticPr fontId="3" type="noConversion"/>
  </si>
  <si>
    <t>P3-c1</t>
    <phoneticPr fontId="3" type="noConversion"/>
  </si>
  <si>
    <t>W-OC079</t>
  </si>
  <si>
    <t>Sc2O3</t>
    <phoneticPr fontId="3" type="noConversion"/>
  </si>
  <si>
    <t>M(III)2O3</t>
    <phoneticPr fontId="3" type="noConversion"/>
  </si>
  <si>
    <t xml:space="preserve"> cubic</t>
    <phoneticPr fontId="3" type="noConversion"/>
  </si>
  <si>
    <t>Ia3</t>
    <phoneticPr fontId="3" type="noConversion"/>
  </si>
  <si>
    <t>ScBO3</t>
    <phoneticPr fontId="3" type="noConversion"/>
  </si>
  <si>
    <t xml:space="preserve"> M(III)BO3</t>
    <phoneticPr fontId="3" type="noConversion"/>
  </si>
  <si>
    <t>rhombohedral</t>
    <phoneticPr fontId="3" type="noConversion"/>
  </si>
  <si>
    <t>R3 c</t>
    <phoneticPr fontId="3" type="noConversion"/>
  </si>
  <si>
    <t>Sc2(MoO4)3</t>
    <phoneticPr fontId="3" type="noConversion"/>
  </si>
  <si>
    <t>W-OC082</t>
  </si>
  <si>
    <t>Sc2(WO4)3</t>
    <phoneticPr fontId="3" type="noConversion"/>
  </si>
  <si>
    <t>W-OC083</t>
  </si>
  <si>
    <t>tungstates</t>
    <phoneticPr fontId="3" type="noConversion"/>
  </si>
  <si>
    <t xml:space="preserve">P21/a </t>
    <phoneticPr fontId="3" type="noConversion"/>
  </si>
  <si>
    <t>Sc3+</t>
    <phoneticPr fontId="3" type="noConversion"/>
  </si>
  <si>
    <t>W-OC084</t>
  </si>
  <si>
    <t>W-OC085</t>
  </si>
  <si>
    <t>SrSc2O4</t>
    <phoneticPr fontId="3" type="noConversion"/>
  </si>
  <si>
    <t>Pnam</t>
    <phoneticPr fontId="3" type="noConversion"/>
  </si>
  <si>
    <t>W-OC086</t>
  </si>
  <si>
    <t>Y3+</t>
    <phoneticPr fontId="3" type="noConversion"/>
  </si>
  <si>
    <t>YSc3(BO3)4</t>
    <phoneticPr fontId="3" type="noConversion"/>
  </si>
  <si>
    <t>W-OC088</t>
  </si>
  <si>
    <t>W-OC089</t>
  </si>
  <si>
    <t>Ga3+</t>
    <phoneticPr fontId="3" type="noConversion"/>
  </si>
  <si>
    <t>W-OC090</t>
  </si>
  <si>
    <t>ZnWO4</t>
    <phoneticPr fontId="3" type="noConversion"/>
  </si>
  <si>
    <t>Zn2+</t>
    <phoneticPr fontId="3" type="noConversion"/>
  </si>
  <si>
    <t>mullite</t>
    <phoneticPr fontId="3" type="noConversion"/>
  </si>
  <si>
    <t xml:space="preserve">orthorhombic </t>
  </si>
  <si>
    <t>-</t>
    <phoneticPr fontId="3" type="noConversion"/>
  </si>
  <si>
    <t>W-OC092</t>
  </si>
  <si>
    <t>AlP3O9</t>
    <phoneticPr fontId="3" type="noConversion"/>
  </si>
  <si>
    <r>
      <t>I</t>
    </r>
    <r>
      <rPr>
        <sz val="11"/>
        <color theme="1"/>
        <rFont val="Times New Roman"/>
        <family val="1"/>
      </rPr>
      <t>43d</t>
    </r>
    <phoneticPr fontId="3" type="noConversion"/>
  </si>
  <si>
    <t>Al3+</t>
    <phoneticPr fontId="3" type="noConversion"/>
  </si>
  <si>
    <t>Ca2LaZr2Ga2.8Al0.2O12</t>
    <phoneticPr fontId="3" type="noConversion"/>
  </si>
  <si>
    <t>W-OC095</t>
  </si>
  <si>
    <t>Ca3Ga2Ge4O14</t>
    <phoneticPr fontId="3" type="noConversion"/>
  </si>
  <si>
    <t>W-OC096</t>
  </si>
  <si>
    <t>Ca2LuGa3Ge2O12</t>
    <phoneticPr fontId="3" type="noConversion"/>
  </si>
  <si>
    <t>cubic</t>
  </si>
  <si>
    <t>W-OC098</t>
  </si>
  <si>
    <t>Ca4ZrGe3O12</t>
    <phoneticPr fontId="3" type="noConversion"/>
  </si>
  <si>
    <t>garnet</t>
    <phoneticPr fontId="3" type="noConversion"/>
  </si>
  <si>
    <t>Zr4+</t>
    <phoneticPr fontId="3" type="noConversion"/>
  </si>
  <si>
    <t>W-OC099</t>
  </si>
  <si>
    <t>W-OC100</t>
  </si>
  <si>
    <t>CaScAlSiO6</t>
    <phoneticPr fontId="3" type="noConversion"/>
  </si>
  <si>
    <t>W-OC101</t>
  </si>
  <si>
    <t>Ga1.5In0.5O3</t>
    <phoneticPr fontId="3" type="noConversion"/>
  </si>
  <si>
    <t>monoclinic</t>
  </si>
  <si>
    <t>C2/m</t>
  </si>
  <si>
    <t>Ga3+</t>
  </si>
  <si>
    <t>+</t>
  </si>
  <si>
    <t>W-OC102</t>
  </si>
  <si>
    <t>Ga1.4Sc0.6O3</t>
    <phoneticPr fontId="3" type="noConversion"/>
  </si>
  <si>
    <t>C2/m</t>
    <phoneticPr fontId="3" type="noConversion"/>
  </si>
  <si>
    <t>Sc3+</t>
  </si>
  <si>
    <t>W-OC103</t>
  </si>
  <si>
    <t>GaTaO4</t>
    <phoneticPr fontId="3" type="noConversion"/>
  </si>
  <si>
    <t>P2/a</t>
    <phoneticPr fontId="3" type="noConversion"/>
  </si>
  <si>
    <t>0.72/0.64</t>
    <phoneticPr fontId="3" type="noConversion"/>
  </si>
  <si>
    <t>W-OC104</t>
  </si>
  <si>
    <t>InMgGaO4</t>
    <phoneticPr fontId="3" type="noConversion"/>
  </si>
  <si>
    <t>rhombohedral</t>
  </si>
  <si>
    <t xml:space="preserve">R3m </t>
    <phoneticPr fontId="3" type="noConversion"/>
  </si>
  <si>
    <t>Mg2+/Ga3+</t>
  </si>
  <si>
    <t>0.72/0.62</t>
    <phoneticPr fontId="3" type="noConversion"/>
  </si>
  <si>
    <t>W-OC105</t>
  </si>
  <si>
    <t>K6Li0.9Na0.1CaSc2(B5O10)3</t>
    <phoneticPr fontId="3" type="noConversion"/>
  </si>
  <si>
    <t>W-OC106</t>
  </si>
  <si>
    <t>M(I)M(III)P2O7</t>
    <phoneticPr fontId="3" type="noConversion"/>
  </si>
  <si>
    <t>P21/c</t>
    <phoneticPr fontId="3" type="noConversion"/>
  </si>
  <si>
    <t>W-OC108</t>
  </si>
  <si>
    <t>LaSc3-2xCaxSixB4O12</t>
    <phoneticPr fontId="3" type="noConversion"/>
  </si>
  <si>
    <t>C2/c</t>
    <phoneticPr fontId="3" type="noConversion"/>
  </si>
  <si>
    <t>W-OC109</t>
  </si>
  <si>
    <t>W-OC110</t>
  </si>
  <si>
    <t>Li2Mg3TiO6</t>
    <phoneticPr fontId="3" type="noConversion"/>
  </si>
  <si>
    <t>W-OC111</t>
  </si>
  <si>
    <t>LiGaP2O7</t>
    <phoneticPr fontId="3" type="noConversion"/>
  </si>
  <si>
    <t>M(I)M(III)P2O7</t>
    <phoneticPr fontId="3" type="noConversion"/>
  </si>
  <si>
    <t>P21</t>
    <phoneticPr fontId="3" type="noConversion"/>
  </si>
  <si>
    <t>W-OC112</t>
  </si>
  <si>
    <t>LiGe2(PO4)3</t>
    <phoneticPr fontId="3" type="noConversion"/>
  </si>
  <si>
    <t>R3cH</t>
  </si>
  <si>
    <t>W-OC113</t>
  </si>
  <si>
    <t xml:space="preserve">(LiIn)0.2Zn1.6InSbO6  </t>
    <phoneticPr fontId="3" type="noConversion"/>
  </si>
  <si>
    <t>Pnnm</t>
  </si>
  <si>
    <t>In3+</t>
  </si>
  <si>
    <t>-</t>
  </si>
  <si>
    <t>W-OC114</t>
  </si>
  <si>
    <t>LiIn2SbO6</t>
    <phoneticPr fontId="3" type="noConversion"/>
  </si>
  <si>
    <t>double perovskite</t>
    <phoneticPr fontId="3" type="noConversion"/>
  </si>
  <si>
    <t>W-OC115</t>
  </si>
  <si>
    <t>LiScGe2O6</t>
    <phoneticPr fontId="3" type="noConversion"/>
  </si>
  <si>
    <t xml:space="preserve"> P21/c</t>
  </si>
  <si>
    <t>W-OC116</t>
  </si>
  <si>
    <t>LiScSi2O6</t>
    <phoneticPr fontId="3" type="noConversion"/>
  </si>
  <si>
    <t xml:space="preserve">C2/c </t>
    <phoneticPr fontId="3" type="noConversion"/>
  </si>
  <si>
    <t>W-OC117</t>
  </si>
  <si>
    <t>NaScSi2O6</t>
    <phoneticPr fontId="3" type="noConversion"/>
  </si>
  <si>
    <t xml:space="preserve">C2/c </t>
  </si>
  <si>
    <t>W-OC118</t>
  </si>
  <si>
    <t>NaScGe2O6</t>
    <phoneticPr fontId="3" type="noConversion"/>
  </si>
  <si>
    <t>W-OC119</t>
  </si>
  <si>
    <t>Cc</t>
    <phoneticPr fontId="3" type="noConversion"/>
  </si>
  <si>
    <t>W-OC121</t>
  </si>
  <si>
    <t>magnetoplumbite</t>
    <phoneticPr fontId="3" type="noConversion"/>
  </si>
  <si>
    <t>P63/mmc</t>
    <phoneticPr fontId="3" type="noConversion"/>
  </si>
  <si>
    <t>W-OC122</t>
  </si>
  <si>
    <t>W-OC123</t>
  </si>
  <si>
    <t>W-OC124</t>
  </si>
  <si>
    <t xml:space="preserve">hexagonal </t>
    <phoneticPr fontId="3" type="noConversion"/>
  </si>
  <si>
    <r>
      <t xml:space="preserve"> P</t>
    </r>
    <r>
      <rPr>
        <sz val="11"/>
        <color theme="1"/>
        <rFont val="Times New Roman"/>
        <family val="1"/>
      </rPr>
      <t>6c2</t>
    </r>
    <phoneticPr fontId="3" type="noConversion"/>
  </si>
  <si>
    <t>W-OC125</t>
  </si>
  <si>
    <t>Gd3Y0.5In0.5Ga4O12</t>
    <phoneticPr fontId="3" type="noConversion"/>
  </si>
  <si>
    <t>Ga3+</t>
    <phoneticPr fontId="3" type="noConversion"/>
  </si>
  <si>
    <t>W-OC126</t>
  </si>
  <si>
    <t>InBO3</t>
    <phoneticPr fontId="3" type="noConversion"/>
  </si>
  <si>
    <t xml:space="preserve"> M(III)BO3</t>
    <phoneticPr fontId="3" type="noConversion"/>
  </si>
  <si>
    <t xml:space="preserve">R-3c </t>
    <phoneticPr fontId="3" type="noConversion"/>
  </si>
  <si>
    <t>W-OC127</t>
  </si>
  <si>
    <t>Li2MgZrO4</t>
    <phoneticPr fontId="3" type="noConversion"/>
  </si>
  <si>
    <t>Mg2+/Zr4+</t>
    <phoneticPr fontId="3" type="noConversion"/>
  </si>
  <si>
    <t>0.72/0.72</t>
    <phoneticPr fontId="3" type="noConversion"/>
  </si>
  <si>
    <t>W-OC128</t>
  </si>
  <si>
    <t>LiInGe2O6</t>
    <phoneticPr fontId="3" type="noConversion"/>
  </si>
  <si>
    <t>Pbca</t>
    <phoneticPr fontId="3" type="noConversion"/>
  </si>
  <si>
    <t>W-OC129</t>
  </si>
  <si>
    <t>Mg2GeO4</t>
    <phoneticPr fontId="3" type="noConversion"/>
  </si>
  <si>
    <t>Pnma</t>
    <phoneticPr fontId="3" type="noConversion"/>
  </si>
  <si>
    <t>W-OC130</t>
  </si>
  <si>
    <t xml:space="preserve"> NaScSiGeO6</t>
    <phoneticPr fontId="3" type="noConversion"/>
  </si>
  <si>
    <t>W-OC131</t>
  </si>
  <si>
    <t>Sr2ScSbO6</t>
    <phoneticPr fontId="3" type="noConversion"/>
  </si>
  <si>
    <t>Sr2+</t>
    <phoneticPr fontId="3" type="noConversion"/>
  </si>
  <si>
    <t>W-OC132</t>
  </si>
  <si>
    <t>Sr2P2O7</t>
    <phoneticPr fontId="3" type="noConversion"/>
  </si>
  <si>
    <t xml:space="preserve"> Pnma</t>
    <phoneticPr fontId="3" type="noConversion"/>
  </si>
  <si>
    <t>W-OC133</t>
  </si>
  <si>
    <t>𝛽-Ca3(PO4)2</t>
    <phoneticPr fontId="3" type="noConversion"/>
  </si>
  <si>
    <t xml:space="preserve"> I2/a</t>
    <phoneticPr fontId="3" type="noConversion"/>
  </si>
  <si>
    <t>W-OC134</t>
  </si>
  <si>
    <t>SrGa10.49In1.5O19</t>
    <phoneticPr fontId="3" type="noConversion"/>
  </si>
  <si>
    <t>hexagonal</t>
    <phoneticPr fontId="3" type="noConversion"/>
  </si>
  <si>
    <t>P63/mmc</t>
    <phoneticPr fontId="3" type="noConversion"/>
  </si>
  <si>
    <t>W-OC135</t>
  </si>
  <si>
    <t>NaInP2O7</t>
    <phoneticPr fontId="3" type="noConversion"/>
  </si>
  <si>
    <t xml:space="preserve"> monoclinic </t>
    <phoneticPr fontId="3" type="noConversion"/>
  </si>
  <si>
    <t xml:space="preserve"> P21/c</t>
    <phoneticPr fontId="3" type="noConversion"/>
  </si>
  <si>
    <t>W-OC136</t>
  </si>
  <si>
    <t>LiInSi1.8Ge0.2O6</t>
    <phoneticPr fontId="3" type="noConversion"/>
  </si>
  <si>
    <t xml:space="preserve">monoclinic </t>
  </si>
  <si>
    <t>W-OC137</t>
  </si>
  <si>
    <t>LiInSi1.5Ge0.5O6</t>
    <phoneticPr fontId="3" type="noConversion"/>
  </si>
  <si>
    <t>W-OC138</t>
  </si>
  <si>
    <t xml:space="preserve"> LiInSi1.2Ge0.8O6</t>
    <phoneticPr fontId="3" type="noConversion"/>
  </si>
  <si>
    <t>W-OC139</t>
  </si>
  <si>
    <t xml:space="preserve"> LiInSiGeO6</t>
    <phoneticPr fontId="3" type="noConversion"/>
  </si>
  <si>
    <t>W-OC140</t>
  </si>
  <si>
    <t xml:space="preserve"> LiInSi0.7Ge1.3O6</t>
    <phoneticPr fontId="3" type="noConversion"/>
  </si>
  <si>
    <t>W-OC141</t>
  </si>
  <si>
    <t xml:space="preserve"> LiInSi0.4Ge1.6O6</t>
    <phoneticPr fontId="3" type="noConversion"/>
  </si>
  <si>
    <t>W-OC142</t>
  </si>
  <si>
    <t>BaSnSi3O9</t>
    <phoneticPr fontId="3" type="noConversion"/>
  </si>
  <si>
    <t>P6c2</t>
    <phoneticPr fontId="3" type="noConversion"/>
  </si>
  <si>
    <t>W-OC143</t>
  </si>
  <si>
    <t>BaHfSi3O9</t>
    <phoneticPr fontId="3" type="noConversion"/>
  </si>
  <si>
    <t>Hf4+</t>
    <phoneticPr fontId="3" type="noConversion"/>
  </si>
  <si>
    <t>W-OC144</t>
  </si>
  <si>
    <t xml:space="preserve">cubic </t>
    <phoneticPr fontId="3" type="noConversion"/>
  </si>
  <si>
    <t xml:space="preserve"> Ia-3d</t>
    <phoneticPr fontId="3" type="noConversion"/>
  </si>
  <si>
    <t>W-OC145</t>
  </si>
  <si>
    <t>Gd2GaSbO7</t>
    <phoneticPr fontId="3" type="noConversion"/>
  </si>
  <si>
    <t>Fd-3m</t>
    <phoneticPr fontId="3" type="noConversion"/>
  </si>
  <si>
    <t>W-OC146</t>
  </si>
  <si>
    <t>Gd3Zn0.8Ga3.4Ge0.8O12</t>
    <phoneticPr fontId="3" type="noConversion"/>
  </si>
  <si>
    <t xml:space="preserve"> Ia-3d </t>
    <phoneticPr fontId="3" type="noConversion"/>
  </si>
  <si>
    <t>Ga3+/Zn2+</t>
    <phoneticPr fontId="3" type="noConversion"/>
  </si>
  <si>
    <t>0.62/0.74</t>
    <phoneticPr fontId="3" type="noConversion"/>
  </si>
  <si>
    <t>W-OC147</t>
  </si>
  <si>
    <t>In2BP3O12</t>
    <phoneticPr fontId="3" type="noConversion"/>
  </si>
  <si>
    <t>P63/m</t>
    <phoneticPr fontId="3" type="noConversion"/>
  </si>
  <si>
    <t>Li2Sr2Al(PO4)3</t>
    <phoneticPr fontId="3" type="noConversion"/>
  </si>
  <si>
    <t>W-OC150</t>
  </si>
  <si>
    <t>LiScGeO4</t>
    <phoneticPr fontId="3" type="noConversion"/>
  </si>
  <si>
    <t>W-OC151</t>
  </si>
  <si>
    <t xml:space="preserve">Lu0.2Sc0.8BO3 </t>
    <phoneticPr fontId="3" type="noConversion"/>
  </si>
  <si>
    <t xml:space="preserve"> M(III)BO3</t>
    <phoneticPr fontId="3" type="noConversion"/>
  </si>
  <si>
    <t xml:space="preserve"> R3c</t>
    <phoneticPr fontId="3" type="noConversion"/>
  </si>
  <si>
    <t>W-OC152</t>
  </si>
  <si>
    <t>Mg2B2O5</t>
    <phoneticPr fontId="3" type="noConversion"/>
  </si>
  <si>
    <t xml:space="preserve">cubic </t>
    <phoneticPr fontId="3" type="noConversion"/>
  </si>
  <si>
    <t xml:space="preserve"> Ia-3d</t>
    <phoneticPr fontId="3" type="noConversion"/>
  </si>
  <si>
    <t>Sc3+</t>
    <phoneticPr fontId="3" type="noConversion"/>
  </si>
  <si>
    <t>W-OC154</t>
  </si>
  <si>
    <t>Mg2Ge2O6</t>
    <phoneticPr fontId="3" type="noConversion"/>
  </si>
  <si>
    <t>Pbca</t>
    <phoneticPr fontId="3" type="noConversion"/>
  </si>
  <si>
    <t>Mg2+</t>
    <phoneticPr fontId="3" type="noConversion"/>
  </si>
  <si>
    <t>Ga4GeO8</t>
    <phoneticPr fontId="3" type="noConversion"/>
  </si>
  <si>
    <t xml:space="preserve">P21/c </t>
    <phoneticPr fontId="3" type="noConversion"/>
  </si>
  <si>
    <t>W-OC156</t>
  </si>
  <si>
    <t>CaHfO3</t>
    <phoneticPr fontId="3" type="noConversion"/>
  </si>
  <si>
    <t>Pbmn</t>
    <phoneticPr fontId="3" type="noConversion"/>
  </si>
  <si>
    <t>Hf4+</t>
    <phoneticPr fontId="3" type="noConversion"/>
  </si>
  <si>
    <t>W-OC157</t>
  </si>
  <si>
    <t>Mg2+</t>
    <phoneticPr fontId="3" type="noConversion"/>
  </si>
  <si>
    <t>W-OC158</t>
  </si>
  <si>
    <t>Ca3Y2Ge3O12</t>
    <phoneticPr fontId="3" type="noConversion"/>
  </si>
  <si>
    <t>cubic</t>
    <phoneticPr fontId="3" type="noConversion"/>
  </si>
  <si>
    <t xml:space="preserve"> Ia-3d </t>
    <phoneticPr fontId="3" type="noConversion"/>
  </si>
  <si>
    <t>Y3+</t>
    <phoneticPr fontId="3" type="noConversion"/>
  </si>
  <si>
    <t>W-OC159</t>
  </si>
  <si>
    <t>Sr9Ga(PO4)7</t>
    <phoneticPr fontId="3" type="noConversion"/>
  </si>
  <si>
    <t>𝛽-Ca3(PO4)2</t>
    <phoneticPr fontId="3" type="noConversion"/>
  </si>
  <si>
    <t>I12/a1</t>
    <phoneticPr fontId="3" type="noConversion"/>
  </si>
  <si>
    <t>W-OC160</t>
  </si>
  <si>
    <t>Sr9In(PO4)7</t>
    <phoneticPr fontId="3" type="noConversion"/>
  </si>
  <si>
    <t>𝛽-Ca3(PO4)2</t>
  </si>
  <si>
    <t>I12/a1</t>
    <phoneticPr fontId="3" type="noConversion"/>
  </si>
  <si>
    <t>+</t>
    <phoneticPr fontId="3" type="noConversion"/>
  </si>
  <si>
    <t>W-OC161</t>
  </si>
  <si>
    <t>Sr9Lu(PO4)7</t>
    <phoneticPr fontId="3" type="noConversion"/>
  </si>
  <si>
    <t>I12/a1</t>
    <phoneticPr fontId="3" type="noConversion"/>
  </si>
  <si>
    <t>W-OC162</t>
  </si>
  <si>
    <t>Sr9Sc(PO4)7</t>
    <phoneticPr fontId="3" type="noConversion"/>
  </si>
  <si>
    <t>W-OC163</t>
  </si>
  <si>
    <t>W-OC164</t>
  </si>
  <si>
    <t>Lu2CaMg2Ge3O12</t>
    <phoneticPr fontId="3" type="noConversion"/>
  </si>
  <si>
    <t xml:space="preserve"> Ia-3d </t>
    <phoneticPr fontId="3" type="noConversion"/>
  </si>
  <si>
    <t>W-OC165</t>
  </si>
  <si>
    <t>CaMgGe2O6</t>
    <phoneticPr fontId="3" type="noConversion"/>
  </si>
  <si>
    <t>-</t>
    <phoneticPr fontId="3" type="noConversion"/>
  </si>
  <si>
    <t>Mg2SnO4</t>
    <phoneticPr fontId="3" type="noConversion"/>
  </si>
  <si>
    <t>Fd-3m</t>
    <phoneticPr fontId="3" type="noConversion"/>
  </si>
  <si>
    <t>0.72/0.69</t>
    <phoneticPr fontId="3" type="noConversion"/>
  </si>
  <si>
    <t>W-OC167</t>
  </si>
  <si>
    <t>Sr3Ga2Ge4O14</t>
    <phoneticPr fontId="3" type="noConversion"/>
  </si>
  <si>
    <t>trigonal</t>
    <phoneticPr fontId="3" type="noConversion"/>
  </si>
  <si>
    <t>P321</t>
    <phoneticPr fontId="3" type="noConversion"/>
  </si>
  <si>
    <t>0.62/0.73</t>
    <phoneticPr fontId="3" type="noConversion"/>
  </si>
  <si>
    <t>W-OC168</t>
  </si>
  <si>
    <t>Y3In2Ga3O12</t>
    <phoneticPr fontId="3" type="noConversion"/>
  </si>
  <si>
    <t>La3In2Ga3O12</t>
    <phoneticPr fontId="3" type="noConversion"/>
  </si>
  <si>
    <t>W-OC170</t>
  </si>
  <si>
    <t>cubic</t>
    <phoneticPr fontId="3" type="noConversion"/>
  </si>
  <si>
    <t xml:space="preserve"> Ia-3d </t>
    <phoneticPr fontId="3" type="noConversion"/>
  </si>
  <si>
    <t>W-OC171</t>
  </si>
  <si>
    <t>W-OC172</t>
  </si>
  <si>
    <t>ZnTa2O6</t>
    <phoneticPr fontId="3" type="noConversion"/>
  </si>
  <si>
    <t>Pcbn</t>
    <phoneticPr fontId="3" type="noConversion"/>
  </si>
  <si>
    <t>W-OC173</t>
  </si>
  <si>
    <t>KGaP2O7</t>
    <phoneticPr fontId="3" type="noConversion"/>
  </si>
  <si>
    <t>P21</t>
    <phoneticPr fontId="3" type="noConversion"/>
  </si>
  <si>
    <t>W-OC174</t>
  </si>
  <si>
    <t>LiInO2</t>
    <phoneticPr fontId="3" type="noConversion"/>
  </si>
  <si>
    <t xml:space="preserve"> tetragonal</t>
    <phoneticPr fontId="3" type="noConversion"/>
  </si>
  <si>
    <t>I41/amd</t>
    <phoneticPr fontId="3" type="noConversion"/>
  </si>
  <si>
    <t>W-OC175</t>
  </si>
  <si>
    <t>LiScO2</t>
    <phoneticPr fontId="3" type="noConversion"/>
  </si>
  <si>
    <t xml:space="preserve"> tetragonal</t>
  </si>
  <si>
    <t>I41/amd</t>
  </si>
  <si>
    <t>W-OC176</t>
  </si>
  <si>
    <t>LiMgAl(MoO4)3</t>
    <phoneticPr fontId="3" type="noConversion"/>
  </si>
  <si>
    <t>molybdates</t>
    <phoneticPr fontId="3" type="noConversion"/>
  </si>
  <si>
    <t>triclinic</t>
    <phoneticPr fontId="3" type="noConversion"/>
  </si>
  <si>
    <t>P-1</t>
    <phoneticPr fontId="3" type="noConversion"/>
  </si>
  <si>
    <t>W-OC177</t>
  </si>
  <si>
    <t>Li2Mg2(WO4)3</t>
    <phoneticPr fontId="3" type="noConversion"/>
  </si>
  <si>
    <t>Pnma</t>
    <phoneticPr fontId="3" type="noConversion"/>
  </si>
  <si>
    <t>W-OC178</t>
  </si>
  <si>
    <t>W-OC179</t>
  </si>
  <si>
    <t>Sc4Zr3O12</t>
    <phoneticPr fontId="3" type="noConversion"/>
  </si>
  <si>
    <t>R-3</t>
    <phoneticPr fontId="3" type="noConversion"/>
  </si>
  <si>
    <t>(Sc3+/Zr4+)</t>
    <phoneticPr fontId="3" type="noConversion"/>
  </si>
  <si>
    <t>0.745/0.72</t>
    <phoneticPr fontId="3" type="noConversion"/>
  </si>
  <si>
    <t>W-OC180</t>
  </si>
  <si>
    <t>KYbP2O7</t>
  </si>
  <si>
    <t>Yb3+</t>
    <phoneticPr fontId="3" type="noConversion"/>
  </si>
  <si>
    <t>+</t>
    <phoneticPr fontId="3" type="noConversion"/>
  </si>
  <si>
    <t>W-OC181</t>
  </si>
  <si>
    <t xml:space="preserve"> NaScP2O7</t>
    <phoneticPr fontId="3" type="noConversion"/>
  </si>
  <si>
    <t>W-OC182</t>
  </si>
  <si>
    <t>CeSc3(BO3)4</t>
    <phoneticPr fontId="3" type="noConversion"/>
  </si>
  <si>
    <t>M1(III)N2(III)3(BO3)4</t>
    <phoneticPr fontId="3" type="noConversion"/>
  </si>
  <si>
    <t xml:space="preserve">rhombohedral </t>
    <phoneticPr fontId="3" type="noConversion"/>
  </si>
  <si>
    <t>R32</t>
    <phoneticPr fontId="3" type="noConversion"/>
  </si>
  <si>
    <t>W-OC183</t>
  </si>
  <si>
    <t>LuSc3(BO3)4</t>
    <phoneticPr fontId="3" type="noConversion"/>
  </si>
  <si>
    <t>W-OC184</t>
  </si>
  <si>
    <t>TbSc3(BO3)4</t>
    <phoneticPr fontId="3" type="noConversion"/>
  </si>
  <si>
    <t>W-OC185</t>
  </si>
  <si>
    <t>Ca2InTaO6</t>
    <phoneticPr fontId="3" type="noConversion"/>
  </si>
  <si>
    <t>P21/c</t>
    <phoneticPr fontId="3" type="noConversion"/>
  </si>
  <si>
    <t>W-OC186</t>
  </si>
  <si>
    <t>Ca2ScTaO6</t>
    <phoneticPr fontId="3" type="noConversion"/>
  </si>
  <si>
    <t>P21/c</t>
    <phoneticPr fontId="3" type="noConversion"/>
  </si>
  <si>
    <t>W-OC187</t>
  </si>
  <si>
    <t>Ca3In2Ge3O12</t>
    <phoneticPr fontId="3" type="noConversion"/>
  </si>
  <si>
    <t>W-OC188</t>
  </si>
  <si>
    <t>Ca3Lu2Ge3O12</t>
    <phoneticPr fontId="3" type="noConversion"/>
  </si>
  <si>
    <t>Lu3+</t>
    <phoneticPr fontId="3" type="noConversion"/>
  </si>
  <si>
    <t>W-OC189</t>
  </si>
  <si>
    <t>Mg2+/Hf4+</t>
    <phoneticPr fontId="3" type="noConversion"/>
  </si>
  <si>
    <t>0.72/0.71</t>
    <phoneticPr fontId="3" type="noConversion"/>
  </si>
  <si>
    <t>-</t>
    <phoneticPr fontId="3" type="noConversion"/>
  </si>
  <si>
    <t>W-OC190</t>
  </si>
  <si>
    <t>garnet</t>
    <phoneticPr fontId="3" type="noConversion"/>
  </si>
  <si>
    <t xml:space="preserve"> Ia-3d </t>
    <phoneticPr fontId="3" type="noConversion"/>
  </si>
  <si>
    <t>0.72/0.72</t>
    <phoneticPr fontId="3" type="noConversion"/>
  </si>
  <si>
    <t>W-OC191</t>
  </si>
  <si>
    <t>garnet</t>
    <phoneticPr fontId="3" type="noConversion"/>
  </si>
  <si>
    <t>Mg2+/Sn4+</t>
    <phoneticPr fontId="3" type="noConversion"/>
  </si>
  <si>
    <t>W-OC192</t>
  </si>
  <si>
    <t>Gd3In2Ga3O12</t>
    <phoneticPr fontId="3" type="noConversion"/>
  </si>
  <si>
    <t>W-OC193</t>
  </si>
  <si>
    <t>La3SnGa5O14</t>
    <phoneticPr fontId="3" type="noConversion"/>
  </si>
  <si>
    <t xml:space="preserve"> P321</t>
    <phoneticPr fontId="3" type="noConversion"/>
  </si>
  <si>
    <t>W-OC194</t>
  </si>
  <si>
    <t>LiGaGe2O6</t>
    <phoneticPr fontId="3" type="noConversion"/>
  </si>
  <si>
    <t>Ga3+</t>
    <phoneticPr fontId="3" type="noConversion"/>
  </si>
  <si>
    <t>W-OC195</t>
  </si>
  <si>
    <t>W-OC196</t>
  </si>
  <si>
    <t xml:space="preserve"> NaLaMgWO6</t>
    <phoneticPr fontId="3" type="noConversion"/>
  </si>
  <si>
    <t>+</t>
    <phoneticPr fontId="3" type="noConversion"/>
  </si>
  <si>
    <t>W-OC197</t>
  </si>
  <si>
    <t xml:space="preserve"> Mg4Ta2O9</t>
    <phoneticPr fontId="3" type="noConversion"/>
  </si>
  <si>
    <t>hexagonal</t>
    <phoneticPr fontId="3" type="noConversion"/>
  </si>
  <si>
    <t>W-OC198</t>
  </si>
  <si>
    <t>SrHfO3</t>
    <phoneticPr fontId="3" type="noConversion"/>
  </si>
  <si>
    <t xml:space="preserve"> perovskite</t>
    <phoneticPr fontId="3" type="noConversion"/>
  </si>
  <si>
    <t>W-OC199</t>
  </si>
  <si>
    <t>Ba3Sc4O9</t>
    <phoneticPr fontId="3" type="noConversion"/>
  </si>
  <si>
    <t>R3</t>
    <phoneticPr fontId="3" type="noConversion"/>
  </si>
  <si>
    <t>W-OC200</t>
  </si>
  <si>
    <t>BaIn2(P2O7)2</t>
    <phoneticPr fontId="3" type="noConversion"/>
  </si>
  <si>
    <t>W-OC202</t>
  </si>
  <si>
    <t>LaTiTaO6</t>
    <phoneticPr fontId="3" type="noConversion"/>
  </si>
  <si>
    <t>double perovskite</t>
    <phoneticPr fontId="3" type="noConversion"/>
  </si>
  <si>
    <t xml:space="preserve"> Pnma</t>
    <phoneticPr fontId="3" type="noConversion"/>
  </si>
  <si>
    <t>Ti4+/Ta5+</t>
    <phoneticPr fontId="3" type="noConversion"/>
  </si>
  <si>
    <t>0.605/0.64</t>
    <phoneticPr fontId="3" type="noConversion"/>
  </si>
  <si>
    <t>W-OC203</t>
  </si>
  <si>
    <t>garnet</t>
    <phoneticPr fontId="3" type="noConversion"/>
  </si>
  <si>
    <t xml:space="preserve"> Ia-3d</t>
    <phoneticPr fontId="3" type="noConversion"/>
  </si>
  <si>
    <t>Ga3+/Mg2+</t>
    <phoneticPr fontId="3" type="noConversion"/>
  </si>
  <si>
    <t>0.62/0.72</t>
    <phoneticPr fontId="3" type="noConversion"/>
  </si>
  <si>
    <t>InGaO3(ZnO)4</t>
    <phoneticPr fontId="3" type="noConversion"/>
  </si>
  <si>
    <t>LiInP2O7</t>
    <phoneticPr fontId="3" type="noConversion"/>
  </si>
  <si>
    <t>monoclinic</t>
    <phoneticPr fontId="3" type="noConversion"/>
  </si>
  <si>
    <t>P21</t>
    <phoneticPr fontId="3" type="noConversion"/>
  </si>
  <si>
    <t>KInP2O7</t>
    <phoneticPr fontId="3" type="noConversion"/>
  </si>
  <si>
    <t>KScP2O7</t>
    <phoneticPr fontId="3" type="noConversion"/>
  </si>
  <si>
    <t>Sc3+</t>
    <phoneticPr fontId="3" type="noConversion"/>
  </si>
  <si>
    <t>KLuP2O7</t>
    <phoneticPr fontId="3" type="noConversion"/>
  </si>
  <si>
    <t>La2MgHfO6</t>
    <phoneticPr fontId="3" type="noConversion"/>
  </si>
  <si>
    <t>host cation site</t>
    <phoneticPr fontId="3" type="noConversion"/>
  </si>
  <si>
    <t xml:space="preserve">Ga3+ /Ta5+ </t>
    <phoneticPr fontId="3" type="noConversion"/>
  </si>
  <si>
    <t>0.62/0.53</t>
    <phoneticPr fontId="3" type="noConversion"/>
  </si>
  <si>
    <t>+</t>
    <phoneticPr fontId="3" type="noConversion"/>
  </si>
  <si>
    <t>Mg2+</t>
    <phoneticPr fontId="3" type="noConversion"/>
  </si>
  <si>
    <t>Mg2+/Zr4+</t>
    <phoneticPr fontId="3" type="noConversion"/>
  </si>
  <si>
    <t>0.72/0.72</t>
    <phoneticPr fontId="3" type="noConversion"/>
  </si>
  <si>
    <t>+</t>
    <phoneticPr fontId="3" type="noConversion"/>
  </si>
  <si>
    <t>Mg2+</t>
    <phoneticPr fontId="3" type="noConversion"/>
  </si>
  <si>
    <t>+</t>
    <phoneticPr fontId="3" type="noConversion"/>
  </si>
  <si>
    <t>Al3+</t>
    <phoneticPr fontId="3" type="noConversion"/>
  </si>
  <si>
    <t>triclinic</t>
    <phoneticPr fontId="3" type="noConversion"/>
  </si>
  <si>
    <t>Al3+</t>
    <phoneticPr fontId="3" type="noConversion"/>
  </si>
  <si>
    <t>Pnma</t>
    <phoneticPr fontId="3" type="noConversion"/>
  </si>
  <si>
    <t>orthorhombic</t>
    <phoneticPr fontId="3" type="noConversion"/>
  </si>
  <si>
    <t>Na3Sc2(PO4)3</t>
    <phoneticPr fontId="3" type="noConversion"/>
  </si>
  <si>
    <t>+</t>
    <phoneticPr fontId="3" type="noConversion"/>
  </si>
  <si>
    <t>P21/c</t>
    <phoneticPr fontId="3" type="noConversion"/>
  </si>
  <si>
    <t>monoclinic</t>
    <phoneticPr fontId="3" type="noConversion"/>
  </si>
  <si>
    <t>C2</t>
    <phoneticPr fontId="3" type="noConversion"/>
  </si>
  <si>
    <t>Sc3+</t>
    <phoneticPr fontId="3" type="noConversion"/>
  </si>
  <si>
    <t>-</t>
    <phoneticPr fontId="3" type="noConversion"/>
  </si>
  <si>
    <t>-</t>
    <phoneticPr fontId="3" type="noConversion"/>
  </si>
  <si>
    <t>LiLaP4O12</t>
    <phoneticPr fontId="3" type="noConversion"/>
  </si>
  <si>
    <t>phosphate</t>
    <phoneticPr fontId="3" type="noConversion"/>
  </si>
  <si>
    <t>phosphate</t>
    <phoneticPr fontId="3" type="noConversion"/>
  </si>
  <si>
    <t>phosphate</t>
    <phoneticPr fontId="3" type="noConversion"/>
  </si>
  <si>
    <t xml:space="preserve">Sc(PO3)3 </t>
    <phoneticPr fontId="3" type="noConversion"/>
  </si>
  <si>
    <t>metaphosphate</t>
    <phoneticPr fontId="3" type="noConversion"/>
  </si>
  <si>
    <t>phosphate</t>
    <phoneticPr fontId="3" type="noConversion"/>
  </si>
  <si>
    <t>LiTaO3</t>
    <phoneticPr fontId="3" type="noConversion"/>
  </si>
  <si>
    <t>metaphosphate</t>
    <phoneticPr fontId="3" type="noConversion"/>
  </si>
  <si>
    <t>NaAl(WO4)2</t>
    <phoneticPr fontId="3" type="noConversion"/>
  </si>
  <si>
    <t>ScIn(WO4)3</t>
    <phoneticPr fontId="3" type="noConversion"/>
  </si>
  <si>
    <t xml:space="preserve">Al6Ge2O13 </t>
    <phoneticPr fontId="3" type="noConversion"/>
  </si>
  <si>
    <t>BaZrGe3O9</t>
    <phoneticPr fontId="3" type="noConversion"/>
  </si>
  <si>
    <t>Gd3MgScGa2SiO12</t>
    <phoneticPr fontId="3" type="noConversion"/>
  </si>
  <si>
    <t>Ca3MgHfGe3O12</t>
    <phoneticPr fontId="3" type="noConversion"/>
  </si>
  <si>
    <t>Ca3MgZrGe3O12</t>
    <phoneticPr fontId="3" type="noConversion"/>
  </si>
  <si>
    <t>Ca3MgSnGe3O12</t>
    <phoneticPr fontId="3" type="noConversion"/>
  </si>
  <si>
    <t>Sr6Sc2Al4O15</t>
    <phoneticPr fontId="3" type="noConversion"/>
  </si>
  <si>
    <t>GdSc3(BO3)4</t>
    <phoneticPr fontId="3" type="noConversion"/>
  </si>
  <si>
    <t>Sr8MgLa(PO4)7</t>
    <phoneticPr fontId="3" type="noConversion"/>
  </si>
  <si>
    <t>Dq/B</t>
    <phoneticPr fontId="3" type="noConversion"/>
  </si>
  <si>
    <t>W-OC107</t>
  </si>
  <si>
    <t>NaInGe2O6</t>
    <phoneticPr fontId="3" type="noConversion"/>
  </si>
  <si>
    <t xml:space="preserve">P2/c </t>
    <phoneticPr fontId="3" type="noConversion"/>
  </si>
  <si>
    <t>In3+</t>
    <phoneticPr fontId="3" type="noConversion"/>
  </si>
  <si>
    <t>+</t>
    <phoneticPr fontId="3" type="noConversion"/>
  </si>
  <si>
    <t>Ge4+</t>
    <phoneticPr fontId="3" type="noConversion"/>
  </si>
  <si>
    <t>pyroxene</t>
    <phoneticPr fontId="3" type="noConversion"/>
  </si>
  <si>
    <t>pyroxene</t>
    <phoneticPr fontId="3" type="noConversion"/>
  </si>
  <si>
    <t>monoclinic</t>
    <phoneticPr fontId="3" type="noConversion"/>
  </si>
  <si>
    <t>monoclinic</t>
    <phoneticPr fontId="3" type="noConversion"/>
  </si>
  <si>
    <t>double perovskite</t>
    <phoneticPr fontId="3" type="noConversion"/>
  </si>
  <si>
    <t>K2SrGe8O18</t>
    <phoneticPr fontId="3" type="noConversion"/>
  </si>
  <si>
    <t>trigonal</t>
    <phoneticPr fontId="3" type="noConversion"/>
  </si>
  <si>
    <t>P3c1</t>
    <phoneticPr fontId="3" type="noConversion"/>
  </si>
  <si>
    <t>monoclinic</t>
    <phoneticPr fontId="3" type="noConversion"/>
  </si>
  <si>
    <t xml:space="preserve"> trigonal</t>
    <phoneticPr fontId="3" type="noConversion"/>
  </si>
  <si>
    <t xml:space="preserve">P321 </t>
    <phoneticPr fontId="3" type="noConversion"/>
  </si>
  <si>
    <t>+</t>
    <phoneticPr fontId="3" type="noConversion"/>
  </si>
  <si>
    <t>Na2CaGe6O14</t>
    <phoneticPr fontId="3" type="noConversion"/>
  </si>
  <si>
    <t>-</t>
    <phoneticPr fontId="3" type="noConversion"/>
  </si>
  <si>
    <t>trigonal</t>
  </si>
  <si>
    <t>R32</t>
  </si>
  <si>
    <t>Y2Mg2Ga2Si2O12</t>
    <phoneticPr fontId="3" type="noConversion"/>
  </si>
  <si>
    <t>Ia-3d</t>
    <phoneticPr fontId="3" type="noConversion"/>
  </si>
  <si>
    <t>-</t>
    <phoneticPr fontId="3" type="noConversion"/>
  </si>
  <si>
    <t>olivine</t>
    <phoneticPr fontId="3" type="noConversion"/>
  </si>
  <si>
    <t xml:space="preserve"> pyroxene</t>
    <phoneticPr fontId="3" type="noConversion"/>
  </si>
  <si>
    <t xml:space="preserve"> pyroxene </t>
    <phoneticPr fontId="3" type="noConversion"/>
  </si>
  <si>
    <t>Li3Sc2(PO4)3</t>
    <phoneticPr fontId="3" type="noConversion"/>
  </si>
  <si>
    <t>Ca2GdZr2Ga3O12</t>
    <phoneticPr fontId="3" type="noConversion"/>
  </si>
  <si>
    <t>In3+</t>
    <phoneticPr fontId="3" type="noConversion"/>
  </si>
  <si>
    <t>NaInSi2O6</t>
    <phoneticPr fontId="3" type="noConversion"/>
  </si>
  <si>
    <t>La2CaZr0.9Ta0.1O6</t>
    <phoneticPr fontId="3" type="noConversion"/>
  </si>
  <si>
    <t>NaCa2GaGe5O14</t>
    <phoneticPr fontId="3" type="noConversion"/>
  </si>
  <si>
    <t>Zr4+</t>
    <phoneticPr fontId="3" type="noConversion"/>
  </si>
  <si>
    <t>Ge4+</t>
    <phoneticPr fontId="3" type="noConversion"/>
  </si>
  <si>
    <t>Sr2ScTaO6</t>
    <phoneticPr fontId="3" type="noConversion"/>
  </si>
  <si>
    <t>Sc3+</t>
    <phoneticPr fontId="3" type="noConversion"/>
  </si>
  <si>
    <t>AlTaO4</t>
    <phoneticPr fontId="3" type="noConversion"/>
  </si>
  <si>
    <t>LiScSnO4</t>
    <phoneticPr fontId="3" type="noConversion"/>
  </si>
  <si>
    <t>orthorhombic</t>
    <phoneticPr fontId="3" type="noConversion"/>
  </si>
  <si>
    <t xml:space="preserve"> Pmcn </t>
    <phoneticPr fontId="3" type="noConversion"/>
  </si>
  <si>
    <t>Sc3+</t>
    <phoneticPr fontId="3" type="noConversion"/>
  </si>
  <si>
    <t>Y2GdSc2Al2GaO12</t>
    <phoneticPr fontId="3" type="noConversion"/>
  </si>
  <si>
    <t>Ca2Y3Ge2O12</t>
  </si>
  <si>
    <t>Y3+</t>
    <phoneticPr fontId="3" type="noConversion"/>
  </si>
  <si>
    <t>Mg2+/Ta5+</t>
    <phoneticPr fontId="3" type="noConversion"/>
  </si>
  <si>
    <t>Fd-3m</t>
    <phoneticPr fontId="3" type="noConversion"/>
  </si>
  <si>
    <t>P-3c</t>
    <phoneticPr fontId="3" type="noConversion"/>
  </si>
  <si>
    <t>Mg4Sb2O9</t>
    <phoneticPr fontId="3" type="noConversion"/>
  </si>
  <si>
    <t>R-3</t>
    <phoneticPr fontId="3" type="noConversion"/>
  </si>
  <si>
    <t>Mg2+</t>
    <phoneticPr fontId="3" type="noConversion"/>
  </si>
  <si>
    <t>Ga3+</t>
    <phoneticPr fontId="3" type="noConversion"/>
  </si>
  <si>
    <t>SrLaLiTeO6</t>
  </si>
  <si>
    <t>YGa3(BO3)4</t>
  </si>
  <si>
    <t>trigonal</t>
    <phoneticPr fontId="3" type="noConversion"/>
  </si>
  <si>
    <t>Cs2KGaF6</t>
    <phoneticPr fontId="3" type="noConversion"/>
  </si>
  <si>
    <t xml:space="preserve"> Fm-3m</t>
    <phoneticPr fontId="3" type="noConversion"/>
  </si>
  <si>
    <t>Cs2KInF6</t>
  </si>
  <si>
    <t>In3+</t>
    <phoneticPr fontId="3" type="noConversion"/>
  </si>
  <si>
    <t>R-3m</t>
    <phoneticPr fontId="3" type="noConversion"/>
  </si>
  <si>
    <t>Al3+</t>
    <phoneticPr fontId="3" type="noConversion"/>
  </si>
  <si>
    <t>Cs2NaAlF6</t>
    <phoneticPr fontId="3" type="noConversion"/>
  </si>
  <si>
    <t>K2LiScF6</t>
    <phoneticPr fontId="3" type="noConversion"/>
  </si>
  <si>
    <t>Sc3+</t>
    <phoneticPr fontId="3" type="noConversion"/>
  </si>
  <si>
    <t>K2NaGaF6</t>
    <phoneticPr fontId="3" type="noConversion"/>
  </si>
  <si>
    <t>I4/mmm</t>
  </si>
  <si>
    <t>tetragonal</t>
    <phoneticPr fontId="3" type="noConversion"/>
  </si>
  <si>
    <t>Zn2+</t>
    <phoneticPr fontId="3" type="noConversion"/>
  </si>
  <si>
    <t>Al3+</t>
    <phoneticPr fontId="3" type="noConversion"/>
  </si>
  <si>
    <t>La2LiSbO6</t>
    <phoneticPr fontId="3" type="noConversion"/>
  </si>
  <si>
    <t>P213</t>
    <phoneticPr fontId="3" type="noConversion"/>
  </si>
  <si>
    <t>cubic</t>
    <phoneticPr fontId="3" type="noConversion"/>
  </si>
  <si>
    <t>Sr2+</t>
    <phoneticPr fontId="3" type="noConversion"/>
  </si>
  <si>
    <t>Ba2+</t>
    <phoneticPr fontId="3" type="noConversion"/>
  </si>
  <si>
    <t>LiSrAlF6</t>
    <phoneticPr fontId="3" type="noConversion"/>
  </si>
  <si>
    <t>hexagonal</t>
    <phoneticPr fontId="3" type="noConversion"/>
  </si>
  <si>
    <t>hexagonal</t>
    <phoneticPr fontId="3" type="noConversion"/>
  </si>
  <si>
    <t>P-31c</t>
  </si>
  <si>
    <t>P-31c</t>
    <phoneticPr fontId="3" type="noConversion"/>
  </si>
  <si>
    <t>P321</t>
    <phoneticPr fontId="3" type="noConversion"/>
  </si>
  <si>
    <t xml:space="preserve"> trigonal</t>
    <phoneticPr fontId="3" type="noConversion"/>
  </si>
  <si>
    <t>LiMgGaF6</t>
    <phoneticPr fontId="3" type="noConversion"/>
  </si>
  <si>
    <t>Ga3+</t>
    <phoneticPr fontId="3" type="noConversion"/>
  </si>
  <si>
    <t>LiSrGaF6</t>
  </si>
  <si>
    <t>Mg2+</t>
    <phoneticPr fontId="3" type="noConversion"/>
  </si>
  <si>
    <t>CdF2</t>
    <phoneticPr fontId="3" type="noConversion"/>
  </si>
  <si>
    <t>SrF2</t>
    <phoneticPr fontId="3" type="noConversion"/>
  </si>
  <si>
    <t>BaF2</t>
    <phoneticPr fontId="3" type="noConversion"/>
  </si>
  <si>
    <t>Cd2+</t>
    <phoneticPr fontId="3" type="noConversion"/>
  </si>
  <si>
    <t>Ca2+</t>
    <phoneticPr fontId="3" type="noConversion"/>
  </si>
  <si>
    <t>Sr2+</t>
    <phoneticPr fontId="3" type="noConversion"/>
  </si>
  <si>
    <t>Na3Al2Li3F12</t>
    <phoneticPr fontId="3" type="noConversion"/>
  </si>
  <si>
    <t>Na3GaF6</t>
    <phoneticPr fontId="3" type="noConversion"/>
  </si>
  <si>
    <t>Ga3+</t>
    <phoneticPr fontId="3" type="noConversion"/>
  </si>
  <si>
    <t>P21/n</t>
  </si>
  <si>
    <t>P21/n</t>
    <phoneticPr fontId="3" type="noConversion"/>
  </si>
  <si>
    <t>monoclinic</t>
    <phoneticPr fontId="3" type="noConversion"/>
  </si>
  <si>
    <t>Na3Ga2Li3F12</t>
    <phoneticPr fontId="3" type="noConversion"/>
  </si>
  <si>
    <t>Na3In2Li3F12</t>
    <phoneticPr fontId="3" type="noConversion"/>
  </si>
  <si>
    <t xml:space="preserve"> monoclinic </t>
    <phoneticPr fontId="3" type="noConversion"/>
  </si>
  <si>
    <t>P21/c</t>
    <phoneticPr fontId="3" type="noConversion"/>
  </si>
  <si>
    <t>ScF3</t>
    <phoneticPr fontId="3" type="noConversion"/>
  </si>
  <si>
    <t>Pm-3m</t>
    <phoneticPr fontId="3" type="noConversion"/>
  </si>
  <si>
    <t>Fe3+</t>
    <phoneticPr fontId="3" type="noConversion"/>
  </si>
  <si>
    <t>trigonal</t>
    <phoneticPr fontId="3" type="noConversion"/>
  </si>
  <si>
    <t>P21/n</t>
    <phoneticPr fontId="3" type="noConversion"/>
  </si>
  <si>
    <t>Li+/Te6+</t>
    <phoneticPr fontId="3" type="noConversion"/>
  </si>
  <si>
    <t>Li+/Sb5+</t>
    <phoneticPr fontId="3" type="noConversion"/>
  </si>
  <si>
    <t>P42/mnm</t>
    <phoneticPr fontId="3" type="noConversion"/>
  </si>
  <si>
    <t>P-31c</t>
    <phoneticPr fontId="3" type="noConversion"/>
  </si>
  <si>
    <t>hexagonal</t>
    <phoneticPr fontId="3" type="noConversion"/>
  </si>
  <si>
    <t>tetragonal</t>
    <phoneticPr fontId="3" type="noConversion"/>
  </si>
  <si>
    <t>I41/a</t>
    <phoneticPr fontId="3" type="noConversion"/>
  </si>
  <si>
    <t>monoclinic</t>
    <phoneticPr fontId="3" type="noConversion"/>
  </si>
  <si>
    <t>FC-001</t>
  </si>
  <si>
    <t>FC-002</t>
  </si>
  <si>
    <t>FC-003</t>
  </si>
  <si>
    <t>FC-004</t>
  </si>
  <si>
    <t>FC-005</t>
  </si>
  <si>
    <t>FC-006</t>
  </si>
  <si>
    <t>FC-007</t>
  </si>
  <si>
    <t>FC-008</t>
  </si>
  <si>
    <t>FC-009</t>
  </si>
  <si>
    <t>FC-010</t>
  </si>
  <si>
    <t>FC-011</t>
  </si>
  <si>
    <t>FC-012</t>
  </si>
  <si>
    <t>FC-013</t>
  </si>
  <si>
    <t>FC-014</t>
  </si>
  <si>
    <t>FC-015</t>
  </si>
  <si>
    <t>FC-016</t>
  </si>
  <si>
    <t>FC-017</t>
  </si>
  <si>
    <t>FC-018</t>
  </si>
  <si>
    <t>FC-019</t>
  </si>
  <si>
    <t>FC-020</t>
  </si>
  <si>
    <t>FC-021</t>
  </si>
  <si>
    <t>FC-022</t>
  </si>
  <si>
    <t>FC-023</t>
  </si>
  <si>
    <t>FC-024</t>
  </si>
  <si>
    <t>FC-025</t>
  </si>
  <si>
    <t>FC-026</t>
  </si>
  <si>
    <t>FC-027</t>
  </si>
  <si>
    <t>FC-028</t>
  </si>
  <si>
    <t>FC-029</t>
  </si>
  <si>
    <t>FC-030</t>
  </si>
  <si>
    <t>FC-031</t>
  </si>
  <si>
    <t>FC-032</t>
  </si>
  <si>
    <t>W-OC009</t>
  </si>
  <si>
    <t>W-OC010</t>
  </si>
  <si>
    <t>W-OC012</t>
  </si>
  <si>
    <t>W-OC013</t>
  </si>
  <si>
    <t>W-OC017</t>
  </si>
  <si>
    <t>W-OC018</t>
  </si>
  <si>
    <t>W-OC024</t>
  </si>
  <si>
    <t>W-OC025</t>
  </si>
  <si>
    <t>W-OC026</t>
  </si>
  <si>
    <t>W-OC027</t>
  </si>
  <si>
    <t>W-OC030</t>
  </si>
  <si>
    <t>W-OC032</t>
  </si>
  <si>
    <t>W-OC037</t>
  </si>
  <si>
    <t>W-OC038</t>
  </si>
  <si>
    <t>W-OC039</t>
  </si>
  <si>
    <t>W-OC041</t>
  </si>
  <si>
    <t>W-OC046</t>
  </si>
  <si>
    <t>W-OC050</t>
  </si>
  <si>
    <t>W-OC053</t>
  </si>
  <si>
    <t>W-OC058</t>
  </si>
  <si>
    <t>W-OC063</t>
  </si>
  <si>
    <t>W-OC066</t>
  </si>
  <si>
    <t>W-OC068</t>
  </si>
  <si>
    <t>W-OC076</t>
  </si>
  <si>
    <t>W-OC080</t>
  </si>
  <si>
    <t>W-OC081</t>
  </si>
  <si>
    <t>W-OC087</t>
  </si>
  <si>
    <t>W-OC093</t>
  </si>
  <si>
    <t>W-OC094</t>
  </si>
  <si>
    <t>W-OC097</t>
  </si>
  <si>
    <t>W-OC120</t>
  </si>
  <si>
    <t>W-OC148</t>
  </si>
  <si>
    <t>W-OC149</t>
  </si>
  <si>
    <t>W-OC153</t>
  </si>
  <si>
    <t>W-OC155</t>
  </si>
  <si>
    <t>W-OC166</t>
  </si>
  <si>
    <t>W-OC169</t>
  </si>
  <si>
    <t>Mg2+/Ti4+</t>
    <phoneticPr fontId="3" type="noConversion"/>
  </si>
  <si>
    <t>0.72/0.605</t>
    <phoneticPr fontId="3" type="noConversion"/>
  </si>
  <si>
    <t>Ca3MgTiGe3O12</t>
    <phoneticPr fontId="3" type="noConversion"/>
  </si>
  <si>
    <t>+</t>
    <phoneticPr fontId="3" type="noConversion"/>
  </si>
  <si>
    <t>Mg2LaTaO6</t>
    <phoneticPr fontId="3" type="noConversion"/>
  </si>
  <si>
    <t>+</t>
    <phoneticPr fontId="3" type="noConversion"/>
  </si>
  <si>
    <t>0.72/0.64</t>
    <phoneticPr fontId="3" type="noConversion"/>
  </si>
  <si>
    <t>Mg4Nb2O9</t>
    <phoneticPr fontId="3" type="noConversion"/>
  </si>
  <si>
    <t>+</t>
    <phoneticPr fontId="3" type="noConversion"/>
  </si>
  <si>
    <t>W-OC201</t>
    <phoneticPr fontId="3" type="noConversion"/>
  </si>
  <si>
    <t>0.76/0.6</t>
    <phoneticPr fontId="3" type="noConversion"/>
  </si>
  <si>
    <t>0.76/0.56</t>
    <phoneticPr fontId="3" type="noConversion"/>
  </si>
  <si>
    <t>Li3Cs2Sr2B3P6O24</t>
    <phoneticPr fontId="3" type="noConversion"/>
  </si>
  <si>
    <t>Cs2NaAl3F12</t>
    <phoneticPr fontId="3" type="noConversion"/>
  </si>
  <si>
    <t>Cs2NaGaF6</t>
    <phoneticPr fontId="3" type="noConversion"/>
  </si>
  <si>
    <t>K2NaInF6</t>
    <phoneticPr fontId="3" type="noConversion"/>
  </si>
  <si>
    <t>K2NaScF6</t>
    <phoneticPr fontId="3" type="noConversion"/>
  </si>
  <si>
    <t>K2ZnF4</t>
    <phoneticPr fontId="3" type="noConversion"/>
  </si>
  <si>
    <t>KZnF3</t>
    <phoneticPr fontId="3" type="noConversion"/>
  </si>
  <si>
    <t>K3GaF6</t>
    <phoneticPr fontId="3" type="noConversion"/>
  </si>
  <si>
    <t>K3AlF6</t>
    <phoneticPr fontId="3" type="noConversion"/>
  </si>
  <si>
    <t>LiBaF3</t>
    <phoneticPr fontId="3" type="noConversion"/>
  </si>
  <si>
    <t>LiCaAlF6</t>
    <phoneticPr fontId="3" type="noConversion"/>
  </si>
  <si>
    <t>LiMgAlF6</t>
    <phoneticPr fontId="3" type="noConversion"/>
  </si>
  <si>
    <t>NaSbF4</t>
    <phoneticPr fontId="3" type="noConversion"/>
  </si>
  <si>
    <t>SrAlF5</t>
    <phoneticPr fontId="3" type="noConversion"/>
  </si>
  <si>
    <t>Na3FeF6</t>
    <phoneticPr fontId="3" type="noConversion"/>
  </si>
  <si>
    <t>Na+</t>
    <phoneticPr fontId="3" type="noConversion"/>
  </si>
  <si>
    <t>MgF2</t>
    <phoneticPr fontId="3" type="noConversion"/>
  </si>
  <si>
    <t>CaF2</t>
    <phoneticPr fontId="3" type="noConversion"/>
  </si>
  <si>
    <t>cubic</t>
    <phoneticPr fontId="3" type="noConversion"/>
  </si>
  <si>
    <t>Pa-3</t>
  </si>
  <si>
    <t>β1</t>
    <phoneticPr fontId="3" type="noConversion"/>
  </si>
  <si>
    <t>KAlP2O7</t>
    <phoneticPr fontId="3" type="noConversion"/>
  </si>
  <si>
    <t>-</t>
    <phoneticPr fontId="3" type="noConversion"/>
  </si>
  <si>
    <t>-</t>
    <phoneticPr fontId="3" type="noConversion"/>
  </si>
  <si>
    <t>+</t>
    <phoneticPr fontId="3" type="noConversion"/>
  </si>
  <si>
    <t>+</t>
    <phoneticPr fontId="3" type="noConversion"/>
  </si>
  <si>
    <t>+</t>
    <phoneticPr fontId="3" type="noConversion"/>
  </si>
  <si>
    <t>DOI</t>
    <phoneticPr fontId="3" type="noConversion"/>
  </si>
  <si>
    <t>10.1109/jqe.1987.1073477</t>
  </si>
  <si>
    <t>10.1016/j.optmat.2013.11.006</t>
  </si>
  <si>
    <t>10.1016/j.jlumin.2012.04.045</t>
    <phoneticPr fontId="3" type="noConversion"/>
  </si>
  <si>
    <t>10.1002/bio.3359</t>
  </si>
  <si>
    <t>10.1016/j.saa.2019.04.069</t>
  </si>
  <si>
    <t>10.1002/adom.201700227</t>
  </si>
  <si>
    <t>10.1002/adom.201900185</t>
  </si>
  <si>
    <t>10.1016/j.jre.2020.05.008</t>
    <phoneticPr fontId="3" type="noConversion"/>
  </si>
  <si>
    <t>10.1021/acs.inorgchem.0c01890</t>
  </si>
  <si>
    <t>10.1039/C8TC01216D</t>
    <phoneticPr fontId="3" type="noConversion"/>
  </si>
  <si>
    <t>10.1016/j.jlumin.2017.05.030</t>
    <phoneticPr fontId="3" type="noConversion"/>
  </si>
  <si>
    <t>10.1016/0925-3467(96)00036-5</t>
  </si>
  <si>
    <t>10.1038/s41377-020-0326-8</t>
  </si>
  <si>
    <t>10.1063/1.3510508</t>
  </si>
  <si>
    <t>10.1016/j.jallcom.2017.11.182</t>
  </si>
  <si>
    <t>10.1016/j.jpcs.2007.07.101</t>
  </si>
  <si>
    <t>10.1016/S0030-4018(03)01507-4</t>
    <phoneticPr fontId="3" type="noConversion"/>
  </si>
  <si>
    <t>10.1016/j.jlumin.2003.12.048</t>
    <phoneticPr fontId="3" type="noConversion"/>
  </si>
  <si>
    <t>10.1016/0022-0248(95)00969-8</t>
  </si>
  <si>
    <t>10.1016/j.jlumin.2018.05.076</t>
  </si>
  <si>
    <t>10.1007/BF00704574</t>
  </si>
  <si>
    <t>10.1002/bio.3534</t>
  </si>
  <si>
    <t>10.1016/j.jlumin.2008.03.004</t>
  </si>
  <si>
    <t>10.1111/jace.17157</t>
  </si>
  <si>
    <t>10.1088/0953-8984/13/25/307</t>
  </si>
  <si>
    <t>10.1088/0953-8984/18/47/007</t>
  </si>
  <si>
    <t>10.1021/cg200438p</t>
    <phoneticPr fontId="3" type="noConversion"/>
  </si>
  <si>
    <t>10.1016/j.optmat.2012.01.018</t>
  </si>
  <si>
    <t>10.1039/c4tc00243a</t>
  </si>
  <si>
    <t>10.1117/12.475316</t>
  </si>
  <si>
    <t>10.1103/PhysRevB.49.3781</t>
  </si>
  <si>
    <t>10.1016/j.cplett.2004.05.067</t>
  </si>
  <si>
    <t>10.1007/s00269-010-0408-x</t>
    <phoneticPr fontId="3" type="noConversion"/>
  </si>
  <si>
    <t>10.1016/j.jallcom.2019.01.277</t>
  </si>
  <si>
    <t>10.1557/JMR.2010.0026</t>
  </si>
  <si>
    <t xml:space="preserve">10.1016/j.cej.2019.123108 </t>
    <phoneticPr fontId="3" type="noConversion"/>
  </si>
  <si>
    <t>OI: 10.1021/acsami.7b13649</t>
  </si>
  <si>
    <t>10.1016/j.jlumin.2007.10.032</t>
  </si>
  <si>
    <t>10.1016/j.jlumin.2005.02.010</t>
  </si>
  <si>
    <t>10.1021/acs.chemmater.9b04934</t>
  </si>
  <si>
    <t>10.1016/j.matdes.2020.108701</t>
  </si>
  <si>
    <t>10.1016/j.jlumin.2019.03.016</t>
    <phoneticPr fontId="3" type="noConversion"/>
  </si>
  <si>
    <t>10.1016/j.jallcom.2017.10.036</t>
  </si>
  <si>
    <t>10.1021/acs.chemmater.9b01587</t>
  </si>
  <si>
    <t>10.1016/j.jpcs.2007.07.101</t>
    <phoneticPr fontId="3" type="noConversion"/>
  </si>
  <si>
    <t>10.1103/PhysRevB.43.5234</t>
  </si>
  <si>
    <t>10.1016/j.optmat.2018.09.001</t>
  </si>
  <si>
    <t>10.1016/j.optmat.2018.09.001</t>
    <phoneticPr fontId="3" type="noConversion"/>
  </si>
  <si>
    <t>10.1039/D0TC01951H</t>
  </si>
  <si>
    <t>10.1016/j.jpcs.2007.07.10</t>
    <phoneticPr fontId="3" type="noConversion"/>
  </si>
  <si>
    <t xml:space="preserve">10.1039/d0ra01742f </t>
    <phoneticPr fontId="3" type="noConversion"/>
  </si>
  <si>
    <t>10.1016/j.optmat.2012.09.003</t>
  </si>
  <si>
    <t>10.1016/j.optmat.2019.109322</t>
  </si>
  <si>
    <t>10.1016/j.jallcom.2014.03.163</t>
  </si>
  <si>
    <t>10.1016/j.optmat.2015.08.022</t>
    <phoneticPr fontId="3" type="noConversion"/>
  </si>
  <si>
    <t>10.1002/pssb.200642352</t>
  </si>
  <si>
    <t>10.1016/j.jlumin.2003.12.048</t>
  </si>
  <si>
    <t>10.1039/c8ra01084f</t>
    <phoneticPr fontId="3" type="noConversion"/>
  </si>
  <si>
    <t>10.1016/j.jlumin.2009.07.012</t>
  </si>
  <si>
    <t>10.1016/j.jlumin.2017.05.030</t>
    <phoneticPr fontId="3" type="noConversion"/>
  </si>
  <si>
    <t>10.1016/j.jpcs.2007.07.101</t>
    <phoneticPr fontId="3" type="noConversion"/>
  </si>
  <si>
    <t>10.1016/j.optmat.2022.112218</t>
  </si>
  <si>
    <t>10.1039/d2qi00046f</t>
  </si>
  <si>
    <t>10.1021/acsaelm.1c01029</t>
  </si>
  <si>
    <t>10.1002/adom.202101633</t>
  </si>
  <si>
    <t>10.1039/D1QM01540K</t>
  </si>
  <si>
    <t>10.1021/acs.chemmater.1c04131</t>
  </si>
  <si>
    <t>10.1021/acsami.1c05949</t>
  </si>
  <si>
    <t>10.1021/acsenergylett.0c02373</t>
  </si>
  <si>
    <t>10.1002/lpor.202100459</t>
  </si>
  <si>
    <t>10.1021/acs.cgd.8b00672</t>
  </si>
  <si>
    <t>10.1039/D2QI00168C</t>
  </si>
  <si>
    <t>10.1021/acsami.2c00200</t>
  </si>
  <si>
    <t>10.1016/j.jlumin.2022.118799</t>
  </si>
  <si>
    <t>10.1021/acssuschemeng.1c07054</t>
  </si>
  <si>
    <t>10.1002/lpor.202100227</t>
  </si>
  <si>
    <t>10.1016/j.jallcom.2022.163945</t>
  </si>
  <si>
    <t>10.1002/anie.202103612</t>
  </si>
  <si>
    <t xml:space="preserve"> 10.1039/d1tc03057d</t>
    <phoneticPr fontId="3" type="noConversion"/>
  </si>
  <si>
    <t>10.1021/acsami.1c23940</t>
  </si>
  <si>
    <t>10.1002/adom.201902003</t>
  </si>
  <si>
    <t>10.1111/jace.18319</t>
  </si>
  <si>
    <t>10.1039/d0qi01524e</t>
    <phoneticPr fontId="3" type="noConversion"/>
  </si>
  <si>
    <t>10.1002/adom.202200415</t>
    <phoneticPr fontId="3" type="noConversion"/>
  </si>
  <si>
    <t>10.1016/j.ceramint.2021.01.218</t>
  </si>
  <si>
    <t>10.1016/j.optmat.2021.111209</t>
  </si>
  <si>
    <t>10.1111/jace.17856</t>
  </si>
  <si>
    <t>10.1039/d1tc00521a</t>
    <phoneticPr fontId="3" type="noConversion"/>
  </si>
  <si>
    <t>10.1016/j.jlumin.2022.118887</t>
  </si>
  <si>
    <t>10.1007/s40843-021-1785-6</t>
  </si>
  <si>
    <t>10.1016/j.materresbull.2021.111710</t>
  </si>
  <si>
    <t>10.1021/acsami.1c21321</t>
  </si>
  <si>
    <t>10.1016/j.jlumin.2022.118909</t>
    <phoneticPr fontId="3" type="noConversion"/>
  </si>
  <si>
    <t>10.1016/ j.ceramint.2022.03.252</t>
    <phoneticPr fontId="3" type="noConversion"/>
  </si>
  <si>
    <t xml:space="preserve"> 10.1039/d1qi01082d</t>
    <phoneticPr fontId="3" type="noConversion"/>
  </si>
  <si>
    <t>10.1039/d1qi01082d</t>
  </si>
  <si>
    <t>10.1039/d2ma00009a</t>
  </si>
  <si>
    <t>10.1039/D1DT02259H</t>
  </si>
  <si>
    <t>10.1016/j.cej.2022.135346</t>
  </si>
  <si>
    <t>10.6023/A21120598</t>
  </si>
  <si>
    <t>10.1021/acs.inorgchem.2c00778</t>
  </si>
  <si>
    <t>10.1039/d1dt01244d</t>
  </si>
  <si>
    <t>10.1038/s41377-022-00816-6</t>
  </si>
  <si>
    <t>10.1016/j.mtcomm.2021.102997</t>
  </si>
  <si>
    <t>10.1016/j.jallcom.2022.165912</t>
  </si>
  <si>
    <t>10.1039/d2tc01792j</t>
  </si>
  <si>
    <t>10.1002/adom.202102229</t>
  </si>
  <si>
    <t>10.1021/acsami.0c08965</t>
  </si>
  <si>
    <t>10.1016/j.jallcom.2021.158699</t>
  </si>
  <si>
    <t>10.1021/acs.chemmater.1c00441</t>
  </si>
  <si>
    <t>10.1002/lpor.202200012</t>
  </si>
  <si>
    <t>10.1002/adom.202200676</t>
    <phoneticPr fontId="3" type="noConversion"/>
  </si>
  <si>
    <t>10.1021/acs.inorgchem.2c00798</t>
  </si>
  <si>
    <t>10.1016/j.mtchem.2022.101107</t>
  </si>
  <si>
    <t>10.1016/j.mtchem.2022.101102</t>
  </si>
  <si>
    <t>10.1021/acs.chemmater.2c02174</t>
  </si>
  <si>
    <t>10.1016/j.jlumin.2023.120304</t>
  </si>
  <si>
    <t>10.1021/acs.inorgchem.2c01403</t>
  </si>
  <si>
    <t>10.1016/j.mtchem.2021.100704</t>
  </si>
  <si>
    <t>10.1039/d2tc01242a</t>
  </si>
  <si>
    <t>10.1039/C2RA00050D</t>
  </si>
  <si>
    <t>10.1039/C4RA05194G</t>
  </si>
  <si>
    <t>10. 3788/LOP202158. 1516008</t>
  </si>
  <si>
    <t>10.1039/d2tc05299g</t>
  </si>
  <si>
    <t>10.1016/j.ceramint.2022.10.001</t>
  </si>
  <si>
    <t>10.3390/ma16031231</t>
  </si>
  <si>
    <t>10.1016/j.jlumin.2022.119581</t>
  </si>
  <si>
    <t>10.1016/j.ceramint.2023.01.164</t>
  </si>
  <si>
    <t>10.1039/d2ra04970h</t>
  </si>
  <si>
    <t>10.1016/j.jlumin.2022.119379</t>
  </si>
  <si>
    <t>10.1002/adom.202202323</t>
  </si>
  <si>
    <t>10.1039/d2dt03034a</t>
  </si>
  <si>
    <t>10.1016/j.mtadv.2022.100305</t>
  </si>
  <si>
    <t>10.1039/d2qi02054h</t>
  </si>
  <si>
    <t>10.1016/j.jlumin.2022.119588</t>
  </si>
  <si>
    <t>10.1002/adom.202202237</t>
    <phoneticPr fontId="3" type="noConversion"/>
  </si>
  <si>
    <t>10.1111/jace.18995</t>
  </si>
  <si>
    <t>10.1021/acs.chemmater.2c03454</t>
  </si>
  <si>
    <t>10.1016/j.materresbull.2023.112222</t>
  </si>
  <si>
    <t>10.1021/acs.inorgchem.2c04347</t>
  </si>
  <si>
    <t>10.1039/D3DT00469D</t>
  </si>
  <si>
    <t>10.1016/j.materresbull.2023.112280</t>
  </si>
  <si>
    <t>10. 37188/CJL. 20220320</t>
  </si>
  <si>
    <t>10.1021/acs.chemmater.2c03454</t>
    <phoneticPr fontId="3" type="noConversion"/>
  </si>
  <si>
    <t>10.1016/j.jallcom.2023.170745</t>
  </si>
  <si>
    <t>10.1039/D3TC01241G</t>
  </si>
  <si>
    <t>10.1016/j.ceramint.2021.05.256</t>
  </si>
  <si>
    <t>10.1016/j.ceramint.2023.08.320</t>
  </si>
  <si>
    <t>10.1016/j.ceramint.2023.07.258</t>
  </si>
  <si>
    <t>10.1016/j.ceramint.2023.07.229</t>
  </si>
  <si>
    <t>10.1016/j.jallcom.2023.171459</t>
  </si>
  <si>
    <t>10.1039/D3DT02631K</t>
  </si>
  <si>
    <t>10.1016/j.jallcom.2023.172544</t>
  </si>
  <si>
    <t>10.1016/ j.ceramint.2023.10.235</t>
    <phoneticPr fontId="3" type="noConversion"/>
  </si>
  <si>
    <t>10.1039/d3dt02481d</t>
  </si>
  <si>
    <t>10.1002/adom.202302380</t>
  </si>
  <si>
    <t>10.1016/j.ceramint.2023.11.271</t>
  </si>
  <si>
    <t>10.1088/1742-6596/2639/1/012048</t>
  </si>
  <si>
    <t>10.1016/j.jlumin.2023.120291</t>
  </si>
  <si>
    <t>10.1039/D3DT03244B</t>
  </si>
  <si>
    <t>10.1021/acs.inorgchem.3c02572</t>
  </si>
  <si>
    <t>10.1021/acs.inorgchem.3c02686</t>
  </si>
  <si>
    <t>10.1016/j.jlumin.2023.120255</t>
  </si>
  <si>
    <t>10.1039/d2tc02020c</t>
  </si>
  <si>
    <t>10.1021/acs.jpclett.3c00089</t>
  </si>
  <si>
    <t>10.1021/acs.inorgchem.3c00789</t>
  </si>
  <si>
    <t>10.1016/S0038-1098(00)00107-1</t>
  </si>
  <si>
    <t>10.1016/j.jallcom.2023.171957</t>
  </si>
  <si>
    <t>10.1016/j.jallcom.2023.171336</t>
  </si>
  <si>
    <t>10.1021/acssuschemeng.2c02027</t>
  </si>
  <si>
    <t>10.1016/j.cej.2021.131740</t>
  </si>
  <si>
    <t>10.1002/lpor.202000410</t>
  </si>
  <si>
    <t>10.1039/d3tc01523h</t>
    <phoneticPr fontId="3" type="noConversion"/>
  </si>
  <si>
    <t>10.1021/acs.inorgchem.9b02630</t>
  </si>
  <si>
    <t>10.1103/PhysRevB.38.3477</t>
  </si>
  <si>
    <t>10.1016/0925-3467(94)90066-3</t>
  </si>
  <si>
    <t>10.1016/j.ceramint.2021.09.114</t>
  </si>
  <si>
    <t>10.1016/j.jlumin.2023.120095</t>
  </si>
  <si>
    <t>10.1016/j.mtchem.2022.101164</t>
  </si>
  <si>
    <t>10.1039/D3DT01996A</t>
  </si>
  <si>
    <t>10.1063/1.452001</t>
  </si>
  <si>
    <t>10.1016/j.cej.2021.131332</t>
  </si>
  <si>
    <t>10.1021/acsami.2c07495</t>
  </si>
  <si>
    <t>10.1039/d1tc03763c</t>
  </si>
  <si>
    <t>10.1016/j.mtchem.2022.101194</t>
  </si>
  <si>
    <t>10.1021/acsami.1c01417</t>
  </si>
  <si>
    <t>10.1364/JOSAB.3.000115</t>
  </si>
  <si>
    <t>10.1002/lpor.202300668</t>
  </si>
  <si>
    <t>10.1016/S0925-3467(01)00198-7</t>
  </si>
  <si>
    <t>10.1016/S1386-1425(98)00099-7</t>
  </si>
  <si>
    <t>10.1103/PhysRevB.7.500</t>
  </si>
  <si>
    <t>10.1016/S0022-2313(99)00563-3</t>
  </si>
  <si>
    <t>single site (+) or not (-)</t>
    <phoneticPr fontId="3" type="noConversion"/>
  </si>
  <si>
    <t>cif. (+) or not (-)</t>
    <phoneticPr fontId="3" type="noConversion"/>
  </si>
  <si>
    <t>+</t>
    <phoneticPr fontId="3" type="noConversion"/>
  </si>
  <si>
    <t>-</t>
    <phoneticPr fontId="3" type="noConversion"/>
  </si>
  <si>
    <t>+</t>
    <phoneticPr fontId="3" type="noConversion"/>
  </si>
  <si>
    <t> ionic radius (Å)</t>
    <phoneticPr fontId="3" type="noConversion"/>
  </si>
  <si>
    <t>Coordination number (CN)</t>
    <phoneticPr fontId="3" type="noConversion"/>
  </si>
  <si>
    <t>B (cm-1)</t>
    <phoneticPr fontId="3" type="noConversion"/>
  </si>
  <si>
    <t>C (cm-1)</t>
    <phoneticPr fontId="3" type="noConversion"/>
  </si>
  <si>
    <t>Dq (eV)</t>
    <phoneticPr fontId="3" type="noConversion"/>
  </si>
  <si>
    <t>Dq (cm-1)</t>
    <phoneticPr fontId="3" type="noConversion"/>
  </si>
  <si>
    <t>P63</t>
    <phoneticPr fontId="3" type="noConversion"/>
  </si>
  <si>
    <t>Pbcn</t>
    <phoneticPr fontId="3" type="noConversion"/>
  </si>
  <si>
    <t>Pbcn</t>
    <phoneticPr fontId="3" type="noConversion"/>
  </si>
  <si>
    <t>P21/n</t>
    <phoneticPr fontId="3" type="noConversion"/>
  </si>
  <si>
    <t>P21/c</t>
    <phoneticPr fontId="3" type="noConversion"/>
  </si>
  <si>
    <t>Pc31</t>
    <phoneticPr fontId="3" type="noConversion"/>
  </si>
  <si>
    <t>Experimental</t>
  </si>
  <si>
    <t xml:space="preserve"> Ca2.93Sr0.07Y2Ge3O12</t>
    <phoneticPr fontId="3" type="noConversion"/>
  </si>
  <si>
    <r>
      <t>E(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E)</t>
    </r>
    <r>
      <rPr>
        <b/>
        <vertAlign val="subscript"/>
        <sz val="11"/>
        <color theme="1"/>
        <rFont val="Times New Roman"/>
        <family val="1"/>
      </rPr>
      <t>ZPL</t>
    </r>
    <r>
      <rPr>
        <b/>
        <sz val="11"/>
        <color theme="1"/>
        <rFont val="Times New Roman"/>
        <family val="1"/>
      </rPr>
      <t xml:space="preserve"> (eV) </t>
    </r>
    <phoneticPr fontId="3" type="noConversion"/>
  </si>
  <si>
    <r>
      <t>E(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  <r>
      <rPr>
        <b/>
        <vertAlign val="subscript"/>
        <sz val="11"/>
        <color theme="1"/>
        <rFont val="Times New Roman"/>
        <family val="1"/>
      </rPr>
      <t xml:space="preserve"> ZPL</t>
    </r>
    <r>
      <rPr>
        <b/>
        <sz val="11"/>
        <color theme="1"/>
        <rFont val="Times New Roman"/>
        <family val="1"/>
      </rPr>
      <t xml:space="preserve"> (eV)</t>
    </r>
    <phoneticPr fontId="3" type="noConversion"/>
  </si>
  <si>
    <r>
      <t>E(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)</t>
    </r>
    <r>
      <rPr>
        <b/>
        <vertAlign val="subscript"/>
        <sz val="11"/>
        <color theme="1"/>
        <rFont val="Times New Roman"/>
        <family val="1"/>
      </rPr>
      <t>ZPL</t>
    </r>
    <r>
      <rPr>
        <b/>
        <sz val="11"/>
        <color theme="1"/>
        <rFont val="Times New Roman"/>
        <family val="1"/>
      </rPr>
      <t xml:space="preserve"> (eV)</t>
    </r>
    <phoneticPr fontId="3" type="noConversion"/>
  </si>
  <si>
    <t>P21/c</t>
    <phoneticPr fontId="3" type="noConversion"/>
  </si>
  <si>
    <t>P-1</t>
    <phoneticPr fontId="3" type="noConversion"/>
  </si>
  <si>
    <t>Ga3+/Ge4+</t>
    <phoneticPr fontId="3" type="noConversion"/>
  </si>
  <si>
    <t>I4/m</t>
    <phoneticPr fontId="3" type="noConversion"/>
  </si>
  <si>
    <t>Pnam</t>
    <phoneticPr fontId="3" type="noConversion"/>
  </si>
  <si>
    <t xml:space="preserve"> Fm-3m</t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</si>
  <si>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(5K)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</si>
  <si>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(10K)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</si>
  <si>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(7K)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</si>
  <si>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(8K)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</si>
  <si>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(2.7K)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</si>
  <si>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(77K)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</si>
  <si>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(4.2K)</t>
    </r>
    <phoneticPr fontId="3" type="noConversion"/>
  </si>
  <si>
    <r>
      <rPr>
        <sz val="11"/>
        <color theme="1"/>
        <rFont val="宋体"/>
        <family val="3"/>
        <charset val="134"/>
      </rPr>
      <t>室温实验光谱数据</t>
    </r>
    <phoneticPr fontId="3" type="noConversion"/>
  </si>
  <si>
    <r>
      <rPr>
        <sz val="11"/>
        <color theme="1"/>
        <rFont val="宋体"/>
        <family val="3"/>
        <charset val="134"/>
      </rPr>
      <t>室温实验光谱数据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</si>
  <si>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(15K) </t>
    </r>
    <phoneticPr fontId="3" type="noConversion"/>
  </si>
  <si>
    <r>
      <rPr>
        <sz val="11"/>
        <color theme="1"/>
        <rFont val="宋体"/>
        <family val="3"/>
        <charset val="134"/>
      </rPr>
      <t>低温实验光谱数据</t>
    </r>
    <r>
      <rPr>
        <sz val="11"/>
        <color theme="1"/>
        <rFont val="Times New Roman"/>
        <family val="1"/>
      </rPr>
      <t xml:space="preserve"> (9K)</t>
    </r>
    <phoneticPr fontId="3" type="noConversion"/>
  </si>
  <si>
    <t>data measurement method</t>
    <phoneticPr fontId="3" type="noConversion"/>
  </si>
  <si>
    <t>室温实验光谱数据</t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</si>
  <si>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(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P) maximum (nm)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</si>
  <si>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(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P) maximum (eV)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</si>
  <si>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(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F) maximum (nm)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</si>
  <si>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(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F) maximum (eV)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</si>
  <si>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 xml:space="preserve">2    </t>
    </r>
    <r>
      <rPr>
        <b/>
        <sz val="11"/>
        <color theme="1"/>
        <rFont val="Times New Roman"/>
        <family val="1"/>
      </rPr>
      <t xml:space="preserve">  maximum (nm)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</si>
  <si>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maximum (eV)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</si>
  <si>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Eg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maximum (nm)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</si>
  <si>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Eg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maximum (eV)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</si>
  <si>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 xml:space="preserve">2 </t>
    </r>
    <r>
      <rPr>
        <b/>
        <sz val="11"/>
        <color theme="1"/>
        <rFont val="Times New Roman"/>
        <family val="1"/>
      </rPr>
      <t>maximum (nm)</t>
    </r>
    <phoneticPr fontId="3" type="noConversion"/>
  </si>
  <si>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 xml:space="preserve"> </t>
    </r>
    <r>
      <rPr>
        <b/>
        <vertAlign val="superscript"/>
        <sz val="11"/>
        <color theme="1"/>
        <rFont val="Times New Roman"/>
        <family val="1"/>
      </rPr>
      <t>4</t>
    </r>
    <r>
      <rPr>
        <b/>
        <sz val="11"/>
        <color theme="1"/>
        <rFont val="Times New Roman"/>
        <family val="1"/>
      </rPr>
      <t>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maximum (eV)</t>
    </r>
    <phoneticPr fontId="3" type="noConversion"/>
  </si>
  <si>
    <t>Experimental</t>
    <phoneticPr fontId="3" type="noConversion"/>
  </si>
  <si>
    <r>
      <rPr>
        <b/>
        <sz val="14"/>
        <color theme="1"/>
        <rFont val="宋体"/>
        <family val="1"/>
        <charset val="134"/>
      </rPr>
      <t>激发光谱（</t>
    </r>
    <r>
      <rPr>
        <b/>
        <sz val="14"/>
        <color theme="1"/>
        <rFont val="Times New Roman"/>
        <family val="1"/>
      </rPr>
      <t>PLE spectrum</t>
    </r>
    <r>
      <rPr>
        <b/>
        <sz val="14"/>
        <color theme="1"/>
        <rFont val="宋体"/>
        <family val="1"/>
        <charset val="134"/>
      </rPr>
      <t>）</t>
    </r>
    <phoneticPr fontId="3" type="noConversion"/>
  </si>
  <si>
    <r>
      <rPr>
        <b/>
        <sz val="14"/>
        <color theme="1"/>
        <rFont val="宋体"/>
        <family val="1"/>
        <charset val="134"/>
      </rPr>
      <t>发射光谱（</t>
    </r>
    <r>
      <rPr>
        <b/>
        <sz val="14"/>
        <color theme="1"/>
        <rFont val="Times New Roman"/>
        <family val="1"/>
      </rPr>
      <t>PL spectrum</t>
    </r>
    <r>
      <rPr>
        <b/>
        <sz val="14"/>
        <color theme="1"/>
        <rFont val="宋体"/>
        <family val="1"/>
        <charset val="134"/>
      </rPr>
      <t>）</t>
    </r>
    <phoneticPr fontId="3" type="noConversion"/>
  </si>
  <si>
    <r>
      <rPr>
        <b/>
        <sz val="16"/>
        <color theme="1"/>
        <rFont val="宋体"/>
        <family val="3"/>
        <charset val="134"/>
      </rPr>
      <t>激发与发射光谱数据</t>
    </r>
    <r>
      <rPr>
        <sz val="16"/>
        <color theme="1"/>
        <rFont val="Times New Roman"/>
        <family val="1"/>
      </rPr>
      <t xml:space="preserve"> (PLE and PL spectral data)</t>
    </r>
    <phoneticPr fontId="3" type="noConversion"/>
  </si>
  <si>
    <r>
      <t xml:space="preserve"> </t>
    </r>
    <r>
      <rPr>
        <b/>
        <sz val="16"/>
        <color theme="1"/>
        <rFont val="宋体"/>
        <family val="3"/>
        <charset val="134"/>
      </rPr>
      <t>电子云重排效应</t>
    </r>
    <r>
      <rPr>
        <b/>
        <sz val="16"/>
        <color theme="1"/>
        <rFont val="Times New Roman"/>
        <family val="1"/>
      </rPr>
      <t xml:space="preserve"> (Nephelauxetic parameter)</t>
    </r>
    <phoneticPr fontId="3" type="noConversion"/>
  </si>
  <si>
    <r>
      <rPr>
        <b/>
        <sz val="16"/>
        <color theme="1"/>
        <rFont val="宋体"/>
        <family val="3"/>
        <charset val="134"/>
      </rPr>
      <t>计算光谱能级</t>
    </r>
    <r>
      <rPr>
        <b/>
        <sz val="16"/>
        <color theme="1"/>
        <rFont val="Times New Roman"/>
        <family val="1"/>
      </rPr>
      <t xml:space="preserve"> (Calculated energy levels)</t>
    </r>
    <phoneticPr fontId="3" type="noConversion"/>
  </si>
  <si>
    <r>
      <rPr>
        <b/>
        <sz val="16"/>
        <color theme="1"/>
        <rFont val="宋体"/>
        <family val="3"/>
        <charset val="134"/>
      </rPr>
      <t>结构信息</t>
    </r>
    <r>
      <rPr>
        <b/>
        <sz val="16"/>
        <color theme="1"/>
        <rFont val="Times New Roman"/>
        <family val="1"/>
      </rPr>
      <t xml:space="preserve"> (Structure information)</t>
    </r>
    <phoneticPr fontId="3" type="noConversion"/>
  </si>
  <si>
    <r>
      <rPr>
        <b/>
        <sz val="16"/>
        <color theme="1"/>
        <rFont val="宋体"/>
        <family val="3"/>
        <charset val="134"/>
      </rPr>
      <t>参考文献与数据测量方法</t>
    </r>
    <r>
      <rPr>
        <b/>
        <sz val="16"/>
        <color theme="1"/>
        <rFont val="Times New Roman"/>
        <family val="1"/>
      </rPr>
      <t xml:space="preserve"> (Reference and data measurement method)</t>
    </r>
    <phoneticPr fontId="3" type="noConversion"/>
  </si>
  <si>
    <r>
      <rPr>
        <b/>
        <sz val="16"/>
        <color theme="1"/>
        <rFont val="宋体"/>
        <family val="3"/>
        <charset val="134"/>
      </rPr>
      <t>备注</t>
    </r>
    <phoneticPr fontId="3" type="noConversion"/>
  </si>
  <si>
    <t>Ca3Al2Ge4O14</t>
    <phoneticPr fontId="3" type="noConversion"/>
  </si>
  <si>
    <r>
      <rPr>
        <b/>
        <sz val="16"/>
        <color theme="1"/>
        <rFont val="宋体"/>
        <family val="3"/>
        <charset val="134"/>
      </rPr>
      <t>晶体场和拉卡参数</t>
    </r>
    <r>
      <rPr>
        <b/>
        <sz val="16"/>
        <color theme="1"/>
        <rFont val="Times New Roman"/>
        <family val="1"/>
      </rPr>
      <t xml:space="preserve"> (Crystal field and Racah parameters)</t>
    </r>
    <phoneticPr fontId="3" type="noConversion"/>
  </si>
  <si>
    <t>Cr3+-activated Phosphors Data: Part Ⅱ(Weak field)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</si>
</sst>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_ "/>
    <numFmt numFmtId="177" formatCode="0.00_ "/>
    <numFmt numFmtId="178" formatCode="0.000_);[Red]\(0.000\)"/>
    <numFmt numFmtId="179" formatCode="0_);[Red]\(0\)"/>
    <numFmt numFmtId="180" formatCode="0_ "/>
    <numFmt numFmtId="181" formatCode="0.00_);[Red]\(0.00\)"/>
    <numFmt numFmtId="182" formatCode="0.0000_ "/>
    <numFmt numFmtId="183" formatCode="[$-F400]h:mm:ss\ AM/PM"/>
  </numFmts>
  <fonts count="2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4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Times New Roman"/>
      <family val="1"/>
      <charset val="134"/>
    </font>
    <font>
      <b/>
      <sz val="16"/>
      <color theme="1"/>
      <name val="Times New Roman"/>
      <family val="3"/>
      <charset val="134"/>
    </font>
    <font>
      <b/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81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183" fontId="2" fillId="2" borderId="1" xfId="1" applyNumberFormat="1" applyFont="1" applyFill="1" applyBorder="1" applyAlignment="1">
      <alignment horizontal="center" vertical="center" wrapText="1"/>
    </xf>
    <xf numFmtId="180" fontId="2" fillId="2" borderId="1" xfId="1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80" fontId="5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179" fontId="5" fillId="3" borderId="1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0" fontId="4" fillId="3" borderId="1" xfId="0" applyNumberFormat="1" applyFont="1" applyFill="1" applyBorder="1" applyAlignment="1">
      <alignment horizontal="center" vertical="center" wrapText="1"/>
    </xf>
    <xf numFmtId="183" fontId="4" fillId="3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82" fontId="5" fillId="3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81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83" fontId="5" fillId="4" borderId="3" xfId="0" applyNumberFormat="1" applyFont="1" applyFill="1" applyBorder="1" applyAlignment="1">
      <alignment horizontal="center" vertical="center"/>
    </xf>
    <xf numFmtId="180" fontId="5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181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183" fontId="5" fillId="4" borderId="1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1" fillId="2" borderId="8" xfId="0" applyFont="1" applyFill="1" applyBorder="1" applyAlignment="1">
      <alignment vertical="center" wrapText="1"/>
    </xf>
    <xf numFmtId="0" fontId="21" fillId="2" borderId="7" xfId="0" applyFont="1" applyFill="1" applyBorder="1" applyAlignment="1">
      <alignment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6" xfId="1" applyFont="1" applyFill="1" applyBorder="1" applyAlignment="1">
      <alignment horizontal="center" vertical="center" wrapText="1"/>
    </xf>
    <xf numFmtId="0" fontId="21" fillId="2" borderId="7" xfId="1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176" fontId="21" fillId="2" borderId="8" xfId="0" applyNumberFormat="1" applyFont="1" applyFill="1" applyBorder="1" applyAlignment="1">
      <alignment horizontal="center" vertical="center"/>
    </xf>
    <xf numFmtId="176" fontId="21" fillId="2" borderId="6" xfId="0" applyNumberFormat="1" applyFont="1" applyFill="1" applyBorder="1" applyAlignment="1">
      <alignment horizontal="center" vertical="center"/>
    </xf>
    <xf numFmtId="176" fontId="21" fillId="2" borderId="7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6" fontId="21" fillId="2" borderId="3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1" fillId="2" borderId="11" xfId="1" applyFont="1" applyFill="1" applyBorder="1" applyAlignment="1">
      <alignment horizontal="center" vertical="center" wrapText="1"/>
    </xf>
    <xf numFmtId="0" fontId="21" fillId="2" borderId="12" xfId="1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176" fontId="21" fillId="2" borderId="13" xfId="0" applyNumberFormat="1" applyFont="1" applyFill="1" applyBorder="1" applyAlignment="1">
      <alignment horizontal="center" vertical="center"/>
    </xf>
    <xf numFmtId="176" fontId="21" fillId="2" borderId="11" xfId="0" applyNumberFormat="1" applyFont="1" applyFill="1" applyBorder="1" applyAlignment="1">
      <alignment horizontal="center" vertical="center"/>
    </xf>
    <xf numFmtId="176" fontId="21" fillId="2" borderId="12" xfId="0" applyNumberFormat="1" applyFont="1" applyFill="1" applyBorder="1" applyAlignment="1">
      <alignment horizontal="center" vertical="center"/>
    </xf>
    <xf numFmtId="176" fontId="21" fillId="2" borderId="14" xfId="0" applyNumberFormat="1" applyFont="1" applyFill="1" applyBorder="1" applyAlignment="1">
      <alignment horizontal="center" vertical="center" wrapText="1"/>
    </xf>
    <xf numFmtId="176" fontId="18" fillId="2" borderId="15" xfId="0" applyNumberFormat="1" applyFont="1" applyFill="1" applyBorder="1" applyAlignment="1">
      <alignment horizontal="center" vertical="center" wrapText="1"/>
    </xf>
    <xf numFmtId="176" fontId="21" fillId="2" borderId="10" xfId="0" applyNumberFormat="1" applyFont="1" applyFill="1" applyBorder="1" applyAlignment="1">
      <alignment horizontal="center" vertical="center" wrapText="1"/>
    </xf>
    <xf numFmtId="176" fontId="21" fillId="2" borderId="16" xfId="0" applyNumberFormat="1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vertical="center" wrapText="1"/>
    </xf>
    <xf numFmtId="0" fontId="21" fillId="2" borderId="12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240"/>
  <sheetViews>
    <sheetView tabSelected="1" zoomScale="70" zoomScaleNormal="70" workbookViewId="0">
      <selection activeCell="AK9" sqref="AK9"/>
    </sheetView>
  </sheetViews>
  <sheetFormatPr defaultColWidth="9" defaultRowHeight="14" x14ac:dyDescent="0.3"/>
  <cols>
    <col min="1" max="1" width="10.58203125" style="22"/>
    <col min="2" max="2" width="21.33203125" style="1" customWidth="1"/>
    <col min="3" max="3" width="20.75" style="1" customWidth="1"/>
    <col min="4" max="4" width="15.58203125" style="1" customWidth="1"/>
    <col min="5" max="6" width="11.83203125" style="1" customWidth="1"/>
    <col min="7" max="7" width="11.83203125" style="7" customWidth="1"/>
    <col min="8" max="10" width="11.83203125" style="1" customWidth="1"/>
    <col min="11" max="11" width="12.58203125" style="2" customWidth="1"/>
    <col min="12" max="12" width="17.5" style="2" customWidth="1"/>
    <col min="13" max="13" width="15.75" style="3" customWidth="1"/>
    <col min="14" max="14" width="9" style="4" customWidth="1"/>
    <col min="15" max="15" width="9" style="7" customWidth="1"/>
    <col min="16" max="16" width="9" style="4" customWidth="1"/>
    <col min="17" max="17" width="9" style="7" customWidth="1"/>
    <col min="18" max="18" width="9" style="4" customWidth="1"/>
    <col min="19" max="19" width="9" style="7" customWidth="1"/>
    <col min="20" max="20" width="10.83203125" style="5" customWidth="1"/>
    <col min="21" max="21" width="20.83203125" style="4" customWidth="1"/>
    <col min="22" max="22" width="16.08203125" style="6" customWidth="1"/>
    <col min="23" max="23" width="17.33203125" style="3" customWidth="1"/>
    <col min="24" max="24" width="18.58203125" style="1" customWidth="1"/>
    <col min="25" max="25" width="14.75" style="1" customWidth="1"/>
    <col min="26" max="26" width="16.08203125" style="1" customWidth="1"/>
    <col min="27" max="27" width="14.08203125" style="1" customWidth="1"/>
    <col min="28" max="28" width="14.83203125" style="1" customWidth="1"/>
    <col min="29" max="29" width="15.5" style="5" customWidth="1"/>
    <col min="30" max="30" width="16.08203125" style="1" customWidth="1"/>
    <col min="31" max="31" width="13.08203125" style="5" customWidth="1"/>
    <col min="32" max="32" width="29.5" style="1" customWidth="1"/>
    <col min="33" max="33" width="20.08203125" style="1" customWidth="1"/>
    <col min="34" max="34" width="19.08203125" style="1" customWidth="1"/>
    <col min="35" max="190" width="9" style="69"/>
    <col min="191" max="16384" width="9" style="1"/>
  </cols>
  <sheetData>
    <row r="1" spans="1:190" ht="32" customHeight="1" thickBot="1" x14ac:dyDescent="0.35">
      <c r="A1" s="86" t="s">
        <v>1156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190" ht="34.5" customHeight="1" x14ac:dyDescent="0.3">
      <c r="A2" s="87" t="s">
        <v>1151</v>
      </c>
      <c r="B2" s="87"/>
      <c r="C2" s="87"/>
      <c r="D2" s="87"/>
      <c r="E2" s="87"/>
      <c r="F2" s="87"/>
      <c r="G2" s="87"/>
      <c r="H2" s="87"/>
      <c r="I2" s="87"/>
      <c r="J2" s="88"/>
      <c r="K2" s="89" t="s">
        <v>1150</v>
      </c>
      <c r="L2" s="90"/>
      <c r="M2" s="91"/>
      <c r="N2" s="92" t="s">
        <v>1155</v>
      </c>
      <c r="O2" s="93"/>
      <c r="P2" s="93"/>
      <c r="Q2" s="93"/>
      <c r="R2" s="93"/>
      <c r="S2" s="93"/>
      <c r="T2" s="94"/>
      <c r="U2" s="95" t="s">
        <v>1149</v>
      </c>
      <c r="V2" s="96" t="s">
        <v>1148</v>
      </c>
      <c r="W2" s="97"/>
      <c r="X2" s="97"/>
      <c r="Y2" s="97"/>
      <c r="Z2" s="97"/>
      <c r="AA2" s="97"/>
      <c r="AB2" s="97"/>
      <c r="AC2" s="97"/>
      <c r="AD2" s="97"/>
      <c r="AE2" s="98"/>
      <c r="AF2" s="99" t="s">
        <v>1152</v>
      </c>
      <c r="AG2" s="100"/>
      <c r="AH2" s="101" t="s">
        <v>1153</v>
      </c>
    </row>
    <row r="3" spans="1:190" s="10" customFormat="1" ht="38.5" customHeight="1" x14ac:dyDescent="0.3">
      <c r="A3" s="74"/>
      <c r="B3" s="74"/>
      <c r="C3" s="74"/>
      <c r="D3" s="74"/>
      <c r="E3" s="74"/>
      <c r="F3" s="74"/>
      <c r="G3" s="74"/>
      <c r="H3" s="74"/>
      <c r="I3" s="74"/>
      <c r="J3" s="75"/>
      <c r="K3" s="73"/>
      <c r="L3" s="76"/>
      <c r="M3" s="77"/>
      <c r="N3" s="78"/>
      <c r="O3" s="79"/>
      <c r="P3" s="79"/>
      <c r="Q3" s="79"/>
      <c r="R3" s="79"/>
      <c r="S3" s="79"/>
      <c r="T3" s="80"/>
      <c r="U3" s="84"/>
      <c r="V3" s="81" t="s">
        <v>1146</v>
      </c>
      <c r="W3" s="82"/>
      <c r="X3" s="82"/>
      <c r="Y3" s="82"/>
      <c r="Z3" s="82"/>
      <c r="AA3" s="82"/>
      <c r="AB3" s="82"/>
      <c r="AC3" s="83"/>
      <c r="AD3" s="81" t="s">
        <v>1147</v>
      </c>
      <c r="AE3" s="83"/>
      <c r="AF3" s="71"/>
      <c r="AG3" s="72"/>
      <c r="AH3" s="102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</row>
    <row r="4" spans="1:190" ht="45" customHeight="1" x14ac:dyDescent="0.3">
      <c r="A4" s="9" t="s">
        <v>0</v>
      </c>
      <c r="B4" s="12" t="s">
        <v>1</v>
      </c>
      <c r="C4" s="13" t="s">
        <v>2</v>
      </c>
      <c r="D4" s="9" t="s">
        <v>3</v>
      </c>
      <c r="E4" s="14" t="s">
        <v>4</v>
      </c>
      <c r="F4" s="9" t="s">
        <v>634</v>
      </c>
      <c r="G4" s="15" t="s">
        <v>1100</v>
      </c>
      <c r="H4" s="9" t="s">
        <v>1099</v>
      </c>
      <c r="I4" s="9" t="s">
        <v>1095</v>
      </c>
      <c r="J4" s="9" t="s">
        <v>1094</v>
      </c>
      <c r="K4" s="16" t="s">
        <v>1113</v>
      </c>
      <c r="L4" s="16" t="s">
        <v>1114</v>
      </c>
      <c r="M4" s="17" t="s">
        <v>1115</v>
      </c>
      <c r="N4" s="18" t="s">
        <v>5</v>
      </c>
      <c r="O4" s="19" t="s">
        <v>1101</v>
      </c>
      <c r="P4" s="18" t="s">
        <v>6</v>
      </c>
      <c r="Q4" s="19" t="s">
        <v>1102</v>
      </c>
      <c r="R4" s="18" t="s">
        <v>1103</v>
      </c>
      <c r="S4" s="19" t="s">
        <v>1104</v>
      </c>
      <c r="T4" s="20" t="s">
        <v>677</v>
      </c>
      <c r="U4" s="16" t="s">
        <v>894</v>
      </c>
      <c r="V4" s="21" t="s">
        <v>1135</v>
      </c>
      <c r="W4" s="17" t="s">
        <v>1136</v>
      </c>
      <c r="X4" s="21" t="s">
        <v>1137</v>
      </c>
      <c r="Y4" s="17" t="s">
        <v>1138</v>
      </c>
      <c r="Z4" s="22" t="s">
        <v>1139</v>
      </c>
      <c r="AA4" s="17" t="s">
        <v>1140</v>
      </c>
      <c r="AB4" s="22" t="s">
        <v>1141</v>
      </c>
      <c r="AC4" s="20" t="s">
        <v>1142</v>
      </c>
      <c r="AD4" s="22" t="s">
        <v>1143</v>
      </c>
      <c r="AE4" s="20" t="s">
        <v>1144</v>
      </c>
      <c r="AF4" s="22" t="s">
        <v>901</v>
      </c>
      <c r="AG4" s="22" t="s">
        <v>1133</v>
      </c>
      <c r="AH4" s="103"/>
    </row>
    <row r="5" spans="1:190" s="50" customFormat="1" ht="35.15" customHeight="1" x14ac:dyDescent="0.3">
      <c r="A5" s="67" t="s">
        <v>793</v>
      </c>
      <c r="B5" s="50" t="s">
        <v>734</v>
      </c>
      <c r="C5" s="50" t="s">
        <v>197</v>
      </c>
      <c r="D5" s="50" t="s">
        <v>750</v>
      </c>
      <c r="E5" s="51" t="s">
        <v>735</v>
      </c>
      <c r="F5" s="50" t="s">
        <v>117</v>
      </c>
      <c r="G5" s="52">
        <v>6</v>
      </c>
      <c r="H5" s="50">
        <v>0.62</v>
      </c>
      <c r="I5" s="50" t="s">
        <v>896</v>
      </c>
      <c r="J5" s="50" t="s">
        <v>1096</v>
      </c>
      <c r="K5" s="53">
        <v>1.9139999999999999</v>
      </c>
      <c r="L5" s="53">
        <v>1.7514124293785311</v>
      </c>
      <c r="M5" s="54">
        <v>2.6052962463881308</v>
      </c>
      <c r="N5" s="55">
        <v>9.3362641329954976E-2</v>
      </c>
      <c r="O5" s="52">
        <v>752.92452685447563</v>
      </c>
      <c r="P5" s="55">
        <v>0.43880441425078842</v>
      </c>
      <c r="Q5" s="52">
        <v>3538.7452762160356</v>
      </c>
      <c r="R5" s="55">
        <v>0.1751412429378531</v>
      </c>
      <c r="S5" s="52">
        <v>1412.4293785310736</v>
      </c>
      <c r="T5" s="56">
        <v>1.8759242502456905</v>
      </c>
      <c r="U5" s="55">
        <f t="shared" ref="U5:U36" si="0">(((O5/918)^2)+((Q5/3850)^2))^0.5</f>
        <v>1.2318843973401412</v>
      </c>
      <c r="V5" s="57">
        <v>289</v>
      </c>
      <c r="W5" s="54">
        <f>1240/V5</f>
        <v>4.2906574394463668</v>
      </c>
      <c r="X5" s="57">
        <v>439</v>
      </c>
      <c r="Y5" s="54">
        <f t="shared" ref="Y5:Y36" si="1">1240/X5</f>
        <v>2.8246013667425967</v>
      </c>
      <c r="Z5" s="50">
        <v>634</v>
      </c>
      <c r="AA5" s="54">
        <f t="shared" ref="AA5:AA36" si="2">1240/Z5</f>
        <v>1.9558359621451105</v>
      </c>
      <c r="AC5" s="56"/>
      <c r="AD5" s="50">
        <v>782</v>
      </c>
      <c r="AE5" s="56">
        <f t="shared" ref="AE5:AE16" si="3">1240/AD5</f>
        <v>1.5856777493606138</v>
      </c>
      <c r="AF5" s="58" t="s">
        <v>1065</v>
      </c>
      <c r="AG5" s="59" t="s">
        <v>1111</v>
      </c>
      <c r="AH5" s="50" t="s">
        <v>1129</v>
      </c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</row>
    <row r="6" spans="1:190" s="50" customFormat="1" ht="35.15" customHeight="1" x14ac:dyDescent="0.3">
      <c r="A6" s="67" t="s">
        <v>794</v>
      </c>
      <c r="B6" s="50" t="s">
        <v>736</v>
      </c>
      <c r="C6" s="50" t="s">
        <v>197</v>
      </c>
      <c r="D6" s="50" t="s">
        <v>750</v>
      </c>
      <c r="E6" s="51" t="s">
        <v>735</v>
      </c>
      <c r="F6" s="50" t="s">
        <v>737</v>
      </c>
      <c r="G6" s="52">
        <v>6</v>
      </c>
      <c r="H6" s="50">
        <v>0.8</v>
      </c>
      <c r="I6" s="50" t="s">
        <v>896</v>
      </c>
      <c r="J6" s="50" t="s">
        <v>1096</v>
      </c>
      <c r="K6" s="53">
        <v>1.911</v>
      </c>
      <c r="L6" s="53">
        <v>1.7464788732394365</v>
      </c>
      <c r="M6" s="54">
        <v>2.5986533086575969</v>
      </c>
      <c r="N6" s="55">
        <v>9.3222173136948916E-2</v>
      </c>
      <c r="O6" s="52">
        <v>751.7917188463623</v>
      </c>
      <c r="P6" s="55">
        <v>0.43814421374365992</v>
      </c>
      <c r="Q6" s="52">
        <v>3533.4210785779023</v>
      </c>
      <c r="R6" s="55">
        <v>0.17464788732394365</v>
      </c>
      <c r="S6" s="52">
        <v>1408.4507042253522</v>
      </c>
      <c r="T6" s="56">
        <v>1.8734586573880392</v>
      </c>
      <c r="U6" s="55">
        <f t="shared" si="0"/>
        <v>1.2300309731779522</v>
      </c>
      <c r="V6" s="57">
        <v>292</v>
      </c>
      <c r="W6" s="54">
        <f>1240/V6</f>
        <v>4.2465753424657535</v>
      </c>
      <c r="X6" s="57">
        <v>447</v>
      </c>
      <c r="Y6" s="54">
        <f t="shared" si="1"/>
        <v>2.7740492170022373</v>
      </c>
      <c r="Z6" s="50">
        <v>621</v>
      </c>
      <c r="AA6" s="54">
        <f t="shared" si="2"/>
        <v>1.9967793880837359</v>
      </c>
      <c r="AC6" s="56"/>
      <c r="AD6" s="50">
        <v>794</v>
      </c>
      <c r="AE6" s="56">
        <f t="shared" si="3"/>
        <v>1.5617128463476071</v>
      </c>
      <c r="AF6" s="58" t="s">
        <v>1066</v>
      </c>
      <c r="AG6" s="59" t="s">
        <v>1111</v>
      </c>
      <c r="AH6" s="50" t="s">
        <v>1129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</row>
    <row r="7" spans="1:190" s="50" customFormat="1" ht="35.15" customHeight="1" x14ac:dyDescent="0.3">
      <c r="A7" s="67" t="s">
        <v>795</v>
      </c>
      <c r="B7" s="50" t="s">
        <v>875</v>
      </c>
      <c r="D7" s="50" t="s">
        <v>698</v>
      </c>
      <c r="E7" s="60" t="s">
        <v>738</v>
      </c>
      <c r="F7" s="50" t="s">
        <v>739</v>
      </c>
      <c r="G7" s="52">
        <v>5.8875999999999999</v>
      </c>
      <c r="H7" s="50">
        <v>0.53</v>
      </c>
      <c r="I7" s="50" t="s">
        <v>898</v>
      </c>
      <c r="J7" s="50" t="s">
        <v>1096</v>
      </c>
      <c r="K7" s="53">
        <v>1.9870000000000001</v>
      </c>
      <c r="L7" s="53">
        <v>1.8411284335560505</v>
      </c>
      <c r="M7" s="54">
        <v>2.7314064630780659</v>
      </c>
      <c r="N7" s="55">
        <v>9.6862948985231179E-2</v>
      </c>
      <c r="O7" s="52">
        <v>781.15281439702562</v>
      </c>
      <c r="P7" s="55">
        <v>0.45525586023058656</v>
      </c>
      <c r="Q7" s="52">
        <v>3671.4182276660208</v>
      </c>
      <c r="R7" s="55">
        <v>0.18411284335560504</v>
      </c>
      <c r="S7" s="52">
        <v>1484.7809948032666</v>
      </c>
      <c r="T7" s="56">
        <v>1.9007561227944543</v>
      </c>
      <c r="U7" s="55">
        <f t="shared" si="0"/>
        <v>1.2780696200909196</v>
      </c>
      <c r="V7" s="57"/>
      <c r="W7" s="54"/>
      <c r="X7" s="57">
        <v>429</v>
      </c>
      <c r="Y7" s="54">
        <f t="shared" si="1"/>
        <v>2.8904428904428903</v>
      </c>
      <c r="Z7" s="50">
        <v>597</v>
      </c>
      <c r="AA7" s="54">
        <f t="shared" si="2"/>
        <v>2.0770519262981573</v>
      </c>
      <c r="AC7" s="56"/>
      <c r="AD7" s="50">
        <v>750</v>
      </c>
      <c r="AE7" s="56">
        <f t="shared" si="3"/>
        <v>1.6533333333333333</v>
      </c>
      <c r="AF7" s="58" t="s">
        <v>1067</v>
      </c>
      <c r="AG7" s="59" t="s">
        <v>1111</v>
      </c>
      <c r="AH7" s="50" t="s">
        <v>1129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</row>
    <row r="8" spans="1:190" s="50" customFormat="1" ht="35.15" customHeight="1" x14ac:dyDescent="0.3">
      <c r="A8" s="67" t="s">
        <v>796</v>
      </c>
      <c r="B8" s="50" t="s">
        <v>740</v>
      </c>
      <c r="C8" s="50" t="s">
        <v>197</v>
      </c>
      <c r="D8" s="50" t="s">
        <v>750</v>
      </c>
      <c r="E8" s="51" t="s">
        <v>735</v>
      </c>
      <c r="F8" s="50" t="s">
        <v>739</v>
      </c>
      <c r="G8" s="52">
        <v>6</v>
      </c>
      <c r="H8" s="50">
        <v>0.53</v>
      </c>
      <c r="I8" s="50" t="s">
        <v>898</v>
      </c>
      <c r="J8" s="50" t="s">
        <v>1096</v>
      </c>
      <c r="K8" s="53">
        <v>1.919</v>
      </c>
      <c r="L8" s="53">
        <v>1.8562874251497006</v>
      </c>
      <c r="M8" s="54">
        <v>2.7283727441675754</v>
      </c>
      <c r="N8" s="55">
        <v>9.33535350671717E-2</v>
      </c>
      <c r="O8" s="52">
        <v>752.85108925138468</v>
      </c>
      <c r="P8" s="55">
        <v>0.43876161481570702</v>
      </c>
      <c r="Q8" s="52">
        <v>3538.4001194815082</v>
      </c>
      <c r="R8" s="55">
        <v>0.18562874251497005</v>
      </c>
      <c r="S8" s="52">
        <v>1497.0059880239521</v>
      </c>
      <c r="T8" s="56">
        <v>1.9884489899756077</v>
      </c>
      <c r="U8" s="55">
        <f t="shared" si="0"/>
        <v>1.2317642436803795</v>
      </c>
      <c r="V8" s="57"/>
      <c r="W8" s="54"/>
      <c r="X8" s="57">
        <v>441</v>
      </c>
      <c r="Y8" s="54">
        <f t="shared" si="1"/>
        <v>2.8117913832199548</v>
      </c>
      <c r="Z8" s="50">
        <v>626</v>
      </c>
      <c r="AA8" s="54">
        <f t="shared" si="2"/>
        <v>1.9808306709265175</v>
      </c>
      <c r="AC8" s="56"/>
      <c r="AD8" s="50">
        <v>710</v>
      </c>
      <c r="AE8" s="56">
        <f t="shared" si="3"/>
        <v>1.7464788732394365</v>
      </c>
      <c r="AF8" s="61" t="s">
        <v>1068</v>
      </c>
      <c r="AG8" s="59" t="s">
        <v>1111</v>
      </c>
      <c r="AH8" s="50" t="s">
        <v>1127</v>
      </c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</row>
    <row r="9" spans="1:190" s="50" customFormat="1" ht="35.15" customHeight="1" x14ac:dyDescent="0.3">
      <c r="A9" s="67" t="s">
        <v>797</v>
      </c>
      <c r="B9" s="50" t="s">
        <v>876</v>
      </c>
      <c r="C9" s="50" t="s">
        <v>197</v>
      </c>
      <c r="D9" s="50" t="s">
        <v>750</v>
      </c>
      <c r="E9" s="51" t="s">
        <v>735</v>
      </c>
      <c r="F9" s="50" t="s">
        <v>117</v>
      </c>
      <c r="G9" s="52">
        <v>6</v>
      </c>
      <c r="H9" s="50">
        <v>0.62</v>
      </c>
      <c r="I9" s="50" t="s">
        <v>899</v>
      </c>
      <c r="J9" s="50" t="s">
        <v>1096</v>
      </c>
      <c r="K9" s="53">
        <v>1.9079999999999999</v>
      </c>
      <c r="L9" s="53">
        <v>1.7538896746817538</v>
      </c>
      <c r="M9" s="54">
        <v>2.6064389662244669</v>
      </c>
      <c r="N9" s="55">
        <v>9.3048736807554655E-2</v>
      </c>
      <c r="O9" s="52">
        <v>750.39303877060206</v>
      </c>
      <c r="P9" s="55">
        <v>0.43732906299550689</v>
      </c>
      <c r="Q9" s="52">
        <v>3526.8472822218296</v>
      </c>
      <c r="R9" s="55">
        <v>0.17538896746817539</v>
      </c>
      <c r="S9" s="52">
        <v>1414.4271570014143</v>
      </c>
      <c r="T9" s="56">
        <v>1.884915083059306</v>
      </c>
      <c r="U9" s="55">
        <f t="shared" si="0"/>
        <v>1.2277425470465868</v>
      </c>
      <c r="V9" s="57">
        <v>295</v>
      </c>
      <c r="W9" s="54">
        <f t="shared" ref="W9:W14" si="4">1240/V9</f>
        <v>4.2033898305084749</v>
      </c>
      <c r="X9" s="57">
        <v>435</v>
      </c>
      <c r="Y9" s="54">
        <f t="shared" si="1"/>
        <v>2.8505747126436782</v>
      </c>
      <c r="Z9" s="50">
        <v>625</v>
      </c>
      <c r="AA9" s="54">
        <f t="shared" si="2"/>
        <v>1.984</v>
      </c>
      <c r="AC9" s="56"/>
      <c r="AD9" s="50">
        <v>789</v>
      </c>
      <c r="AE9" s="56">
        <f t="shared" si="3"/>
        <v>1.5716096324461344</v>
      </c>
      <c r="AF9" s="58" t="s">
        <v>1069</v>
      </c>
      <c r="AG9" s="59" t="s">
        <v>1111</v>
      </c>
      <c r="AH9" s="50" t="s">
        <v>1129</v>
      </c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50" customFormat="1" ht="35.15" customHeight="1" x14ac:dyDescent="0.3">
      <c r="A10" s="67" t="s">
        <v>798</v>
      </c>
      <c r="B10" s="50" t="s">
        <v>741</v>
      </c>
      <c r="C10" s="50" t="s">
        <v>197</v>
      </c>
      <c r="D10" s="50" t="s">
        <v>750</v>
      </c>
      <c r="E10" s="51" t="s">
        <v>735</v>
      </c>
      <c r="F10" s="50" t="s">
        <v>742</v>
      </c>
      <c r="G10" s="52">
        <v>6</v>
      </c>
      <c r="H10" s="50">
        <v>0.745</v>
      </c>
      <c r="I10" s="50" t="s">
        <v>896</v>
      </c>
      <c r="J10" s="50" t="s">
        <v>1096</v>
      </c>
      <c r="K10" s="53">
        <v>1.9079999999999999</v>
      </c>
      <c r="L10" s="53">
        <v>1.7765042979942693</v>
      </c>
      <c r="M10" s="54">
        <v>2.632791390570774</v>
      </c>
      <c r="N10" s="55">
        <v>9.2989592907341656E-2</v>
      </c>
      <c r="O10" s="52">
        <v>749.91607183340045</v>
      </c>
      <c r="P10" s="55">
        <v>0.43705108666450582</v>
      </c>
      <c r="Q10" s="52">
        <v>3524.6055376169825</v>
      </c>
      <c r="R10" s="55">
        <v>0.17765042979942694</v>
      </c>
      <c r="S10" s="52">
        <v>1432.6647564469913</v>
      </c>
      <c r="T10" s="56">
        <v>1.9104334608330262</v>
      </c>
      <c r="U10" s="55">
        <f t="shared" si="0"/>
        <v>1.2269621658702154</v>
      </c>
      <c r="V10" s="57">
        <v>285</v>
      </c>
      <c r="W10" s="54">
        <f t="shared" si="4"/>
        <v>4.3508771929824563</v>
      </c>
      <c r="X10" s="57">
        <v>430</v>
      </c>
      <c r="Y10" s="54">
        <f t="shared" si="1"/>
        <v>2.8837209302325579</v>
      </c>
      <c r="Z10" s="50">
        <v>628</v>
      </c>
      <c r="AA10" s="54">
        <f t="shared" si="2"/>
        <v>1.9745222929936306</v>
      </c>
      <c r="AC10" s="56"/>
      <c r="AD10" s="50">
        <v>768</v>
      </c>
      <c r="AE10" s="56">
        <f t="shared" si="3"/>
        <v>1.6145833333333333</v>
      </c>
      <c r="AF10" s="58" t="s">
        <v>1070</v>
      </c>
      <c r="AG10" s="59" t="s">
        <v>1111</v>
      </c>
      <c r="AH10" s="50" t="s">
        <v>1129</v>
      </c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</row>
    <row r="11" spans="1:190" s="50" customFormat="1" ht="35.15" customHeight="1" x14ac:dyDescent="0.3">
      <c r="A11" s="67" t="s">
        <v>799</v>
      </c>
      <c r="B11" s="50" t="s">
        <v>743</v>
      </c>
      <c r="C11" s="50" t="s">
        <v>197</v>
      </c>
      <c r="D11" s="50" t="s">
        <v>750</v>
      </c>
      <c r="E11" s="51" t="s">
        <v>735</v>
      </c>
      <c r="F11" s="50" t="s">
        <v>117</v>
      </c>
      <c r="G11" s="52">
        <v>6</v>
      </c>
      <c r="H11" s="50">
        <v>0.62</v>
      </c>
      <c r="I11" s="50" t="s">
        <v>896</v>
      </c>
      <c r="J11" s="50" t="s">
        <v>1096</v>
      </c>
      <c r="K11" s="53">
        <v>1.911</v>
      </c>
      <c r="L11" s="53">
        <v>1.8062636562272396</v>
      </c>
      <c r="M11" s="54">
        <v>2.6682190614912518</v>
      </c>
      <c r="N11" s="55">
        <v>9.3067363641703871E-2</v>
      </c>
      <c r="O11" s="52">
        <v>750.54325517503116</v>
      </c>
      <c r="P11" s="55">
        <v>0.43741660911600821</v>
      </c>
      <c r="Q11" s="52">
        <v>3527.5532993226466</v>
      </c>
      <c r="R11" s="55">
        <v>0.18062636562272397</v>
      </c>
      <c r="S11" s="52">
        <v>1456.6642388929351</v>
      </c>
      <c r="T11" s="56">
        <v>1.9408131761216512</v>
      </c>
      <c r="U11" s="55">
        <f t="shared" si="0"/>
        <v>1.2279883210096345</v>
      </c>
      <c r="V11" s="57">
        <v>280</v>
      </c>
      <c r="W11" s="54">
        <f t="shared" si="4"/>
        <v>4.4285714285714288</v>
      </c>
      <c r="X11" s="57">
        <v>428</v>
      </c>
      <c r="Y11" s="54">
        <f t="shared" si="1"/>
        <v>2.8971962616822431</v>
      </c>
      <c r="Z11" s="50">
        <v>625</v>
      </c>
      <c r="AA11" s="54">
        <f t="shared" si="2"/>
        <v>1.984</v>
      </c>
      <c r="AC11" s="56"/>
      <c r="AD11" s="50">
        <v>748</v>
      </c>
      <c r="AE11" s="56">
        <f t="shared" si="3"/>
        <v>1.6577540106951871</v>
      </c>
      <c r="AF11" s="58" t="s">
        <v>1071</v>
      </c>
      <c r="AG11" s="59" t="s">
        <v>1111</v>
      </c>
      <c r="AH11" s="50" t="s">
        <v>1129</v>
      </c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50" customFormat="1" ht="35.15" customHeight="1" x14ac:dyDescent="0.3">
      <c r="A12" s="67" t="s">
        <v>800</v>
      </c>
      <c r="B12" s="50" t="s">
        <v>877</v>
      </c>
      <c r="C12" s="50" t="s">
        <v>197</v>
      </c>
      <c r="D12" s="50" t="s">
        <v>750</v>
      </c>
      <c r="E12" s="51" t="s">
        <v>735</v>
      </c>
      <c r="F12" s="50" t="s">
        <v>737</v>
      </c>
      <c r="G12" s="52">
        <v>6</v>
      </c>
      <c r="H12" s="50">
        <v>0.8</v>
      </c>
      <c r="I12" s="50" t="s">
        <v>898</v>
      </c>
      <c r="J12" s="50" t="s">
        <v>1096</v>
      </c>
      <c r="K12" s="53">
        <v>1.917</v>
      </c>
      <c r="L12" s="53">
        <v>1.7626154939587775</v>
      </c>
      <c r="M12" s="54">
        <v>2.6192621156863063</v>
      </c>
      <c r="N12" s="55">
        <v>9.3486445710722399E-2</v>
      </c>
      <c r="O12" s="52">
        <v>753.92294928001934</v>
      </c>
      <c r="P12" s="55">
        <v>0.43938629484039526</v>
      </c>
      <c r="Q12" s="52">
        <v>3543.4378616160907</v>
      </c>
      <c r="R12" s="55">
        <v>0.17626154939587774</v>
      </c>
      <c r="S12" s="52">
        <v>1421.464108031272</v>
      </c>
      <c r="T12" s="56">
        <v>1.8854235825938719</v>
      </c>
      <c r="U12" s="55">
        <f t="shared" si="0"/>
        <v>1.2335179488637185</v>
      </c>
      <c r="V12" s="57">
        <v>287</v>
      </c>
      <c r="W12" s="54">
        <f t="shared" si="4"/>
        <v>4.3205574912891986</v>
      </c>
      <c r="X12" s="57">
        <v>439</v>
      </c>
      <c r="Y12" s="54">
        <f t="shared" si="1"/>
        <v>2.8246013667425967</v>
      </c>
      <c r="Z12" s="50">
        <v>633</v>
      </c>
      <c r="AA12" s="54">
        <f t="shared" si="2"/>
        <v>1.9589257503949447</v>
      </c>
      <c r="AC12" s="56"/>
      <c r="AD12" s="50">
        <v>774</v>
      </c>
      <c r="AE12" s="56">
        <f t="shared" si="3"/>
        <v>1.6020671834625324</v>
      </c>
      <c r="AF12" s="58" t="s">
        <v>1072</v>
      </c>
      <c r="AG12" s="59" t="s">
        <v>1111</v>
      </c>
      <c r="AH12" s="50" t="s">
        <v>1129</v>
      </c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50" customFormat="1" ht="35.15" customHeight="1" x14ac:dyDescent="0.3">
      <c r="A13" s="67" t="s">
        <v>801</v>
      </c>
      <c r="B13" s="50" t="s">
        <v>878</v>
      </c>
      <c r="C13" s="50" t="s">
        <v>197</v>
      </c>
      <c r="D13" s="50" t="s">
        <v>750</v>
      </c>
      <c r="E13" s="51" t="s">
        <v>735</v>
      </c>
      <c r="F13" s="50" t="s">
        <v>742</v>
      </c>
      <c r="G13" s="52">
        <v>6</v>
      </c>
      <c r="H13" s="50">
        <v>0.745</v>
      </c>
      <c r="I13" s="50" t="s">
        <v>899</v>
      </c>
      <c r="J13" s="50" t="s">
        <v>1096</v>
      </c>
      <c r="K13" s="53">
        <v>1.9079999999999999</v>
      </c>
      <c r="L13" s="53">
        <v>1.7739628040057225</v>
      </c>
      <c r="M13" s="54">
        <v>2.629835063889284</v>
      </c>
      <c r="N13" s="55">
        <v>9.2996158580571642E-2</v>
      </c>
      <c r="O13" s="52">
        <v>749.96902081106168</v>
      </c>
      <c r="P13" s="55">
        <v>0.43708194532868672</v>
      </c>
      <c r="Q13" s="52">
        <v>3524.8543978119897</v>
      </c>
      <c r="R13" s="55">
        <v>0.17739628040057226</v>
      </c>
      <c r="S13" s="52">
        <v>1430.6151645207442</v>
      </c>
      <c r="T13" s="56">
        <v>1.9075656791444409</v>
      </c>
      <c r="U13" s="55">
        <f t="shared" si="0"/>
        <v>1.2270487974210673</v>
      </c>
      <c r="V13" s="57">
        <v>287</v>
      </c>
      <c r="W13" s="54">
        <f t="shared" si="4"/>
        <v>4.3205574912891986</v>
      </c>
      <c r="X13" s="57">
        <v>435</v>
      </c>
      <c r="Y13" s="54">
        <f t="shared" si="1"/>
        <v>2.8505747126436782</v>
      </c>
      <c r="Z13" s="50">
        <v>633</v>
      </c>
      <c r="AA13" s="54">
        <f t="shared" si="2"/>
        <v>1.9589257503949447</v>
      </c>
      <c r="AC13" s="56"/>
      <c r="AD13" s="50">
        <v>765</v>
      </c>
      <c r="AE13" s="56">
        <f t="shared" si="3"/>
        <v>1.6209150326797386</v>
      </c>
      <c r="AF13" s="61" t="s">
        <v>1073</v>
      </c>
      <c r="AG13" s="59" t="s">
        <v>1111</v>
      </c>
      <c r="AH13" s="50" t="s">
        <v>1129</v>
      </c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</row>
    <row r="14" spans="1:190" s="50" customFormat="1" ht="35.15" customHeight="1" x14ac:dyDescent="0.3">
      <c r="A14" s="67" t="s">
        <v>802</v>
      </c>
      <c r="B14" s="50" t="s">
        <v>879</v>
      </c>
      <c r="D14" s="50" t="s">
        <v>745</v>
      </c>
      <c r="E14" s="60" t="s">
        <v>744</v>
      </c>
      <c r="F14" s="50" t="s">
        <v>746</v>
      </c>
      <c r="G14" s="52">
        <v>5.9999000000000002</v>
      </c>
      <c r="H14" s="50">
        <v>0.74</v>
      </c>
      <c r="I14" s="50" t="s">
        <v>898</v>
      </c>
      <c r="J14" s="50" t="s">
        <v>1096</v>
      </c>
      <c r="K14" s="53">
        <v>1.9079999999999999</v>
      </c>
      <c r="L14" s="53">
        <v>1.7576187101346563</v>
      </c>
      <c r="M14" s="54">
        <v>2.6107916249813408</v>
      </c>
      <c r="N14" s="55">
        <v>9.3038871203829809E-2</v>
      </c>
      <c r="O14" s="52">
        <v>750.3134774502405</v>
      </c>
      <c r="P14" s="55">
        <v>0.43728269465800013</v>
      </c>
      <c r="Q14" s="52">
        <v>3526.4733440161303</v>
      </c>
      <c r="R14" s="55">
        <v>0.17576187101346563</v>
      </c>
      <c r="S14" s="52">
        <v>1417.4344436569809</v>
      </c>
      <c r="T14" s="56">
        <v>1.8891229949297863</v>
      </c>
      <c r="U14" s="55">
        <f t="shared" si="0"/>
        <v>1.2276123741730924</v>
      </c>
      <c r="V14" s="57">
        <v>284</v>
      </c>
      <c r="W14" s="54">
        <f t="shared" si="4"/>
        <v>4.3661971830985919</v>
      </c>
      <c r="X14" s="57">
        <v>436</v>
      </c>
      <c r="Y14" s="54">
        <f t="shared" si="1"/>
        <v>2.8440366972477062</v>
      </c>
      <c r="Z14" s="50">
        <v>628</v>
      </c>
      <c r="AA14" s="54">
        <f t="shared" si="2"/>
        <v>1.9745222929936306</v>
      </c>
      <c r="AC14" s="56"/>
      <c r="AD14" s="50">
        <v>783</v>
      </c>
      <c r="AE14" s="56">
        <f t="shared" si="3"/>
        <v>1.5836526181353767</v>
      </c>
      <c r="AF14" s="58" t="s">
        <v>1074</v>
      </c>
      <c r="AG14" s="59" t="s">
        <v>1111</v>
      </c>
      <c r="AH14" s="50" t="s">
        <v>1129</v>
      </c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</row>
    <row r="15" spans="1:190" s="50" customFormat="1" ht="35.15" customHeight="1" x14ac:dyDescent="0.3">
      <c r="A15" s="67" t="s">
        <v>803</v>
      </c>
      <c r="B15" s="50" t="s">
        <v>881</v>
      </c>
      <c r="D15" s="50" t="s">
        <v>750</v>
      </c>
      <c r="E15" s="51" t="s">
        <v>735</v>
      </c>
      <c r="F15" s="50" t="s">
        <v>117</v>
      </c>
      <c r="G15" s="52">
        <v>6</v>
      </c>
      <c r="H15" s="50">
        <v>0.62</v>
      </c>
      <c r="I15" s="50" t="s">
        <v>896</v>
      </c>
      <c r="J15" s="50" t="s">
        <v>1096</v>
      </c>
      <c r="K15" s="53">
        <v>1.931</v>
      </c>
      <c r="L15" s="53">
        <v>1.7816091954022988</v>
      </c>
      <c r="M15" s="54">
        <v>2.6455335931622708</v>
      </c>
      <c r="N15" s="55">
        <v>9.4153022157321908E-2</v>
      </c>
      <c r="O15" s="52">
        <v>759.29856578485408</v>
      </c>
      <c r="P15" s="55">
        <v>0.44251920413941298</v>
      </c>
      <c r="Q15" s="52">
        <v>3568.7032591888146</v>
      </c>
      <c r="R15" s="55">
        <v>0.17816091954022989</v>
      </c>
      <c r="S15" s="52">
        <v>1436.7816091954023</v>
      </c>
      <c r="T15" s="56">
        <v>1.8922485487777305</v>
      </c>
      <c r="U15" s="55">
        <f t="shared" si="0"/>
        <v>1.2423131705123684</v>
      </c>
      <c r="V15" s="57"/>
      <c r="W15" s="54"/>
      <c r="X15" s="57">
        <v>430</v>
      </c>
      <c r="Y15" s="54">
        <f t="shared" si="1"/>
        <v>2.8837209302325579</v>
      </c>
      <c r="Z15" s="50">
        <v>642</v>
      </c>
      <c r="AA15" s="54">
        <f t="shared" si="2"/>
        <v>1.9314641744548287</v>
      </c>
      <c r="AC15" s="56"/>
      <c r="AD15" s="50">
        <v>750</v>
      </c>
      <c r="AE15" s="56">
        <f t="shared" si="3"/>
        <v>1.6533333333333333</v>
      </c>
      <c r="AF15" s="61" t="s">
        <v>1075</v>
      </c>
      <c r="AG15" s="59" t="s">
        <v>1111</v>
      </c>
      <c r="AH15" s="50" t="s">
        <v>1129</v>
      </c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</row>
    <row r="16" spans="1:190" s="50" customFormat="1" ht="35.15" customHeight="1" x14ac:dyDescent="0.3">
      <c r="A16" s="67" t="s">
        <v>804</v>
      </c>
      <c r="B16" s="50" t="s">
        <v>882</v>
      </c>
      <c r="D16" s="50" t="s">
        <v>750</v>
      </c>
      <c r="E16" s="51" t="s">
        <v>735</v>
      </c>
      <c r="F16" s="50" t="s">
        <v>747</v>
      </c>
      <c r="G16" s="52">
        <v>6</v>
      </c>
      <c r="H16" s="50">
        <v>0.53</v>
      </c>
      <c r="I16" s="50" t="s">
        <v>898</v>
      </c>
      <c r="J16" s="50" t="s">
        <v>1096</v>
      </c>
      <c r="K16" s="53">
        <v>1.9219999999999999</v>
      </c>
      <c r="L16" s="53">
        <v>1.7841726618705036</v>
      </c>
      <c r="M16" s="54">
        <v>2.645865275181273</v>
      </c>
      <c r="N16" s="55">
        <v>9.3685794492018193E-2</v>
      </c>
      <c r="O16" s="52">
        <v>755.53060074208213</v>
      </c>
      <c r="P16" s="55">
        <v>0.44032323411248553</v>
      </c>
      <c r="Q16" s="52">
        <v>3550.9938234877864</v>
      </c>
      <c r="R16" s="55">
        <v>0.17841726618705037</v>
      </c>
      <c r="S16" s="52">
        <v>1438.8489208633093</v>
      </c>
      <c r="T16" s="56">
        <v>1.9044217659087161</v>
      </c>
      <c r="U16" s="55">
        <f t="shared" si="0"/>
        <v>1.23614827990201</v>
      </c>
      <c r="V16" s="57"/>
      <c r="W16" s="54"/>
      <c r="X16" s="57">
        <v>442</v>
      </c>
      <c r="Y16" s="54">
        <f t="shared" si="1"/>
        <v>2.8054298642533935</v>
      </c>
      <c r="Z16" s="50">
        <v>640</v>
      </c>
      <c r="AA16" s="54">
        <f t="shared" si="2"/>
        <v>1.9375</v>
      </c>
      <c r="AC16" s="56"/>
      <c r="AD16" s="50">
        <v>750</v>
      </c>
      <c r="AE16" s="56">
        <f t="shared" si="3"/>
        <v>1.6533333333333333</v>
      </c>
      <c r="AF16" s="61" t="s">
        <v>1075</v>
      </c>
      <c r="AG16" s="59" t="s">
        <v>1111</v>
      </c>
      <c r="AH16" s="50" t="s">
        <v>1129</v>
      </c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50" customFormat="1" ht="35.15" customHeight="1" x14ac:dyDescent="0.3">
      <c r="A17" s="67" t="s">
        <v>805</v>
      </c>
      <c r="B17" s="50" t="s">
        <v>880</v>
      </c>
      <c r="D17" s="50" t="s">
        <v>750</v>
      </c>
      <c r="E17" s="60" t="s">
        <v>781</v>
      </c>
      <c r="F17" s="50" t="s">
        <v>746</v>
      </c>
      <c r="G17" s="52">
        <v>6</v>
      </c>
      <c r="H17" s="50">
        <v>0.74</v>
      </c>
      <c r="I17" s="50" t="s">
        <v>898</v>
      </c>
      <c r="J17" s="50" t="s">
        <v>1096</v>
      </c>
      <c r="K17" s="53">
        <v>1.92</v>
      </c>
      <c r="L17" s="53">
        <v>1.7489421720733427</v>
      </c>
      <c r="M17" s="54">
        <v>2.604148309287591</v>
      </c>
      <c r="N17" s="55">
        <v>9.3676736685242012E-2</v>
      </c>
      <c r="O17" s="52">
        <v>755.45755391324212</v>
      </c>
      <c r="P17" s="55">
        <v>0.44028066242063746</v>
      </c>
      <c r="Q17" s="52">
        <v>3550.6505033922376</v>
      </c>
      <c r="R17" s="55">
        <v>0.17489421720733428</v>
      </c>
      <c r="S17" s="52">
        <v>1410.4372355430182</v>
      </c>
      <c r="T17" s="56">
        <v>1.8669973292834334</v>
      </c>
      <c r="U17" s="55">
        <f t="shared" si="0"/>
        <v>1.2360287656007569</v>
      </c>
      <c r="V17" s="57">
        <v>297</v>
      </c>
      <c r="W17" s="54">
        <f>1240/V17</f>
        <v>4.1750841750841747</v>
      </c>
      <c r="X17" s="57">
        <v>455</v>
      </c>
      <c r="Y17" s="54">
        <f t="shared" si="1"/>
        <v>2.7252747252747254</v>
      </c>
      <c r="Z17" s="62">
        <v>683</v>
      </c>
      <c r="AA17" s="54">
        <f t="shared" si="2"/>
        <v>1.8155197657393851</v>
      </c>
      <c r="AC17" s="56"/>
      <c r="AE17" s="56"/>
      <c r="AF17" s="61" t="s">
        <v>1076</v>
      </c>
      <c r="AG17" s="59" t="s">
        <v>1111</v>
      </c>
      <c r="AH17" s="50" t="s">
        <v>1128</v>
      </c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
        <v>883</v>
      </c>
      <c r="D18" s="50" t="s">
        <v>750</v>
      </c>
      <c r="E18" s="60" t="s">
        <v>781</v>
      </c>
      <c r="F18" s="50" t="s">
        <v>752</v>
      </c>
      <c r="G18" s="52">
        <v>6</v>
      </c>
      <c r="H18" s="50">
        <v>1.35</v>
      </c>
      <c r="I18" s="50" t="s">
        <v>896</v>
      </c>
      <c r="J18" s="50" t="s">
        <v>1098</v>
      </c>
      <c r="K18" s="53">
        <v>1.865</v>
      </c>
      <c r="L18" s="53">
        <v>1.8702865761689291</v>
      </c>
      <c r="M18" s="54">
        <v>2.7273445582519855</v>
      </c>
      <c r="N18" s="55">
        <v>9.0575164327958868E-2</v>
      </c>
      <c r="O18" s="52">
        <v>730.44487361257143</v>
      </c>
      <c r="P18" s="55">
        <v>0.4257032723414067</v>
      </c>
      <c r="Q18" s="52">
        <v>3433.0909059790865</v>
      </c>
      <c r="R18" s="55">
        <v>0.18702865761689291</v>
      </c>
      <c r="S18" s="52">
        <v>1508.2956259426849</v>
      </c>
      <c r="T18" s="56">
        <v>2.0649000087892819</v>
      </c>
      <c r="U18" s="55">
        <f t="shared" si="0"/>
        <v>1.1951047028307726</v>
      </c>
      <c r="V18" s="57"/>
      <c r="W18" s="54"/>
      <c r="X18" s="57">
        <v>418</v>
      </c>
      <c r="Y18" s="54">
        <f t="shared" si="1"/>
        <v>2.9665071770334928</v>
      </c>
      <c r="Z18" s="62">
        <v>600</v>
      </c>
      <c r="AA18" s="54">
        <f t="shared" si="2"/>
        <v>2.0666666666666669</v>
      </c>
      <c r="AC18" s="56"/>
      <c r="AE18" s="56"/>
      <c r="AF18" s="61" t="s">
        <v>1077</v>
      </c>
      <c r="AG18" s="59" t="s">
        <v>1111</v>
      </c>
      <c r="AH18" s="50" t="s">
        <v>1129</v>
      </c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50" customFormat="1" ht="35.15" customHeight="1" x14ac:dyDescent="0.3">
      <c r="A19" s="67" t="s">
        <v>807</v>
      </c>
      <c r="B19" s="50" t="s">
        <v>884</v>
      </c>
      <c r="D19" s="50" t="s">
        <v>754</v>
      </c>
      <c r="E19" s="60" t="s">
        <v>756</v>
      </c>
      <c r="F19" s="50" t="s">
        <v>747</v>
      </c>
      <c r="G19" s="52">
        <v>6</v>
      </c>
      <c r="H19" s="50">
        <v>0.53</v>
      </c>
      <c r="I19" s="50" t="s">
        <v>898</v>
      </c>
      <c r="J19" s="50" t="s">
        <v>1096</v>
      </c>
      <c r="K19" s="53">
        <v>1.9079999999999999</v>
      </c>
      <c r="L19" s="53">
        <v>1.7816091954022988</v>
      </c>
      <c r="M19" s="54">
        <v>2.6387255795867013</v>
      </c>
      <c r="N19" s="55">
        <v>9.2976465936487007E-2</v>
      </c>
      <c r="O19" s="52">
        <v>749.81020916521777</v>
      </c>
      <c r="P19" s="55">
        <v>0.43698938990148894</v>
      </c>
      <c r="Q19" s="52">
        <v>3524.1079830765239</v>
      </c>
      <c r="R19" s="55">
        <v>0.17816091954022989</v>
      </c>
      <c r="S19" s="52">
        <v>1436.7816091954023</v>
      </c>
      <c r="T19" s="56">
        <v>1.9161937135998812</v>
      </c>
      <c r="U19" s="55">
        <f t="shared" si="0"/>
        <v>1.2267889605029525</v>
      </c>
      <c r="V19" s="57">
        <v>285</v>
      </c>
      <c r="W19" s="54">
        <f>1240/V19</f>
        <v>4.3508771929824563</v>
      </c>
      <c r="X19" s="57">
        <v>430</v>
      </c>
      <c r="Y19" s="54">
        <f t="shared" si="1"/>
        <v>2.8837209302325579</v>
      </c>
      <c r="Z19" s="50">
        <v>628</v>
      </c>
      <c r="AA19" s="54">
        <f t="shared" si="2"/>
        <v>1.9745222929936306</v>
      </c>
      <c r="AC19" s="56"/>
      <c r="AD19" s="50">
        <v>764</v>
      </c>
      <c r="AE19" s="56">
        <f t="shared" ref="AE19:AE37" si="5">1240/AD19</f>
        <v>1.6230366492146597</v>
      </c>
      <c r="AF19" s="58" t="s">
        <v>1078</v>
      </c>
      <c r="AG19" s="59" t="s">
        <v>1111</v>
      </c>
      <c r="AH19" s="50" t="s">
        <v>1129</v>
      </c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</row>
    <row r="20" spans="1:190" s="50" customFormat="1" ht="35.15" customHeight="1" x14ac:dyDescent="0.3">
      <c r="A20" s="67" t="s">
        <v>808</v>
      </c>
      <c r="B20" s="50" t="s">
        <v>753</v>
      </c>
      <c r="D20" s="50" t="s">
        <v>755</v>
      </c>
      <c r="E20" s="60" t="s">
        <v>757</v>
      </c>
      <c r="F20" s="50" t="s">
        <v>747</v>
      </c>
      <c r="G20" s="52">
        <v>6</v>
      </c>
      <c r="H20" s="50">
        <v>0.53</v>
      </c>
      <c r="I20" s="50" t="s">
        <v>898</v>
      </c>
      <c r="J20" s="50" t="s">
        <v>1096</v>
      </c>
      <c r="K20" s="53">
        <v>1.9079999999999999</v>
      </c>
      <c r="L20" s="53">
        <v>1.710344827586207</v>
      </c>
      <c r="M20" s="54">
        <v>2.5553922867251977</v>
      </c>
      <c r="N20" s="55">
        <v>9.3167386493967608E-2</v>
      </c>
      <c r="O20" s="52">
        <v>751.34989108038394</v>
      </c>
      <c r="P20" s="55">
        <v>0.43788671652164779</v>
      </c>
      <c r="Q20" s="52">
        <v>3531.3444880778052</v>
      </c>
      <c r="R20" s="55">
        <v>0.17103448275862071</v>
      </c>
      <c r="S20" s="52">
        <v>1379.3103448275863</v>
      </c>
      <c r="T20" s="56">
        <v>1.8357763289806872</v>
      </c>
      <c r="U20" s="55">
        <f t="shared" si="0"/>
        <v>1.2293080843467248</v>
      </c>
      <c r="V20" s="57">
        <v>280</v>
      </c>
      <c r="W20" s="54">
        <f>1240/V20</f>
        <v>4.4285714285714288</v>
      </c>
      <c r="X20" s="57">
        <v>430</v>
      </c>
      <c r="Y20" s="54">
        <f t="shared" si="1"/>
        <v>2.8837209302325579</v>
      </c>
      <c r="Z20" s="50">
        <v>630</v>
      </c>
      <c r="AA20" s="54">
        <f t="shared" si="2"/>
        <v>1.9682539682539681</v>
      </c>
      <c r="AC20" s="56"/>
      <c r="AD20" s="50">
        <v>820</v>
      </c>
      <c r="AE20" s="56">
        <f t="shared" si="5"/>
        <v>1.5121951219512195</v>
      </c>
      <c r="AF20" s="58" t="s">
        <v>1078</v>
      </c>
      <c r="AG20" s="59" t="s">
        <v>1111</v>
      </c>
      <c r="AH20" s="50" t="s">
        <v>1129</v>
      </c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50" customFormat="1" ht="35.15" customHeight="1" x14ac:dyDescent="0.3">
      <c r="A21" s="67" t="s">
        <v>809</v>
      </c>
      <c r="B21" s="50" t="s">
        <v>885</v>
      </c>
      <c r="D21" s="50" t="s">
        <v>759</v>
      </c>
      <c r="E21" s="60" t="s">
        <v>758</v>
      </c>
      <c r="F21" s="50" t="s">
        <v>747</v>
      </c>
      <c r="G21" s="52">
        <v>6</v>
      </c>
      <c r="H21" s="50">
        <v>0.53</v>
      </c>
      <c r="I21" s="50" t="s">
        <v>898</v>
      </c>
      <c r="J21" s="50" t="s">
        <v>1096</v>
      </c>
      <c r="K21" s="53">
        <v>1.905</v>
      </c>
      <c r="L21" s="53">
        <v>1.8302583025830259</v>
      </c>
      <c r="M21" s="54">
        <v>2.6940985235997381</v>
      </c>
      <c r="N21" s="55">
        <v>9.2702365300525891E-2</v>
      </c>
      <c r="O21" s="52">
        <v>747.59972016553138</v>
      </c>
      <c r="P21" s="55">
        <v>0.43570111691247171</v>
      </c>
      <c r="Q21" s="52">
        <v>3513.7186847779981</v>
      </c>
      <c r="R21" s="55">
        <v>0.1830258302583026</v>
      </c>
      <c r="S21" s="52">
        <v>1476.0147601476017</v>
      </c>
      <c r="T21" s="56">
        <v>1.9743382994054448</v>
      </c>
      <c r="U21" s="55">
        <f t="shared" si="0"/>
        <v>1.2231723072899381</v>
      </c>
      <c r="V21" s="57">
        <v>280</v>
      </c>
      <c r="W21" s="54">
        <f>1240/V21</f>
        <v>4.4285714285714288</v>
      </c>
      <c r="X21" s="57">
        <v>425</v>
      </c>
      <c r="Y21" s="54">
        <f t="shared" si="1"/>
        <v>2.9176470588235293</v>
      </c>
      <c r="Z21" s="50">
        <v>621</v>
      </c>
      <c r="AA21" s="54">
        <f t="shared" si="2"/>
        <v>1.9967793880837359</v>
      </c>
      <c r="AC21" s="56"/>
      <c r="AD21" s="50">
        <v>734</v>
      </c>
      <c r="AE21" s="56">
        <f t="shared" si="5"/>
        <v>1.6893732970027249</v>
      </c>
      <c r="AF21" s="58" t="s">
        <v>1079</v>
      </c>
      <c r="AG21" s="59" t="s">
        <v>1111</v>
      </c>
      <c r="AH21" s="50" t="s">
        <v>1129</v>
      </c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</row>
    <row r="22" spans="1:190" s="50" customFormat="1" ht="35.15" customHeight="1" x14ac:dyDescent="0.3">
      <c r="A22" s="67" t="s">
        <v>810</v>
      </c>
      <c r="B22" s="50" t="s">
        <v>760</v>
      </c>
      <c r="D22" s="50" t="s">
        <v>745</v>
      </c>
      <c r="E22" s="60" t="s">
        <v>787</v>
      </c>
      <c r="F22" s="50" t="s">
        <v>761</v>
      </c>
      <c r="G22" s="52">
        <v>6</v>
      </c>
      <c r="H22" s="50">
        <v>0.62</v>
      </c>
      <c r="I22" s="50" t="s">
        <v>896</v>
      </c>
      <c r="J22" s="50" t="s">
        <v>1096</v>
      </c>
      <c r="K22" s="53">
        <v>1.911</v>
      </c>
      <c r="L22" s="53">
        <v>1.7068134893324156</v>
      </c>
      <c r="M22" s="54">
        <v>2.5520840967692342</v>
      </c>
      <c r="N22" s="55">
        <v>9.3331361897476706E-2</v>
      </c>
      <c r="O22" s="52">
        <v>752.67227336674762</v>
      </c>
      <c r="P22" s="55">
        <v>0.43865740091814054</v>
      </c>
      <c r="Q22" s="52">
        <v>3537.5596848237137</v>
      </c>
      <c r="R22" s="55">
        <v>0.17068134893324155</v>
      </c>
      <c r="S22" s="52">
        <v>1376.4624913971093</v>
      </c>
      <c r="T22" s="56">
        <v>1.8287673667585909</v>
      </c>
      <c r="U22" s="55">
        <f t="shared" si="0"/>
        <v>1.2314716771741439</v>
      </c>
      <c r="V22" s="57">
        <v>295</v>
      </c>
      <c r="W22" s="54">
        <f>1240/V22</f>
        <v>4.2033898305084749</v>
      </c>
      <c r="X22" s="57">
        <v>442</v>
      </c>
      <c r="Y22" s="54">
        <f t="shared" si="1"/>
        <v>2.8054298642533935</v>
      </c>
      <c r="Z22" s="50">
        <v>650</v>
      </c>
      <c r="AA22" s="54">
        <f t="shared" si="2"/>
        <v>1.9076923076923078</v>
      </c>
      <c r="AC22" s="56"/>
      <c r="AD22" s="50">
        <v>803</v>
      </c>
      <c r="AE22" s="56">
        <f t="shared" si="5"/>
        <v>1.5442092154420921</v>
      </c>
      <c r="AF22" s="58" t="s">
        <v>1080</v>
      </c>
      <c r="AG22" s="59" t="s">
        <v>1111</v>
      </c>
      <c r="AH22" s="50" t="s">
        <v>1127</v>
      </c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</row>
    <row r="23" spans="1:190" s="50" customFormat="1" ht="35.15" customHeight="1" x14ac:dyDescent="0.3">
      <c r="A23" s="67" t="s">
        <v>811</v>
      </c>
      <c r="B23" s="50" t="s">
        <v>762</v>
      </c>
      <c r="D23" s="50" t="s">
        <v>789</v>
      </c>
      <c r="E23" s="60" t="s">
        <v>788</v>
      </c>
      <c r="F23" s="50" t="s">
        <v>117</v>
      </c>
      <c r="G23" s="52">
        <v>6</v>
      </c>
      <c r="H23" s="50">
        <v>0.62</v>
      </c>
      <c r="I23" s="50" t="s">
        <v>896</v>
      </c>
      <c r="J23" s="50" t="s">
        <v>1096</v>
      </c>
      <c r="K23" s="53">
        <v>1.911</v>
      </c>
      <c r="L23" s="53">
        <v>1.7174515235457064</v>
      </c>
      <c r="M23" s="54">
        <v>2.5646075338037684</v>
      </c>
      <c r="N23" s="55">
        <v>9.3301542047096953E-2</v>
      </c>
      <c r="O23" s="52">
        <v>752.43179070239478</v>
      </c>
      <c r="P23" s="55">
        <v>0.43851724762135569</v>
      </c>
      <c r="Q23" s="52">
        <v>3536.4294163012555</v>
      </c>
      <c r="R23" s="55">
        <v>0.17174515235457063</v>
      </c>
      <c r="S23" s="52">
        <v>1385.0415512465374</v>
      </c>
      <c r="T23" s="56">
        <v>1.8407536315731712</v>
      </c>
      <c r="U23" s="55">
        <f t="shared" si="0"/>
        <v>1.2310782156365252</v>
      </c>
      <c r="V23" s="57">
        <v>292</v>
      </c>
      <c r="W23" s="54">
        <f>1240/V23</f>
        <v>4.2465753424657535</v>
      </c>
      <c r="X23" s="57">
        <v>438</v>
      </c>
      <c r="Y23" s="54">
        <f t="shared" si="1"/>
        <v>2.8310502283105023</v>
      </c>
      <c r="Z23" s="50">
        <v>631</v>
      </c>
      <c r="AA23" s="54">
        <f t="shared" si="2"/>
        <v>1.9651347068145801</v>
      </c>
      <c r="AC23" s="56"/>
      <c r="AD23" s="50">
        <v>813</v>
      </c>
      <c r="AE23" s="56">
        <f t="shared" si="5"/>
        <v>1.5252152521525215</v>
      </c>
      <c r="AF23" s="61" t="s">
        <v>1081</v>
      </c>
      <c r="AG23" s="59" t="s">
        <v>1111</v>
      </c>
      <c r="AH23" s="50" t="s">
        <v>1129</v>
      </c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</row>
    <row r="24" spans="1:190" s="50" customFormat="1" ht="35.15" customHeight="1" x14ac:dyDescent="0.3">
      <c r="A24" s="67" t="s">
        <v>812</v>
      </c>
      <c r="B24" s="50" t="s">
        <v>890</v>
      </c>
      <c r="D24" s="50" t="s">
        <v>317</v>
      </c>
      <c r="E24" s="60" t="s">
        <v>893</v>
      </c>
      <c r="F24" s="50" t="s">
        <v>763</v>
      </c>
      <c r="G24" s="52">
        <v>6</v>
      </c>
      <c r="H24" s="50">
        <v>0.72</v>
      </c>
      <c r="I24" s="50" t="s">
        <v>898</v>
      </c>
      <c r="J24" s="50" t="s">
        <v>1096</v>
      </c>
      <c r="K24" s="53">
        <v>1.899</v>
      </c>
      <c r="L24" s="53">
        <v>1.6294349540078843</v>
      </c>
      <c r="M24" s="54">
        <v>2.4569861933118151</v>
      </c>
      <c r="N24" s="55">
        <v>9.2941796803486021E-2</v>
      </c>
      <c r="O24" s="52">
        <v>749.53061938295184</v>
      </c>
      <c r="P24" s="55">
        <v>0.43682644497638429</v>
      </c>
      <c r="Q24" s="52">
        <v>3522.7939110998732</v>
      </c>
      <c r="R24" s="55">
        <v>0.16294349540078842</v>
      </c>
      <c r="S24" s="52">
        <v>1314.0604467805517</v>
      </c>
      <c r="T24" s="56">
        <v>1.7531778059478704</v>
      </c>
      <c r="U24" s="55">
        <f t="shared" si="0"/>
        <v>1.226331514533078</v>
      </c>
      <c r="V24" s="57"/>
      <c r="W24" s="54"/>
      <c r="X24" s="57">
        <v>493</v>
      </c>
      <c r="Y24" s="54">
        <f t="shared" si="1"/>
        <v>2.5152129817444218</v>
      </c>
      <c r="Z24" s="50">
        <v>669</v>
      </c>
      <c r="AA24" s="54">
        <f t="shared" si="2"/>
        <v>1.8535127055306428</v>
      </c>
      <c r="AC24" s="56"/>
      <c r="AD24" s="50">
        <v>853</v>
      </c>
      <c r="AE24" s="56">
        <f t="shared" si="5"/>
        <v>1.4536928487690504</v>
      </c>
      <c r="AF24" s="58" t="s">
        <v>1082</v>
      </c>
      <c r="AG24" s="59" t="s">
        <v>1111</v>
      </c>
      <c r="AH24" s="50" t="s">
        <v>1123</v>
      </c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</row>
    <row r="25" spans="1:190" s="50" customFormat="1" ht="35.15" customHeight="1" x14ac:dyDescent="0.3">
      <c r="A25" s="67" t="s">
        <v>813</v>
      </c>
      <c r="B25" s="50" t="s">
        <v>764</v>
      </c>
      <c r="D25" s="50" t="s">
        <v>42</v>
      </c>
      <c r="E25" s="51" t="s">
        <v>735</v>
      </c>
      <c r="F25" s="50" t="s">
        <v>767</v>
      </c>
      <c r="G25" s="52">
        <v>6</v>
      </c>
      <c r="H25" s="50">
        <v>0.95</v>
      </c>
      <c r="I25" s="50" t="s">
        <v>896</v>
      </c>
      <c r="J25" s="50" t="s">
        <v>1096</v>
      </c>
      <c r="K25" s="63">
        <v>1.8902439024390243</v>
      </c>
      <c r="L25" s="53">
        <v>1.4805970149253731</v>
      </c>
      <c r="M25" s="54">
        <v>2.2742277706591048</v>
      </c>
      <c r="N25" s="55">
        <v>9.299423253007566E-2</v>
      </c>
      <c r="O25" s="52">
        <v>749.95348814577142</v>
      </c>
      <c r="P25" s="55">
        <v>0.43707289289135559</v>
      </c>
      <c r="Q25" s="52">
        <v>3524.7813942851258</v>
      </c>
      <c r="R25" s="55">
        <v>0.1480597014925373</v>
      </c>
      <c r="S25" s="52">
        <v>1194.0298507462687</v>
      </c>
      <c r="T25" s="56">
        <v>1.5921385387491926</v>
      </c>
      <c r="U25" s="55">
        <f t="shared" si="0"/>
        <v>1.2270233839203277</v>
      </c>
      <c r="V25" s="57"/>
      <c r="W25" s="54"/>
      <c r="X25" s="57">
        <v>450</v>
      </c>
      <c r="Y25" s="54">
        <f t="shared" si="1"/>
        <v>2.7555555555555555</v>
      </c>
      <c r="Z25" s="50">
        <v>687</v>
      </c>
      <c r="AA25" s="54">
        <f t="shared" si="2"/>
        <v>1.8049490538573507</v>
      </c>
      <c r="AC25" s="56"/>
      <c r="AD25" s="50">
        <v>988</v>
      </c>
      <c r="AE25" s="56">
        <f t="shared" si="5"/>
        <v>1.2550607287449393</v>
      </c>
      <c r="AF25" s="58" t="s">
        <v>1082</v>
      </c>
      <c r="AG25" s="59" t="s">
        <v>1111</v>
      </c>
      <c r="AH25" s="50" t="s">
        <v>1129</v>
      </c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</row>
    <row r="26" spans="1:190" s="50" customFormat="1" ht="35.15" customHeight="1" x14ac:dyDescent="0.3">
      <c r="A26" s="67" t="s">
        <v>814</v>
      </c>
      <c r="B26" s="50" t="s">
        <v>891</v>
      </c>
      <c r="D26" s="50" t="s">
        <v>42</v>
      </c>
      <c r="E26" s="51" t="s">
        <v>735</v>
      </c>
      <c r="F26" s="50" t="s">
        <v>768</v>
      </c>
      <c r="G26" s="52">
        <v>6</v>
      </c>
      <c r="H26" s="50">
        <v>1</v>
      </c>
      <c r="I26" s="50" t="s">
        <v>896</v>
      </c>
      <c r="J26" s="50" t="s">
        <v>1096</v>
      </c>
      <c r="K26" s="63">
        <v>1.8902439024390243</v>
      </c>
      <c r="L26" s="53">
        <v>1.3862493012856345</v>
      </c>
      <c r="M26" s="54">
        <v>2.1564939830153884</v>
      </c>
      <c r="N26" s="55">
        <v>9.3376160601860936E-2</v>
      </c>
      <c r="O26" s="52">
        <v>753.03355324081394</v>
      </c>
      <c r="P26" s="55">
        <v>0.43886795482874641</v>
      </c>
      <c r="Q26" s="52">
        <v>3539.2577002318258</v>
      </c>
      <c r="R26" s="55">
        <v>0.13862493012856344</v>
      </c>
      <c r="S26" s="52">
        <v>1117.9429849077696</v>
      </c>
      <c r="T26" s="56">
        <v>1.4845858861089296</v>
      </c>
      <c r="U26" s="55">
        <f t="shared" si="0"/>
        <v>1.232062778969957</v>
      </c>
      <c r="V26" s="57"/>
      <c r="W26" s="54"/>
      <c r="X26" s="57">
        <v>463</v>
      </c>
      <c r="Y26" s="54">
        <f t="shared" si="1"/>
        <v>2.678185745140389</v>
      </c>
      <c r="Z26" s="50">
        <v>689</v>
      </c>
      <c r="AA26" s="54">
        <f t="shared" si="2"/>
        <v>1.7997097242380262</v>
      </c>
      <c r="AC26" s="56"/>
      <c r="AD26" s="50">
        <v>1100</v>
      </c>
      <c r="AE26" s="56">
        <f t="shared" si="5"/>
        <v>1.1272727272727272</v>
      </c>
      <c r="AF26" s="58" t="s">
        <v>1082</v>
      </c>
      <c r="AG26" s="59" t="s">
        <v>1111</v>
      </c>
      <c r="AH26" s="50" t="s">
        <v>1129</v>
      </c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</row>
    <row r="27" spans="1:190" s="50" customFormat="1" ht="35.15" customHeight="1" x14ac:dyDescent="0.3">
      <c r="A27" s="67" t="s">
        <v>815</v>
      </c>
      <c r="B27" s="50" t="s">
        <v>765</v>
      </c>
      <c r="D27" s="50" t="s">
        <v>42</v>
      </c>
      <c r="E27" s="51" t="s">
        <v>735</v>
      </c>
      <c r="F27" s="50" t="s">
        <v>769</v>
      </c>
      <c r="G27" s="52">
        <v>6</v>
      </c>
      <c r="H27" s="50">
        <v>1.18</v>
      </c>
      <c r="I27" s="50" t="s">
        <v>896</v>
      </c>
      <c r="J27" s="50" t="s">
        <v>1096</v>
      </c>
      <c r="K27" s="63">
        <v>1.8902439024390243</v>
      </c>
      <c r="L27" s="53">
        <v>1.5327564894932015</v>
      </c>
      <c r="M27" s="54">
        <v>2.3381425648096341</v>
      </c>
      <c r="N27" s="55">
        <v>9.2805353577448124E-2</v>
      </c>
      <c r="O27" s="52">
        <v>748.43027078587204</v>
      </c>
      <c r="P27" s="55">
        <v>0.43618516181400618</v>
      </c>
      <c r="Q27" s="52">
        <v>3517.622272693598</v>
      </c>
      <c r="R27" s="55">
        <v>0.15327564894932016</v>
      </c>
      <c r="S27" s="52">
        <v>1236.0939431396787</v>
      </c>
      <c r="T27" s="56">
        <v>1.6515819728159136</v>
      </c>
      <c r="U27" s="55">
        <f t="shared" si="0"/>
        <v>1.224531198272907</v>
      </c>
      <c r="V27" s="57"/>
      <c r="W27" s="54"/>
      <c r="X27" s="57">
        <v>425</v>
      </c>
      <c r="Y27" s="54">
        <f t="shared" si="1"/>
        <v>2.9176470588235293</v>
      </c>
      <c r="Z27" s="50">
        <v>637</v>
      </c>
      <c r="AA27" s="54">
        <f t="shared" si="2"/>
        <v>1.946624803767661</v>
      </c>
      <c r="AC27" s="56"/>
      <c r="AD27" s="50">
        <v>981</v>
      </c>
      <c r="AE27" s="56">
        <f t="shared" si="5"/>
        <v>1.2640163098878696</v>
      </c>
      <c r="AF27" s="58" t="s">
        <v>1082</v>
      </c>
      <c r="AG27" s="59" t="s">
        <v>1111</v>
      </c>
      <c r="AH27" s="50" t="s">
        <v>1129</v>
      </c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</row>
    <row r="28" spans="1:190" s="50" customFormat="1" ht="35.15" customHeight="1" x14ac:dyDescent="0.3">
      <c r="A28" s="67" t="s">
        <v>816</v>
      </c>
      <c r="B28" s="50" t="s">
        <v>766</v>
      </c>
      <c r="D28" s="50" t="s">
        <v>42</v>
      </c>
      <c r="E28" s="51" t="s">
        <v>735</v>
      </c>
      <c r="F28" s="50" t="s">
        <v>752</v>
      </c>
      <c r="G28" s="52">
        <v>6</v>
      </c>
      <c r="H28" s="50">
        <v>1.35</v>
      </c>
      <c r="I28" s="50" t="s">
        <v>896</v>
      </c>
      <c r="J28" s="50" t="s">
        <v>1096</v>
      </c>
      <c r="K28" s="63">
        <v>1.8902439024390243</v>
      </c>
      <c r="L28" s="53">
        <v>1.5475819032761311</v>
      </c>
      <c r="M28" s="54">
        <v>2.356167039022536</v>
      </c>
      <c r="N28" s="55">
        <v>9.2754224228604576E-2</v>
      </c>
      <c r="O28" s="52">
        <v>748.01793732745625</v>
      </c>
      <c r="P28" s="55">
        <v>0.43594485387444154</v>
      </c>
      <c r="Q28" s="52">
        <v>3515.6843054390451</v>
      </c>
      <c r="R28" s="55">
        <v>0.15475819032761312</v>
      </c>
      <c r="S28" s="52">
        <v>1248.0499219968801</v>
      </c>
      <c r="T28" s="56">
        <v>1.6684759278045589</v>
      </c>
      <c r="U28" s="55">
        <f t="shared" si="0"/>
        <v>1.2238565660411138</v>
      </c>
      <c r="V28" s="57"/>
      <c r="W28" s="54"/>
      <c r="X28" s="57">
        <v>425</v>
      </c>
      <c r="Y28" s="54">
        <f t="shared" si="1"/>
        <v>2.9176470588235293</v>
      </c>
      <c r="Z28" s="50">
        <v>640</v>
      </c>
      <c r="AA28" s="54">
        <f t="shared" si="2"/>
        <v>1.9375</v>
      </c>
      <c r="AC28" s="56"/>
      <c r="AD28" s="50">
        <v>963</v>
      </c>
      <c r="AE28" s="56">
        <f t="shared" si="5"/>
        <v>1.2876427829698858</v>
      </c>
      <c r="AF28" s="58" t="s">
        <v>1082</v>
      </c>
      <c r="AG28" s="59" t="s">
        <v>1111</v>
      </c>
      <c r="AH28" s="50" t="s">
        <v>1129</v>
      </c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</row>
    <row r="29" spans="1:190" s="50" customFormat="1" ht="35.15" customHeight="1" x14ac:dyDescent="0.3">
      <c r="A29" s="67" t="s">
        <v>817</v>
      </c>
      <c r="B29" s="50" t="s">
        <v>770</v>
      </c>
      <c r="C29" s="50" t="s">
        <v>51</v>
      </c>
      <c r="D29" s="50" t="s">
        <v>892</v>
      </c>
      <c r="E29" s="64" t="s">
        <v>449</v>
      </c>
      <c r="F29" s="50" t="s">
        <v>747</v>
      </c>
      <c r="G29" s="52">
        <v>6</v>
      </c>
      <c r="H29" s="50">
        <v>0.53</v>
      </c>
      <c r="I29" s="50" t="s">
        <v>898</v>
      </c>
      <c r="J29" s="50" t="s">
        <v>1096</v>
      </c>
      <c r="K29" s="53">
        <v>1.9339999999999999</v>
      </c>
      <c r="L29" s="53">
        <v>1.8289085545722714</v>
      </c>
      <c r="M29" s="54">
        <v>2.701380731838336</v>
      </c>
      <c r="N29" s="55">
        <v>9.4185223730640977E-2</v>
      </c>
      <c r="O29" s="52">
        <v>759.55825589226595</v>
      </c>
      <c r="P29" s="55">
        <v>0.44267055153401264</v>
      </c>
      <c r="Q29" s="52">
        <v>3569.92380269365</v>
      </c>
      <c r="R29" s="55">
        <v>0.18289085545722714</v>
      </c>
      <c r="S29" s="52">
        <v>1474.9262536873157</v>
      </c>
      <c r="T29" s="56">
        <v>1.9418211075261038</v>
      </c>
      <c r="U29" s="55">
        <f t="shared" si="0"/>
        <v>1.2427380579745964</v>
      </c>
      <c r="V29" s="57"/>
      <c r="W29" s="54"/>
      <c r="X29" s="57">
        <v>426</v>
      </c>
      <c r="Y29" s="54">
        <f t="shared" si="1"/>
        <v>2.9107981220657275</v>
      </c>
      <c r="Z29" s="50">
        <v>615</v>
      </c>
      <c r="AA29" s="54">
        <f t="shared" si="2"/>
        <v>2.0162601626016259</v>
      </c>
      <c r="AC29" s="56"/>
      <c r="AD29" s="50">
        <v>741</v>
      </c>
      <c r="AE29" s="56">
        <f t="shared" si="5"/>
        <v>1.6734143049932524</v>
      </c>
      <c r="AF29" s="58" t="s">
        <v>1083</v>
      </c>
      <c r="AG29" s="59" t="s">
        <v>1111</v>
      </c>
      <c r="AH29" s="50" t="s">
        <v>1125</v>
      </c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</row>
    <row r="30" spans="1:190" s="50" customFormat="1" ht="35.15" customHeight="1" x14ac:dyDescent="0.3">
      <c r="A30" s="67" t="s">
        <v>818</v>
      </c>
      <c r="B30" s="50" t="s">
        <v>771</v>
      </c>
      <c r="D30" s="50" t="s">
        <v>775</v>
      </c>
      <c r="E30" s="60" t="s">
        <v>774</v>
      </c>
      <c r="F30" s="50" t="s">
        <v>772</v>
      </c>
      <c r="G30" s="52">
        <v>6</v>
      </c>
      <c r="H30" s="50">
        <v>0.62</v>
      </c>
      <c r="I30" s="50" t="s">
        <v>896</v>
      </c>
      <c r="J30" s="50" t="s">
        <v>1096</v>
      </c>
      <c r="K30" s="53">
        <v>1.911</v>
      </c>
      <c r="L30" s="53">
        <v>1.7828900071890725</v>
      </c>
      <c r="M30" s="54">
        <v>2.6411076097612813</v>
      </c>
      <c r="N30" s="55">
        <v>9.3126556644359981E-2</v>
      </c>
      <c r="O30" s="52">
        <v>751.02061809967722</v>
      </c>
      <c r="P30" s="55">
        <v>0.43769481622849193</v>
      </c>
      <c r="Q30" s="52">
        <v>3529.7969050684833</v>
      </c>
      <c r="R30" s="55">
        <v>0.17828900071890724</v>
      </c>
      <c r="S30" s="52">
        <v>1437.8145219266712</v>
      </c>
      <c r="T30" s="56">
        <v>1.9144807576186158</v>
      </c>
      <c r="U30" s="55">
        <f t="shared" si="0"/>
        <v>1.2287693500739909</v>
      </c>
      <c r="V30" s="57">
        <v>282</v>
      </c>
      <c r="W30" s="54">
        <f>1240/V30</f>
        <v>4.3971631205673756</v>
      </c>
      <c r="X30" s="57">
        <v>430</v>
      </c>
      <c r="Y30" s="54">
        <f t="shared" si="1"/>
        <v>2.8837209302325579</v>
      </c>
      <c r="Z30" s="50">
        <v>625</v>
      </c>
      <c r="AA30" s="54">
        <f t="shared" si="2"/>
        <v>1.984</v>
      </c>
      <c r="AC30" s="56"/>
      <c r="AD30" s="50">
        <v>768</v>
      </c>
      <c r="AE30" s="56">
        <f t="shared" si="5"/>
        <v>1.6145833333333333</v>
      </c>
      <c r="AF30" s="58" t="s">
        <v>1084</v>
      </c>
      <c r="AG30" s="59" t="s">
        <v>1111</v>
      </c>
      <c r="AH30" s="50" t="s">
        <v>1129</v>
      </c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</row>
    <row r="31" spans="1:190" s="50" customFormat="1" ht="35.15" customHeight="1" x14ac:dyDescent="0.3">
      <c r="A31" s="67" t="s">
        <v>819</v>
      </c>
      <c r="B31" s="50" t="s">
        <v>776</v>
      </c>
      <c r="C31" s="50" t="s">
        <v>51</v>
      </c>
      <c r="D31" s="50" t="s">
        <v>42</v>
      </c>
      <c r="E31" s="64" t="s">
        <v>449</v>
      </c>
      <c r="F31" s="50" t="s">
        <v>772</v>
      </c>
      <c r="G31" s="52">
        <v>6</v>
      </c>
      <c r="H31" s="50">
        <v>0.62</v>
      </c>
      <c r="I31" s="50" t="s">
        <v>896</v>
      </c>
      <c r="J31" s="50" t="s">
        <v>1096</v>
      </c>
      <c r="K31" s="63">
        <v>1.9375</v>
      </c>
      <c r="L31" s="53">
        <v>1.7854571634269258</v>
      </c>
      <c r="M31" s="54">
        <v>2.6519318309895921</v>
      </c>
      <c r="N31" s="55">
        <v>9.4475614554774046E-2</v>
      </c>
      <c r="O31" s="52">
        <v>761.90011737720999</v>
      </c>
      <c r="P31" s="55">
        <v>0.44403538840743806</v>
      </c>
      <c r="Q31" s="52">
        <v>3580.9305516728873</v>
      </c>
      <c r="R31" s="55">
        <v>0.17854571634269259</v>
      </c>
      <c r="S31" s="52">
        <v>1439.8848092152627</v>
      </c>
      <c r="T31" s="56">
        <v>1.8898603325747863</v>
      </c>
      <c r="U31" s="55">
        <f t="shared" si="0"/>
        <v>1.2465696539993487</v>
      </c>
      <c r="V31" s="57">
        <v>275</v>
      </c>
      <c r="W31" s="54">
        <f>1240/V31</f>
        <v>4.5090909090909088</v>
      </c>
      <c r="X31" s="57">
        <v>436</v>
      </c>
      <c r="Y31" s="54">
        <f t="shared" si="1"/>
        <v>2.8440366972477062</v>
      </c>
      <c r="Z31" s="50">
        <v>645</v>
      </c>
      <c r="AA31" s="54">
        <f t="shared" si="2"/>
        <v>1.9224806201550388</v>
      </c>
      <c r="AC31" s="56"/>
      <c r="AD31" s="50">
        <v>764</v>
      </c>
      <c r="AE31" s="56">
        <f t="shared" si="5"/>
        <v>1.6230366492146597</v>
      </c>
      <c r="AF31" s="58" t="s">
        <v>1085</v>
      </c>
      <c r="AG31" s="59" t="s">
        <v>1111</v>
      </c>
      <c r="AH31" s="50" t="s">
        <v>1129</v>
      </c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</row>
    <row r="32" spans="1:190" s="50" customFormat="1" ht="35.15" customHeight="1" x14ac:dyDescent="0.3">
      <c r="A32" s="67" t="s">
        <v>820</v>
      </c>
      <c r="B32" s="50" t="s">
        <v>777</v>
      </c>
      <c r="C32" s="50" t="s">
        <v>51</v>
      </c>
      <c r="D32" s="50" t="s">
        <v>42</v>
      </c>
      <c r="E32" s="64" t="s">
        <v>449</v>
      </c>
      <c r="F32" s="50" t="s">
        <v>107</v>
      </c>
      <c r="G32" s="52">
        <v>6</v>
      </c>
      <c r="H32" s="50">
        <v>0.8</v>
      </c>
      <c r="I32" s="50" t="s">
        <v>900</v>
      </c>
      <c r="J32" s="50" t="s">
        <v>1096</v>
      </c>
      <c r="K32" s="63">
        <v>1.9375</v>
      </c>
      <c r="L32" s="53">
        <v>1.7427969079409698</v>
      </c>
      <c r="M32" s="54">
        <v>2.6019694888109166</v>
      </c>
      <c r="N32" s="55">
        <v>9.4591108365236098E-2</v>
      </c>
      <c r="O32" s="52">
        <v>762.83151907448473</v>
      </c>
      <c r="P32" s="55">
        <v>0.44457820931660968</v>
      </c>
      <c r="Q32" s="52">
        <v>3585.3081396500779</v>
      </c>
      <c r="R32" s="55">
        <v>0.17427969079409697</v>
      </c>
      <c r="S32" s="52">
        <v>1405.4813773717499</v>
      </c>
      <c r="T32" s="56">
        <v>1.8424532052332716</v>
      </c>
      <c r="U32" s="55">
        <f t="shared" si="0"/>
        <v>1.2480935507215374</v>
      </c>
      <c r="V32" s="57">
        <v>280</v>
      </c>
      <c r="W32" s="54">
        <f>1240/V32</f>
        <v>4.4285714285714288</v>
      </c>
      <c r="X32" s="57">
        <v>429</v>
      </c>
      <c r="Y32" s="54">
        <f t="shared" si="1"/>
        <v>2.8904428904428903</v>
      </c>
      <c r="Z32" s="50">
        <v>623</v>
      </c>
      <c r="AA32" s="54">
        <f t="shared" si="2"/>
        <v>1.9903691813804174</v>
      </c>
      <c r="AC32" s="56"/>
      <c r="AD32" s="50">
        <v>778</v>
      </c>
      <c r="AE32" s="56">
        <f t="shared" si="5"/>
        <v>1.5938303341902313</v>
      </c>
      <c r="AF32" s="58" t="s">
        <v>1085</v>
      </c>
      <c r="AG32" s="59" t="s">
        <v>1111</v>
      </c>
      <c r="AH32" s="50" t="s">
        <v>1129</v>
      </c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</row>
    <row r="33" spans="1:190" s="50" customFormat="1" ht="35.15" customHeight="1" x14ac:dyDescent="0.3">
      <c r="A33" s="67" t="s">
        <v>821</v>
      </c>
      <c r="B33" s="50" t="s">
        <v>886</v>
      </c>
      <c r="D33" s="50" t="s">
        <v>778</v>
      </c>
      <c r="E33" s="60" t="s">
        <v>779</v>
      </c>
      <c r="F33" s="50" t="s">
        <v>889</v>
      </c>
      <c r="G33" s="52">
        <v>6</v>
      </c>
      <c r="H33" s="50">
        <v>1.02</v>
      </c>
      <c r="I33" s="50" t="s">
        <v>896</v>
      </c>
      <c r="J33" s="50" t="s">
        <v>1096</v>
      </c>
      <c r="K33" s="53">
        <v>1.9139999999999999</v>
      </c>
      <c r="L33" s="53">
        <v>1.788031723143475</v>
      </c>
      <c r="M33" s="54">
        <v>2.6479761588801245</v>
      </c>
      <c r="N33" s="55">
        <v>9.3266743763815829E-2</v>
      </c>
      <c r="O33" s="52">
        <v>752.15115938561155</v>
      </c>
      <c r="P33" s="55">
        <v>0.43835369568993443</v>
      </c>
      <c r="Q33" s="52">
        <v>3535.1104491123747</v>
      </c>
      <c r="R33" s="55">
        <v>0.1788031723143475</v>
      </c>
      <c r="S33" s="52">
        <v>1441.9610670511897</v>
      </c>
      <c r="T33" s="56">
        <v>1.9171160597944747</v>
      </c>
      <c r="U33" s="55">
        <f t="shared" si="0"/>
        <v>1.2306190655780265</v>
      </c>
      <c r="V33" s="57">
        <v>281</v>
      </c>
      <c r="W33" s="54">
        <f>1240/V33</f>
        <v>4.4128113879003559</v>
      </c>
      <c r="X33" s="57">
        <v>429</v>
      </c>
      <c r="Y33" s="54">
        <f t="shared" si="1"/>
        <v>2.8904428904428903</v>
      </c>
      <c r="Z33" s="50">
        <v>627</v>
      </c>
      <c r="AA33" s="54">
        <f t="shared" si="2"/>
        <v>1.9776714513556619</v>
      </c>
      <c r="AC33" s="56"/>
      <c r="AD33" s="50">
        <v>760</v>
      </c>
      <c r="AE33" s="56">
        <f t="shared" si="5"/>
        <v>1.631578947368421</v>
      </c>
      <c r="AF33" s="58" t="s">
        <v>1086</v>
      </c>
      <c r="AG33" s="59" t="s">
        <v>1111</v>
      </c>
      <c r="AH33" s="50" t="s">
        <v>1129</v>
      </c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</row>
    <row r="34" spans="1:190" s="50" customFormat="1" ht="35.15" customHeight="1" x14ac:dyDescent="0.3">
      <c r="A34" s="67" t="s">
        <v>822</v>
      </c>
      <c r="B34" s="50" t="s">
        <v>780</v>
      </c>
      <c r="D34" s="50" t="s">
        <v>317</v>
      </c>
      <c r="E34" s="50" t="s">
        <v>781</v>
      </c>
      <c r="F34" s="50" t="s">
        <v>742</v>
      </c>
      <c r="G34" s="52">
        <v>6</v>
      </c>
      <c r="H34" s="50">
        <v>0.745</v>
      </c>
      <c r="I34" s="50" t="s">
        <v>896</v>
      </c>
      <c r="J34" s="50" t="s">
        <v>1096</v>
      </c>
      <c r="K34" s="53">
        <v>1.71</v>
      </c>
      <c r="L34" s="53">
        <v>1.5816326530612246</v>
      </c>
      <c r="M34" s="54">
        <v>2.3473332043244413</v>
      </c>
      <c r="N34" s="55">
        <v>8.3367052754207194E-2</v>
      </c>
      <c r="O34" s="52">
        <v>672.31494156618703</v>
      </c>
      <c r="P34" s="55">
        <v>0.3918251479447738</v>
      </c>
      <c r="Q34" s="52">
        <v>3159.8802253610788</v>
      </c>
      <c r="R34" s="55">
        <v>0.15816326530612246</v>
      </c>
      <c r="S34" s="52">
        <v>1275.5102040816328</v>
      </c>
      <c r="T34" s="56">
        <v>1.8971915172824747</v>
      </c>
      <c r="U34" s="55">
        <f t="shared" si="0"/>
        <v>1.0999964233787152</v>
      </c>
      <c r="V34" s="57">
        <v>310</v>
      </c>
      <c r="W34" s="54">
        <f>1240/V34</f>
        <v>4</v>
      </c>
      <c r="X34" s="57">
        <v>468</v>
      </c>
      <c r="Y34" s="54">
        <f t="shared" si="1"/>
        <v>2.6495726495726495</v>
      </c>
      <c r="Z34" s="50">
        <v>715</v>
      </c>
      <c r="AA34" s="54">
        <f t="shared" si="2"/>
        <v>1.7342657342657342</v>
      </c>
      <c r="AC34" s="56"/>
      <c r="AD34" s="50">
        <v>853</v>
      </c>
      <c r="AE34" s="56">
        <f t="shared" si="5"/>
        <v>1.4536928487690504</v>
      </c>
      <c r="AF34" s="58" t="s">
        <v>1087</v>
      </c>
      <c r="AG34" s="59" t="s">
        <v>1111</v>
      </c>
      <c r="AH34" s="50" t="s">
        <v>1129</v>
      </c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</row>
    <row r="35" spans="1:190" s="50" customFormat="1" ht="35.15" customHeight="1" x14ac:dyDescent="0.3">
      <c r="A35" s="67" t="s">
        <v>823</v>
      </c>
      <c r="B35" s="50" t="s">
        <v>887</v>
      </c>
      <c r="D35" s="50" t="s">
        <v>790</v>
      </c>
      <c r="E35" s="50" t="s">
        <v>791</v>
      </c>
      <c r="F35" s="50" t="s">
        <v>747</v>
      </c>
      <c r="G35" s="52">
        <v>6</v>
      </c>
      <c r="H35" s="50">
        <v>0.53</v>
      </c>
      <c r="I35" s="50" t="s">
        <v>19</v>
      </c>
      <c r="J35" s="50" t="s">
        <v>1096</v>
      </c>
      <c r="K35" s="53">
        <v>1.8819999999999999</v>
      </c>
      <c r="L35" s="53">
        <v>1.6380449141347424</v>
      </c>
      <c r="M35" s="54">
        <v>2.4626262073956311</v>
      </c>
      <c r="N35" s="55">
        <v>9.2039447191760049E-2</v>
      </c>
      <c r="O35" s="52">
        <v>742.25360638516167</v>
      </c>
      <c r="P35" s="55">
        <v>0.43258540180127225</v>
      </c>
      <c r="Q35" s="52">
        <v>3488.59195001026</v>
      </c>
      <c r="R35" s="55">
        <v>0.16380449141347425</v>
      </c>
      <c r="S35" s="52">
        <v>1321.0039630118893</v>
      </c>
      <c r="T35" s="56">
        <v>1.779720504754825</v>
      </c>
      <c r="U35" s="55">
        <f t="shared" si="0"/>
        <v>1.2144253560118912</v>
      </c>
      <c r="V35" s="57"/>
      <c r="W35" s="54"/>
      <c r="X35" s="57">
        <v>450</v>
      </c>
      <c r="Y35" s="54">
        <f t="shared" si="1"/>
        <v>2.7555555555555555</v>
      </c>
      <c r="Z35" s="50">
        <v>640</v>
      </c>
      <c r="AA35" s="54">
        <f t="shared" si="2"/>
        <v>1.9375</v>
      </c>
      <c r="AC35" s="56"/>
      <c r="AD35" s="50">
        <v>874</v>
      </c>
      <c r="AE35" s="56">
        <f t="shared" si="5"/>
        <v>1.4187643020594967</v>
      </c>
      <c r="AF35" s="61" t="s">
        <v>1088</v>
      </c>
      <c r="AG35" s="59" t="s">
        <v>1111</v>
      </c>
      <c r="AH35" s="50" t="s">
        <v>1129</v>
      </c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</row>
    <row r="36" spans="1:190" s="50" customFormat="1" ht="35.15" customHeight="1" x14ac:dyDescent="0.3">
      <c r="A36" s="67" t="s">
        <v>824</v>
      </c>
      <c r="B36" s="50" t="s">
        <v>888</v>
      </c>
      <c r="D36" s="50" t="s">
        <v>778</v>
      </c>
      <c r="E36" s="50" t="s">
        <v>773</v>
      </c>
      <c r="F36" s="50" t="s">
        <v>782</v>
      </c>
      <c r="G36" s="52">
        <v>6</v>
      </c>
      <c r="H36" s="50">
        <v>0.64500000000000002</v>
      </c>
      <c r="I36" s="50" t="s">
        <v>19</v>
      </c>
      <c r="J36" s="50" t="s">
        <v>1096</v>
      </c>
      <c r="K36" s="53">
        <v>1.9079999999999999</v>
      </c>
      <c r="L36" s="53">
        <v>1.7841726618705036</v>
      </c>
      <c r="M36" s="54">
        <v>2.6417035022624988</v>
      </c>
      <c r="N36" s="55">
        <v>9.2969904633755651E-2</v>
      </c>
      <c r="O36" s="52">
        <v>749.75729543351326</v>
      </c>
      <c r="P36" s="55">
        <v>0.43695855177865156</v>
      </c>
      <c r="Q36" s="52">
        <v>3523.8592885375128</v>
      </c>
      <c r="R36" s="55">
        <v>0.17841726618705037</v>
      </c>
      <c r="S36" s="52">
        <v>1438.8489208633093</v>
      </c>
      <c r="T36" s="56">
        <v>1.9190862558147699</v>
      </c>
      <c r="U36" s="55">
        <f t="shared" si="0"/>
        <v>1.2267023866191609</v>
      </c>
      <c r="V36" s="57">
        <v>287</v>
      </c>
      <c r="W36" s="54">
        <f>1240/V36</f>
        <v>4.3205574912891986</v>
      </c>
      <c r="X36" s="57">
        <v>430</v>
      </c>
      <c r="Y36" s="54">
        <f t="shared" si="1"/>
        <v>2.8837209302325579</v>
      </c>
      <c r="Z36" s="50">
        <v>628</v>
      </c>
      <c r="AA36" s="54">
        <f t="shared" si="2"/>
        <v>1.9745222929936306</v>
      </c>
      <c r="AC36" s="56"/>
      <c r="AD36" s="50">
        <v>762</v>
      </c>
      <c r="AE36" s="56">
        <f t="shared" si="5"/>
        <v>1.6272965879265091</v>
      </c>
      <c r="AF36" s="58" t="s">
        <v>1089</v>
      </c>
      <c r="AG36" s="59" t="s">
        <v>1111</v>
      </c>
      <c r="AH36" s="50" t="s">
        <v>1129</v>
      </c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</row>
    <row r="37" spans="1:190" s="23" customFormat="1" ht="35.15" customHeight="1" x14ac:dyDescent="0.3">
      <c r="A37" s="65" t="s">
        <v>7</v>
      </c>
      <c r="B37" s="23" t="s">
        <v>8</v>
      </c>
      <c r="C37" s="23" t="s">
        <v>9</v>
      </c>
      <c r="D37" s="23" t="s">
        <v>10</v>
      </c>
      <c r="E37" s="23" t="s">
        <v>11</v>
      </c>
      <c r="F37" s="23" t="s">
        <v>12</v>
      </c>
      <c r="G37" s="24">
        <v>5.9779999999999998</v>
      </c>
      <c r="H37" s="23">
        <v>0.53500000000000003</v>
      </c>
      <c r="I37" s="23" t="s">
        <v>13</v>
      </c>
      <c r="J37" s="23" t="s">
        <v>1096</v>
      </c>
      <c r="K37" s="25">
        <v>1.734</v>
      </c>
      <c r="L37" s="25">
        <v>1.6847826086956521</v>
      </c>
      <c r="M37" s="26">
        <v>2.4739042000504363</v>
      </c>
      <c r="N37" s="27">
        <v>8.4336228170999616E-2</v>
      </c>
      <c r="O37" s="24">
        <v>680.13087234677118</v>
      </c>
      <c r="P37" s="27">
        <v>0.39638027240369822</v>
      </c>
      <c r="Q37" s="24">
        <v>3196.6151000298246</v>
      </c>
      <c r="R37" s="27">
        <v>0.16847826086956522</v>
      </c>
      <c r="S37" s="24">
        <v>1358.695652173913</v>
      </c>
      <c r="T37" s="28">
        <v>1.9976973659286699</v>
      </c>
      <c r="U37" s="27">
        <f t="shared" ref="U37:U100" si="6">(((O37/918)^2)+((Q37/3850)^2))^0.5</f>
        <v>1.1127843228771108</v>
      </c>
      <c r="V37" s="29"/>
      <c r="W37" s="26"/>
      <c r="X37" s="29">
        <v>470</v>
      </c>
      <c r="Y37" s="26">
        <f>1240/X37</f>
        <v>2.6382978723404253</v>
      </c>
      <c r="Z37" s="23">
        <v>665</v>
      </c>
      <c r="AA37" s="26">
        <f>1240/Z37</f>
        <v>1.8646616541353382</v>
      </c>
      <c r="AC37" s="28"/>
      <c r="AD37" s="23">
        <v>807</v>
      </c>
      <c r="AE37" s="28">
        <f t="shared" si="5"/>
        <v>1.5365551425030979</v>
      </c>
      <c r="AF37" s="30" t="s">
        <v>902</v>
      </c>
      <c r="AG37" s="31" t="s">
        <v>1145</v>
      </c>
      <c r="AH37" s="104" t="s">
        <v>1134</v>
      </c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</row>
    <row r="38" spans="1:190" s="23" customFormat="1" ht="35.15" customHeight="1" x14ac:dyDescent="0.3">
      <c r="A38" s="65" t="s">
        <v>14</v>
      </c>
      <c r="B38" s="23" t="s">
        <v>15</v>
      </c>
      <c r="C38" s="23" t="s">
        <v>9</v>
      </c>
      <c r="D38" s="23" t="s">
        <v>27</v>
      </c>
      <c r="E38" s="23" t="s">
        <v>16</v>
      </c>
      <c r="F38" s="23" t="s">
        <v>17</v>
      </c>
      <c r="G38" s="24">
        <v>5.9825999999999997</v>
      </c>
      <c r="H38" s="23" t="s">
        <v>18</v>
      </c>
      <c r="I38" s="23" t="s">
        <v>19</v>
      </c>
      <c r="J38" s="23" t="s">
        <v>1097</v>
      </c>
      <c r="K38" s="25">
        <v>1.7410000000000001</v>
      </c>
      <c r="L38" s="25">
        <v>1.6240995415848067</v>
      </c>
      <c r="M38" s="26">
        <v>2.4059409196037871</v>
      </c>
      <c r="N38" s="27">
        <v>8.4842623130409467E-2</v>
      </c>
      <c r="O38" s="24">
        <v>684.21470266459244</v>
      </c>
      <c r="P38" s="27">
        <v>0.39876032871292449</v>
      </c>
      <c r="Q38" s="24">
        <v>3215.8091025235849</v>
      </c>
      <c r="R38" s="27">
        <v>0.16240995415848067</v>
      </c>
      <c r="S38" s="24">
        <v>1309.7576948264571</v>
      </c>
      <c r="T38" s="28">
        <v>1.9142495619076323</v>
      </c>
      <c r="U38" s="27">
        <f t="shared" si="6"/>
        <v>1.1194660109752872</v>
      </c>
      <c r="V38" s="29"/>
      <c r="W38" s="26"/>
      <c r="X38" s="29">
        <v>472</v>
      </c>
      <c r="Y38" s="26">
        <f t="shared" ref="Y38:Y101" si="7">1240/X38</f>
        <v>2.6271186440677967</v>
      </c>
      <c r="Z38" s="23">
        <v>677</v>
      </c>
      <c r="AA38" s="26">
        <f t="shared" ref="AA38:AA101" si="8">1240/Z38</f>
        <v>1.8316100443131462</v>
      </c>
      <c r="AC38" s="28"/>
      <c r="AD38" s="23">
        <v>877</v>
      </c>
      <c r="AE38" s="28">
        <f t="shared" ref="AE38:AE101" si="9">1240/AD38</f>
        <v>1.4139110604332954</v>
      </c>
      <c r="AF38" s="30" t="s">
        <v>903</v>
      </c>
      <c r="AG38" s="31" t="s">
        <v>1111</v>
      </c>
      <c r="AH38" s="23" t="s">
        <v>1129</v>
      </c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</row>
    <row r="39" spans="1:190" s="23" customFormat="1" ht="35.15" customHeight="1" x14ac:dyDescent="0.3">
      <c r="A39" s="65" t="s">
        <v>20</v>
      </c>
      <c r="B39" s="23" t="s">
        <v>21</v>
      </c>
      <c r="D39" s="23" t="s">
        <v>648</v>
      </c>
      <c r="E39" s="23" t="s">
        <v>647</v>
      </c>
      <c r="F39" s="23" t="s">
        <v>646</v>
      </c>
      <c r="G39" s="24">
        <v>5.9352999999999998</v>
      </c>
      <c r="H39" s="23">
        <v>0.53500000000000003</v>
      </c>
      <c r="I39" s="23" t="s">
        <v>36</v>
      </c>
      <c r="J39" s="23" t="s">
        <v>1096</v>
      </c>
      <c r="K39" s="25">
        <v>1.7909999999999999</v>
      </c>
      <c r="L39" s="25">
        <v>1.8168498168498168</v>
      </c>
      <c r="M39" s="26">
        <v>2.6427261476288626</v>
      </c>
      <c r="N39" s="27">
        <v>8.6936153901057356E-2</v>
      </c>
      <c r="O39" s="24">
        <v>701.09801533110772</v>
      </c>
      <c r="P39" s="27">
        <v>0.40859992333496958</v>
      </c>
      <c r="Q39" s="24">
        <v>3295.1606720562063</v>
      </c>
      <c r="R39" s="27">
        <v>0.18168498168498168</v>
      </c>
      <c r="S39" s="24">
        <v>1465.2014652014652</v>
      </c>
      <c r="T39" s="28">
        <v>2.0898667991657258</v>
      </c>
      <c r="U39" s="27">
        <f t="shared" si="6"/>
        <v>1.1470893499787131</v>
      </c>
      <c r="V39" s="29"/>
      <c r="W39" s="26"/>
      <c r="X39" s="29">
        <v>523</v>
      </c>
      <c r="Y39" s="26">
        <f t="shared" si="7"/>
        <v>2.3709369024856595</v>
      </c>
      <c r="Z39" s="23">
        <v>618</v>
      </c>
      <c r="AA39" s="26">
        <f t="shared" si="8"/>
        <v>2.0064724919093853</v>
      </c>
      <c r="AC39" s="28"/>
      <c r="AD39" s="23">
        <v>740</v>
      </c>
      <c r="AE39" s="28">
        <f t="shared" si="9"/>
        <v>1.6756756756756757</v>
      </c>
      <c r="AF39" s="30" t="s">
        <v>904</v>
      </c>
      <c r="AG39" s="31" t="s">
        <v>1111</v>
      </c>
      <c r="AH39" s="23" t="s">
        <v>1129</v>
      </c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</row>
    <row r="40" spans="1:190" s="23" customFormat="1" ht="35.15" customHeight="1" x14ac:dyDescent="0.3">
      <c r="A40" s="65" t="s">
        <v>22</v>
      </c>
      <c r="B40" s="23" t="s">
        <v>23</v>
      </c>
      <c r="D40" s="23" t="s">
        <v>184</v>
      </c>
      <c r="E40" s="23" t="s">
        <v>24</v>
      </c>
      <c r="F40" s="23" t="s">
        <v>25</v>
      </c>
      <c r="G40" s="24">
        <v>6</v>
      </c>
      <c r="H40" s="23">
        <v>0.72</v>
      </c>
      <c r="I40" s="23" t="s">
        <v>13</v>
      </c>
      <c r="J40" s="23" t="s">
        <v>1096</v>
      </c>
      <c r="K40" s="25">
        <v>1.8340000000000001</v>
      </c>
      <c r="L40" s="25">
        <v>1.6711590296495957</v>
      </c>
      <c r="M40" s="26">
        <v>2.4881539033207165</v>
      </c>
      <c r="N40" s="27">
        <v>8.9479299456664885E-2</v>
      </c>
      <c r="O40" s="24">
        <v>721.60725368278133</v>
      </c>
      <c r="P40" s="27">
        <v>0.42055270744632495</v>
      </c>
      <c r="Q40" s="24">
        <v>3391.5540923090725</v>
      </c>
      <c r="R40" s="27">
        <v>0.16711590296495957</v>
      </c>
      <c r="S40" s="24">
        <v>1347.7088948787061</v>
      </c>
      <c r="T40" s="28">
        <v>1.8676487632303642</v>
      </c>
      <c r="U40" s="27">
        <f t="shared" si="6"/>
        <v>1.180645184362682</v>
      </c>
      <c r="V40" s="29"/>
      <c r="W40" s="26"/>
      <c r="X40" s="29">
        <v>455</v>
      </c>
      <c r="Y40" s="26">
        <f t="shared" si="7"/>
        <v>2.7252747252747254</v>
      </c>
      <c r="Z40" s="23">
        <v>622</v>
      </c>
      <c r="AA40" s="26">
        <f t="shared" si="8"/>
        <v>1.9935691318327975</v>
      </c>
      <c r="AC40" s="28"/>
      <c r="AD40" s="23">
        <v>800</v>
      </c>
      <c r="AE40" s="28">
        <f t="shared" si="9"/>
        <v>1.55</v>
      </c>
      <c r="AF40" s="30" t="s">
        <v>905</v>
      </c>
      <c r="AG40" s="31" t="s">
        <v>1111</v>
      </c>
      <c r="AH40" s="23" t="s">
        <v>1129</v>
      </c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</row>
    <row r="41" spans="1:190" s="23" customFormat="1" ht="35.15" customHeight="1" x14ac:dyDescent="0.3">
      <c r="A41" s="65" t="s">
        <v>26</v>
      </c>
      <c r="B41" s="23" t="s">
        <v>1154</v>
      </c>
      <c r="D41" s="23" t="s">
        <v>37</v>
      </c>
      <c r="E41" s="23" t="s">
        <v>38</v>
      </c>
      <c r="F41" s="23" t="s">
        <v>39</v>
      </c>
      <c r="G41" s="24">
        <v>6</v>
      </c>
      <c r="H41" s="23" t="s">
        <v>636</v>
      </c>
      <c r="I41" s="23" t="s">
        <v>36</v>
      </c>
      <c r="J41" s="23" t="s">
        <v>29</v>
      </c>
      <c r="K41" s="25">
        <v>1.8180000000000001</v>
      </c>
      <c r="L41" s="25">
        <v>1.7777777777777777</v>
      </c>
      <c r="M41" s="26">
        <v>2.6068002306820408</v>
      </c>
      <c r="N41" s="27">
        <v>8.839511940886946E-2</v>
      </c>
      <c r="O41" s="24">
        <v>712.86386620056021</v>
      </c>
      <c r="P41" s="27">
        <v>0.41545706122168646</v>
      </c>
      <c r="Q41" s="24">
        <v>3350.4601711426326</v>
      </c>
      <c r="R41" s="27">
        <v>0.17777777777777776</v>
      </c>
      <c r="S41" s="24">
        <v>1433.6917562724013</v>
      </c>
      <c r="T41" s="28">
        <v>2.0111718720065412</v>
      </c>
      <c r="U41" s="27">
        <f t="shared" si="6"/>
        <v>1.1663398426782436</v>
      </c>
      <c r="V41" s="29">
        <v>266</v>
      </c>
      <c r="W41" s="26">
        <f>1240/V41</f>
        <v>4.6616541353383463</v>
      </c>
      <c r="X41" s="29">
        <v>470</v>
      </c>
      <c r="Y41" s="26">
        <f t="shared" si="7"/>
        <v>2.6382978723404253</v>
      </c>
      <c r="Z41" s="23">
        <v>636</v>
      </c>
      <c r="AA41" s="26">
        <f t="shared" si="8"/>
        <v>1.949685534591195</v>
      </c>
      <c r="AC41" s="28"/>
      <c r="AD41" s="23">
        <v>745</v>
      </c>
      <c r="AE41" s="28">
        <f t="shared" si="9"/>
        <v>1.6644295302013423</v>
      </c>
      <c r="AF41" s="30" t="s">
        <v>906</v>
      </c>
      <c r="AG41" s="31" t="s">
        <v>1111</v>
      </c>
      <c r="AH41" s="23" t="s">
        <v>1129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</row>
    <row r="42" spans="1:190" s="23" customFormat="1" ht="35.15" customHeight="1" x14ac:dyDescent="0.3">
      <c r="A42" s="65" t="s">
        <v>30</v>
      </c>
      <c r="B42" s="23" t="s">
        <v>40</v>
      </c>
      <c r="C42" s="23" t="s">
        <v>41</v>
      </c>
      <c r="D42" s="23" t="s">
        <v>42</v>
      </c>
      <c r="E42" s="23" t="s">
        <v>43</v>
      </c>
      <c r="F42" s="23" t="s">
        <v>35</v>
      </c>
      <c r="G42" s="24">
        <v>6</v>
      </c>
      <c r="H42" s="23">
        <v>0.62</v>
      </c>
      <c r="I42" s="23" t="s">
        <v>36</v>
      </c>
      <c r="J42" s="23" t="s">
        <v>1096</v>
      </c>
      <c r="K42" s="25">
        <v>1.8240000000000001</v>
      </c>
      <c r="L42" s="25">
        <v>1.7919075144508672</v>
      </c>
      <c r="M42" s="26">
        <v>2.6248659799870664</v>
      </c>
      <c r="N42" s="27">
        <v>8.8667764750065436E-2</v>
      </c>
      <c r="O42" s="24">
        <v>715.06261895214061</v>
      </c>
      <c r="P42" s="27">
        <v>0.41673849432530757</v>
      </c>
      <c r="Q42" s="24">
        <v>3360.7943090750609</v>
      </c>
      <c r="R42" s="27">
        <v>0.17919075144508673</v>
      </c>
      <c r="S42" s="24">
        <v>1445.0867052023123</v>
      </c>
      <c r="T42" s="28">
        <v>2.02092329664772</v>
      </c>
      <c r="U42" s="27">
        <f t="shared" si="6"/>
        <v>1.1699372938326063</v>
      </c>
      <c r="V42" s="29"/>
      <c r="W42" s="26"/>
      <c r="X42" s="29">
        <v>455</v>
      </c>
      <c r="Y42" s="26">
        <f t="shared" si="7"/>
        <v>2.7252747252747254</v>
      </c>
      <c r="Z42" s="23">
        <v>620</v>
      </c>
      <c r="AA42" s="26">
        <f t="shared" si="8"/>
        <v>2</v>
      </c>
      <c r="AC42" s="28"/>
      <c r="AD42" s="23">
        <v>749</v>
      </c>
      <c r="AE42" s="28">
        <f t="shared" si="9"/>
        <v>1.6555407209612818</v>
      </c>
      <c r="AF42" s="32" t="s">
        <v>907</v>
      </c>
      <c r="AG42" s="31" t="s">
        <v>1111</v>
      </c>
      <c r="AH42" s="23" t="s">
        <v>1129</v>
      </c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</row>
    <row r="43" spans="1:190" s="23" customFormat="1" ht="35.15" customHeight="1" x14ac:dyDescent="0.3">
      <c r="A43" s="65" t="s">
        <v>31</v>
      </c>
      <c r="B43" s="23" t="s">
        <v>45</v>
      </c>
      <c r="C43" s="23" t="s">
        <v>46</v>
      </c>
      <c r="D43" s="23" t="s">
        <v>47</v>
      </c>
      <c r="E43" s="23" t="s">
        <v>48</v>
      </c>
      <c r="F43" s="23" t="s">
        <v>49</v>
      </c>
      <c r="G43" s="24">
        <v>6</v>
      </c>
      <c r="H43" s="23">
        <v>0.71</v>
      </c>
      <c r="I43" s="23" t="s">
        <v>19</v>
      </c>
      <c r="J43" s="23" t="s">
        <v>1096</v>
      </c>
      <c r="K43" s="25">
        <v>1.7949999999999999</v>
      </c>
      <c r="L43" s="25">
        <v>1.7282229965156795</v>
      </c>
      <c r="M43" s="26">
        <v>2.5427358032504834</v>
      </c>
      <c r="N43" s="27">
        <v>8.7340694888738635E-2</v>
      </c>
      <c r="O43" s="24">
        <v>704.36044265111798</v>
      </c>
      <c r="P43" s="27">
        <v>0.41050126597707159</v>
      </c>
      <c r="Q43" s="24">
        <v>3310.4940804602547</v>
      </c>
      <c r="R43" s="27">
        <v>0.17282229965156795</v>
      </c>
      <c r="S43" s="24">
        <v>1393.7282229965156</v>
      </c>
      <c r="T43" s="28">
        <v>1.9787145026922723</v>
      </c>
      <c r="U43" s="27">
        <f t="shared" si="6"/>
        <v>1.1524271138177622</v>
      </c>
      <c r="V43" s="29"/>
      <c r="W43" s="26"/>
      <c r="X43" s="29">
        <v>460</v>
      </c>
      <c r="Y43" s="26">
        <f t="shared" si="7"/>
        <v>2.6956521739130435</v>
      </c>
      <c r="Z43" s="23">
        <v>630</v>
      </c>
      <c r="AA43" s="26">
        <f t="shared" si="8"/>
        <v>1.9682539682539681</v>
      </c>
      <c r="AC43" s="28"/>
      <c r="AD43" s="23">
        <v>785</v>
      </c>
      <c r="AE43" s="28">
        <f t="shared" si="9"/>
        <v>1.5796178343949046</v>
      </c>
      <c r="AF43" s="32" t="s">
        <v>908</v>
      </c>
      <c r="AG43" s="31" t="s">
        <v>1111</v>
      </c>
      <c r="AH43" s="23" t="s">
        <v>1129</v>
      </c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</row>
    <row r="44" spans="1:190" s="23" customFormat="1" ht="35.15" customHeight="1" x14ac:dyDescent="0.3">
      <c r="A44" s="65" t="s">
        <v>34</v>
      </c>
      <c r="B44" s="23" t="s">
        <v>50</v>
      </c>
      <c r="C44" s="23" t="s">
        <v>51</v>
      </c>
      <c r="D44" s="23" t="s">
        <v>47</v>
      </c>
      <c r="E44" s="23" t="s">
        <v>43</v>
      </c>
      <c r="F44" s="23" t="s">
        <v>52</v>
      </c>
      <c r="G44" s="24">
        <v>6</v>
      </c>
      <c r="H44" s="23">
        <v>0.71</v>
      </c>
      <c r="I44" s="23" t="s">
        <v>53</v>
      </c>
      <c r="J44" s="23" t="s">
        <v>1096</v>
      </c>
      <c r="K44" s="25">
        <v>1.7949999999999999</v>
      </c>
      <c r="L44" s="25">
        <v>1.7651245551601424</v>
      </c>
      <c r="M44" s="26">
        <v>2.5850860172749286</v>
      </c>
      <c r="N44" s="27">
        <v>8.725410557327884E-2</v>
      </c>
      <c r="O44" s="24">
        <v>703.6621417199907</v>
      </c>
      <c r="P44" s="27">
        <v>0.41009429619441057</v>
      </c>
      <c r="Q44" s="24">
        <v>3307.212066083956</v>
      </c>
      <c r="R44" s="27">
        <v>0.17651245551601424</v>
      </c>
      <c r="S44" s="24">
        <v>1423.4875444839859</v>
      </c>
      <c r="T44" s="28">
        <v>2.022970201302142</v>
      </c>
      <c r="U44" s="27">
        <f t="shared" si="6"/>
        <v>1.1512846008685591</v>
      </c>
      <c r="V44" s="29"/>
      <c r="W44" s="26"/>
      <c r="X44" s="29">
        <v>460</v>
      </c>
      <c r="Y44" s="26">
        <f t="shared" si="7"/>
        <v>2.6956521739130435</v>
      </c>
      <c r="Z44" s="23">
        <v>686</v>
      </c>
      <c r="AA44" s="26">
        <f t="shared" si="8"/>
        <v>1.8075801749271136</v>
      </c>
      <c r="AC44" s="28"/>
      <c r="AD44" s="23">
        <v>755</v>
      </c>
      <c r="AE44" s="28">
        <f t="shared" si="9"/>
        <v>1.6423841059602649</v>
      </c>
      <c r="AF44" s="32" t="s">
        <v>909</v>
      </c>
      <c r="AG44" s="31" t="s">
        <v>1111</v>
      </c>
      <c r="AH44" s="23" t="s">
        <v>1129</v>
      </c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</row>
    <row r="45" spans="1:190" s="23" customFormat="1" ht="35.15" customHeight="1" x14ac:dyDescent="0.3">
      <c r="A45" s="65" t="s">
        <v>825</v>
      </c>
      <c r="B45" s="23" t="s">
        <v>54</v>
      </c>
      <c r="C45" s="23" t="s">
        <v>51</v>
      </c>
      <c r="D45" s="23" t="s">
        <v>47</v>
      </c>
      <c r="E45" s="23" t="s">
        <v>48</v>
      </c>
      <c r="F45" s="23" t="s">
        <v>55</v>
      </c>
      <c r="G45" s="24">
        <v>6</v>
      </c>
      <c r="H45" s="23">
        <v>0.745</v>
      </c>
      <c r="I45" s="23" t="s">
        <v>36</v>
      </c>
      <c r="J45" s="23" t="s">
        <v>1096</v>
      </c>
      <c r="K45" s="25">
        <v>1.83</v>
      </c>
      <c r="L45" s="25">
        <v>1.6813559322033897</v>
      </c>
      <c r="M45" s="26">
        <v>2.4989127304618726</v>
      </c>
      <c r="N45" s="27">
        <v>8.9247069926506883E-2</v>
      </c>
      <c r="O45" s="24">
        <v>719.73443489118461</v>
      </c>
      <c r="P45" s="27">
        <v>0.41946122865458235</v>
      </c>
      <c r="Q45" s="24">
        <v>3382.7518439885671</v>
      </c>
      <c r="R45" s="27">
        <v>0.16813559322033897</v>
      </c>
      <c r="S45" s="24">
        <v>1355.9322033898304</v>
      </c>
      <c r="T45" s="28">
        <v>1.8839340424150075</v>
      </c>
      <c r="U45" s="27">
        <f t="shared" si="6"/>
        <v>1.1775810044002466</v>
      </c>
      <c r="V45" s="29"/>
      <c r="W45" s="26"/>
      <c r="X45" s="29">
        <v>465</v>
      </c>
      <c r="Y45" s="26">
        <f t="shared" si="7"/>
        <v>2.6666666666666665</v>
      </c>
      <c r="Z45" s="23">
        <v>690</v>
      </c>
      <c r="AA45" s="26">
        <f t="shared" si="8"/>
        <v>1.7971014492753623</v>
      </c>
      <c r="AC45" s="28"/>
      <c r="AD45" s="23">
        <v>800</v>
      </c>
      <c r="AE45" s="28">
        <f t="shared" si="9"/>
        <v>1.55</v>
      </c>
      <c r="AF45" s="32" t="s">
        <v>910</v>
      </c>
      <c r="AG45" s="31" t="s">
        <v>1111</v>
      </c>
      <c r="AH45" s="23" t="s">
        <v>1129</v>
      </c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</row>
    <row r="46" spans="1:190" s="23" customFormat="1" ht="35.15" customHeight="1" x14ac:dyDescent="0.3">
      <c r="A46" s="65" t="s">
        <v>826</v>
      </c>
      <c r="B46" s="23" t="s">
        <v>57</v>
      </c>
      <c r="C46" s="23" t="s">
        <v>51</v>
      </c>
      <c r="D46" s="23" t="s">
        <v>42</v>
      </c>
      <c r="E46" s="23" t="s">
        <v>43</v>
      </c>
      <c r="F46" s="23" t="s">
        <v>58</v>
      </c>
      <c r="G46" s="24">
        <v>6</v>
      </c>
      <c r="H46" s="23">
        <v>0.72</v>
      </c>
      <c r="I46" s="23" t="s">
        <v>13</v>
      </c>
      <c r="J46" s="23" t="s">
        <v>1096</v>
      </c>
      <c r="K46" s="25">
        <v>1.81</v>
      </c>
      <c r="L46" s="25">
        <v>1.7867435158501441</v>
      </c>
      <c r="M46" s="26">
        <v>2.6145427866189861</v>
      </c>
      <c r="N46" s="27">
        <v>8.7967556437705596E-2</v>
      </c>
      <c r="O46" s="24">
        <v>709.41577772343226</v>
      </c>
      <c r="P46" s="27">
        <v>0.41344751525721629</v>
      </c>
      <c r="Q46" s="24">
        <v>3334.2541553001311</v>
      </c>
      <c r="R46" s="27">
        <v>0.17867435158501441</v>
      </c>
      <c r="S46" s="24">
        <v>1440.9221902017291</v>
      </c>
      <c r="T46" s="28">
        <v>2.0311391929085016</v>
      </c>
      <c r="U46" s="27">
        <f t="shared" si="6"/>
        <v>1.1606983125591919</v>
      </c>
      <c r="V46" s="29">
        <v>295</v>
      </c>
      <c r="W46" s="26">
        <f t="shared" ref="W46:W97" si="10">1240/V46</f>
        <v>4.2033898305084749</v>
      </c>
      <c r="X46" s="29">
        <v>449</v>
      </c>
      <c r="Y46" s="26">
        <f t="shared" si="7"/>
        <v>2.7616926503340755</v>
      </c>
      <c r="Z46" s="23">
        <v>634</v>
      </c>
      <c r="AA46" s="26">
        <f t="shared" si="8"/>
        <v>1.9558359621451105</v>
      </c>
      <c r="AC46" s="28"/>
      <c r="AD46" s="23">
        <v>750</v>
      </c>
      <c r="AE46" s="28">
        <f t="shared" si="9"/>
        <v>1.6533333333333333</v>
      </c>
      <c r="AF46" s="32" t="s">
        <v>911</v>
      </c>
      <c r="AG46" s="31" t="s">
        <v>1111</v>
      </c>
      <c r="AH46" s="23" t="s">
        <v>1129</v>
      </c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</row>
    <row r="47" spans="1:190" s="23" customFormat="1" ht="39" customHeight="1" x14ac:dyDescent="0.3">
      <c r="A47" s="65" t="s">
        <v>44</v>
      </c>
      <c r="B47" s="23" t="s">
        <v>60</v>
      </c>
      <c r="C47" s="23" t="s">
        <v>61</v>
      </c>
      <c r="D47" s="23" t="s">
        <v>10</v>
      </c>
      <c r="E47" s="23" t="s">
        <v>28</v>
      </c>
      <c r="F47" s="23" t="s">
        <v>62</v>
      </c>
      <c r="G47" s="24">
        <v>5.9804000000000004</v>
      </c>
      <c r="H47" s="23">
        <v>0.745</v>
      </c>
      <c r="I47" s="23" t="s">
        <v>19</v>
      </c>
      <c r="J47" s="23" t="s">
        <v>1096</v>
      </c>
      <c r="K47" s="25">
        <v>1.77</v>
      </c>
      <c r="L47" s="25">
        <v>1.6756756756756757</v>
      </c>
      <c r="M47" s="26">
        <v>2.4744554337815399</v>
      </c>
      <c r="N47" s="27">
        <v>8.6193849343446649E-2</v>
      </c>
      <c r="O47" s="24">
        <v>695.11168825360198</v>
      </c>
      <c r="P47" s="27">
        <v>0.40511109191419925</v>
      </c>
      <c r="Q47" s="24">
        <v>3267.0249347919294</v>
      </c>
      <c r="R47" s="27">
        <v>0.16756756756756758</v>
      </c>
      <c r="S47" s="24">
        <v>1351.3513513513512</v>
      </c>
      <c r="T47" s="28">
        <v>1.9440780153567629</v>
      </c>
      <c r="U47" s="27">
        <f t="shared" si="6"/>
        <v>1.1372949248256867</v>
      </c>
      <c r="V47" s="29">
        <v>300</v>
      </c>
      <c r="W47" s="26">
        <f t="shared" si="10"/>
        <v>4.1333333333333337</v>
      </c>
      <c r="X47" s="29">
        <v>470</v>
      </c>
      <c r="Y47" s="26">
        <f t="shared" si="7"/>
        <v>2.6382978723404253</v>
      </c>
      <c r="Z47" s="23">
        <v>680</v>
      </c>
      <c r="AA47" s="26">
        <f t="shared" si="8"/>
        <v>1.8235294117647058</v>
      </c>
      <c r="AC47" s="28"/>
      <c r="AD47" s="23">
        <v>800</v>
      </c>
      <c r="AE47" s="28">
        <f t="shared" si="9"/>
        <v>1.55</v>
      </c>
      <c r="AF47" s="32" t="s">
        <v>912</v>
      </c>
      <c r="AG47" s="31" t="s">
        <v>1111</v>
      </c>
      <c r="AH47" s="23" t="s">
        <v>1130</v>
      </c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</row>
    <row r="48" spans="1:190" s="23" customFormat="1" ht="35.15" customHeight="1" x14ac:dyDescent="0.3">
      <c r="A48" s="65" t="s">
        <v>827</v>
      </c>
      <c r="B48" s="23" t="s">
        <v>64</v>
      </c>
      <c r="C48" s="23" t="s">
        <v>51</v>
      </c>
      <c r="D48" s="23" t="s">
        <v>47</v>
      </c>
      <c r="E48" s="23" t="s">
        <v>43</v>
      </c>
      <c r="F48" s="23" t="s">
        <v>62</v>
      </c>
      <c r="G48" s="24">
        <v>6</v>
      </c>
      <c r="H48" s="23">
        <v>0.745</v>
      </c>
      <c r="I48" s="23" t="s">
        <v>66</v>
      </c>
      <c r="J48" s="23" t="s">
        <v>1096</v>
      </c>
      <c r="K48" s="25">
        <v>1.8280000000000001</v>
      </c>
      <c r="L48" s="25">
        <v>1.7893217893217894</v>
      </c>
      <c r="M48" s="26">
        <v>2.6231617537124987</v>
      </c>
      <c r="N48" s="27">
        <v>8.8877247267333814E-2</v>
      </c>
      <c r="O48" s="24">
        <v>716.7519940914018</v>
      </c>
      <c r="P48" s="27">
        <v>0.41772306215646893</v>
      </c>
      <c r="Q48" s="24">
        <v>3368.7343722295882</v>
      </c>
      <c r="R48" s="27">
        <v>0.17893217893217894</v>
      </c>
      <c r="S48" s="24">
        <v>1443.001443001443</v>
      </c>
      <c r="T48" s="28">
        <v>2.0132506848909144</v>
      </c>
      <c r="U48" s="27">
        <f t="shared" si="6"/>
        <v>1.1727013356470024</v>
      </c>
      <c r="V48" s="29"/>
      <c r="W48" s="26"/>
      <c r="X48" s="29">
        <v>465</v>
      </c>
      <c r="Y48" s="26">
        <f t="shared" si="7"/>
        <v>2.6666666666666665</v>
      </c>
      <c r="Z48" s="23">
        <v>650</v>
      </c>
      <c r="AA48" s="26">
        <f t="shared" si="8"/>
        <v>1.9076923076923078</v>
      </c>
      <c r="AC48" s="28"/>
      <c r="AD48" s="23">
        <v>752</v>
      </c>
      <c r="AE48" s="28">
        <f t="shared" si="9"/>
        <v>1.6489361702127661</v>
      </c>
      <c r="AF48" s="30" t="s">
        <v>913</v>
      </c>
      <c r="AG48" s="31" t="s">
        <v>1111</v>
      </c>
      <c r="AH48" s="23" t="s">
        <v>1129</v>
      </c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</row>
    <row r="49" spans="1:190" s="23" customFormat="1" ht="35.15" customHeight="1" x14ac:dyDescent="0.3">
      <c r="A49" s="65" t="s">
        <v>828</v>
      </c>
      <c r="B49" s="23" t="s">
        <v>67</v>
      </c>
      <c r="C49" s="23" t="s">
        <v>51</v>
      </c>
      <c r="D49" s="23" t="s">
        <v>68</v>
      </c>
      <c r="E49" s="23" t="s">
        <v>69</v>
      </c>
      <c r="F49" s="23" t="s">
        <v>62</v>
      </c>
      <c r="G49" s="24">
        <v>6</v>
      </c>
      <c r="H49" s="23">
        <v>0.745</v>
      </c>
      <c r="I49" s="23" t="s">
        <v>53</v>
      </c>
      <c r="J49" s="23" t="s">
        <v>1096</v>
      </c>
      <c r="K49" s="25">
        <v>1.788</v>
      </c>
      <c r="L49" s="25">
        <v>1.7714285714285714</v>
      </c>
      <c r="M49" s="26">
        <v>2.5900772284413507</v>
      </c>
      <c r="N49" s="27">
        <v>8.6883826910460149E-2</v>
      </c>
      <c r="O49" s="24">
        <v>700.67602347145282</v>
      </c>
      <c r="P49" s="27">
        <v>0.40835398647916271</v>
      </c>
      <c r="Q49" s="24">
        <v>3293.1773103158284</v>
      </c>
      <c r="R49" s="27">
        <v>0.17714285714285713</v>
      </c>
      <c r="S49" s="24">
        <v>1428.5714285714284</v>
      </c>
      <c r="T49" s="28">
        <v>2.0388473141890402</v>
      </c>
      <c r="U49" s="27">
        <f t="shared" si="6"/>
        <v>1.1463989153213576</v>
      </c>
      <c r="V49" s="29"/>
      <c r="W49" s="26"/>
      <c r="X49" s="29">
        <v>460</v>
      </c>
      <c r="Y49" s="26">
        <f t="shared" si="7"/>
        <v>2.6956521739130435</v>
      </c>
      <c r="Z49" s="23">
        <v>650</v>
      </c>
      <c r="AA49" s="26">
        <f t="shared" si="8"/>
        <v>1.9076923076923078</v>
      </c>
      <c r="AC49" s="28"/>
      <c r="AD49" s="23">
        <v>770</v>
      </c>
      <c r="AE49" s="28">
        <f t="shared" si="9"/>
        <v>1.6103896103896105</v>
      </c>
      <c r="AF49" s="32" t="s">
        <v>914</v>
      </c>
      <c r="AG49" s="31" t="s">
        <v>1111</v>
      </c>
      <c r="AH49" s="23" t="s">
        <v>1129</v>
      </c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</row>
    <row r="50" spans="1:190" s="23" customFormat="1" ht="35.15" customHeight="1" x14ac:dyDescent="0.3">
      <c r="A50" s="65" t="s">
        <v>56</v>
      </c>
      <c r="B50" s="23" t="s">
        <v>70</v>
      </c>
      <c r="C50" s="23" t="s">
        <v>51</v>
      </c>
      <c r="D50" s="23" t="s">
        <v>68</v>
      </c>
      <c r="E50" s="23" t="s">
        <v>48</v>
      </c>
      <c r="F50" s="23" t="s">
        <v>71</v>
      </c>
      <c r="G50" s="24">
        <v>6</v>
      </c>
      <c r="H50" s="23">
        <v>0.72</v>
      </c>
      <c r="I50" s="23" t="s">
        <v>33</v>
      </c>
      <c r="J50" s="23" t="s">
        <v>1096</v>
      </c>
      <c r="K50" s="25">
        <v>1.7749999999999999</v>
      </c>
      <c r="L50" s="25">
        <v>1.7906137184115523</v>
      </c>
      <c r="M50" s="26">
        <v>2.6077607196880392</v>
      </c>
      <c r="N50" s="27">
        <v>8.6181110952296636E-2</v>
      </c>
      <c r="O50" s="24">
        <v>695.00895929271474</v>
      </c>
      <c r="P50" s="27">
        <v>0.4050512214757942</v>
      </c>
      <c r="Q50" s="24">
        <v>3266.5421086757597</v>
      </c>
      <c r="R50" s="27">
        <v>0.17906137184115523</v>
      </c>
      <c r="S50" s="24">
        <v>1444.043321299639</v>
      </c>
      <c r="T50" s="28">
        <v>2.0777333903280741</v>
      </c>
      <c r="U50" s="27">
        <f t="shared" si="6"/>
        <v>1.1371268466192288</v>
      </c>
      <c r="V50" s="29"/>
      <c r="W50" s="26"/>
      <c r="X50" s="29">
        <v>455</v>
      </c>
      <c r="Y50" s="26">
        <f t="shared" si="7"/>
        <v>2.7252747252747254</v>
      </c>
      <c r="Z50" s="23">
        <v>640</v>
      </c>
      <c r="AA50" s="26">
        <f t="shared" si="8"/>
        <v>1.9375</v>
      </c>
      <c r="AC50" s="28"/>
      <c r="AD50" s="23">
        <v>745</v>
      </c>
      <c r="AE50" s="28">
        <f t="shared" si="9"/>
        <v>1.6644295302013423</v>
      </c>
      <c r="AF50" s="32" t="s">
        <v>915</v>
      </c>
      <c r="AG50" s="31" t="s">
        <v>1111</v>
      </c>
      <c r="AH50" s="23" t="s">
        <v>1129</v>
      </c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</row>
    <row r="51" spans="1:190" s="23" customFormat="1" ht="35.15" customHeight="1" x14ac:dyDescent="0.3">
      <c r="A51" s="65" t="s">
        <v>59</v>
      </c>
      <c r="B51" s="23" t="s">
        <v>73</v>
      </c>
      <c r="C51" s="23" t="s">
        <v>705</v>
      </c>
      <c r="D51" s="23" t="s">
        <v>74</v>
      </c>
      <c r="E51" s="23" t="s">
        <v>150</v>
      </c>
      <c r="F51" s="23" t="s">
        <v>75</v>
      </c>
      <c r="G51" s="24">
        <v>6</v>
      </c>
      <c r="H51" s="23">
        <v>0.74</v>
      </c>
      <c r="I51" s="23" t="s">
        <v>19</v>
      </c>
      <c r="J51" s="23" t="s">
        <v>1096</v>
      </c>
      <c r="K51" s="25">
        <v>1.788</v>
      </c>
      <c r="L51" s="25">
        <v>1.710344827586207</v>
      </c>
      <c r="M51" s="26">
        <v>2.5199844635797919</v>
      </c>
      <c r="N51" s="27">
        <v>8.7027012024360473E-2</v>
      </c>
      <c r="O51" s="24">
        <v>701.83074213193925</v>
      </c>
      <c r="P51" s="27">
        <v>0.40902695651449422</v>
      </c>
      <c r="Q51" s="24">
        <v>3298.6044880201148</v>
      </c>
      <c r="R51" s="27">
        <v>0.17103448275862071</v>
      </c>
      <c r="S51" s="24">
        <v>1379.3103448275863</v>
      </c>
      <c r="T51" s="28">
        <v>1.9653034015547379</v>
      </c>
      <c r="U51" s="27">
        <f t="shared" si="6"/>
        <v>1.1482881882171598</v>
      </c>
      <c r="V51" s="29"/>
      <c r="W51" s="26"/>
      <c r="X51" s="29">
        <v>470</v>
      </c>
      <c r="Y51" s="26">
        <f t="shared" si="7"/>
        <v>2.6382978723404253</v>
      </c>
      <c r="Z51" s="23">
        <v>650</v>
      </c>
      <c r="AA51" s="26">
        <f t="shared" si="8"/>
        <v>1.9076923076923078</v>
      </c>
      <c r="AC51" s="28"/>
      <c r="AD51" s="23">
        <v>800</v>
      </c>
      <c r="AE51" s="28">
        <f t="shared" si="9"/>
        <v>1.55</v>
      </c>
      <c r="AF51" s="32" t="s">
        <v>916</v>
      </c>
      <c r="AG51" s="31" t="s">
        <v>1111</v>
      </c>
      <c r="AH51" s="23" t="s">
        <v>1129</v>
      </c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</row>
    <row r="52" spans="1:190" s="23" customFormat="1" ht="35.15" customHeight="1" x14ac:dyDescent="0.3">
      <c r="A52" s="65" t="s">
        <v>63</v>
      </c>
      <c r="B52" s="23" t="s">
        <v>77</v>
      </c>
      <c r="C52" s="23" t="s">
        <v>9</v>
      </c>
      <c r="D52" s="23" t="s">
        <v>78</v>
      </c>
      <c r="E52" s="23" t="s">
        <v>79</v>
      </c>
      <c r="F52" s="23" t="s">
        <v>80</v>
      </c>
      <c r="G52" s="24">
        <v>5.5697000000000001</v>
      </c>
      <c r="H52" s="23">
        <v>0.95</v>
      </c>
      <c r="I52" s="23" t="s">
        <v>53</v>
      </c>
      <c r="J52" s="23" t="s">
        <v>1096</v>
      </c>
      <c r="K52" s="25">
        <v>1.76</v>
      </c>
      <c r="L52" s="25">
        <v>1.2903225806451613</v>
      </c>
      <c r="M52" s="26">
        <v>2.0073870359945798</v>
      </c>
      <c r="N52" s="27">
        <v>8.6944027085778308E-2</v>
      </c>
      <c r="O52" s="24">
        <v>701.1615087562767</v>
      </c>
      <c r="P52" s="27">
        <v>0.40863692730315804</v>
      </c>
      <c r="Q52" s="24">
        <v>3295.4590911545001</v>
      </c>
      <c r="R52" s="27">
        <v>0.12903225806451613</v>
      </c>
      <c r="S52" s="24">
        <v>1040.5827263267429</v>
      </c>
      <c r="T52" s="28">
        <v>1.4840842135965693</v>
      </c>
      <c r="U52" s="27">
        <f t="shared" si="6"/>
        <v>1.1471932336443524</v>
      </c>
      <c r="V52" s="29"/>
      <c r="W52" s="26"/>
      <c r="X52" s="29">
        <v>529</v>
      </c>
      <c r="Y52" s="26">
        <f t="shared" si="7"/>
        <v>2.344045368620038</v>
      </c>
      <c r="Z52" s="23">
        <v>854</v>
      </c>
      <c r="AA52" s="26">
        <f t="shared" si="8"/>
        <v>1.4519906323185012</v>
      </c>
      <c r="AC52" s="28"/>
      <c r="AD52" s="23">
        <v>1067</v>
      </c>
      <c r="AE52" s="28">
        <f t="shared" si="9"/>
        <v>1.162136832239925</v>
      </c>
      <c r="AF52" s="32" t="s">
        <v>917</v>
      </c>
      <c r="AG52" s="31" t="s">
        <v>1111</v>
      </c>
      <c r="AH52" s="23" t="s">
        <v>1129</v>
      </c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</row>
    <row r="53" spans="1:190" s="23" customFormat="1" ht="35.15" customHeight="1" x14ac:dyDescent="0.3">
      <c r="A53" s="65" t="s">
        <v>829</v>
      </c>
      <c r="B53" s="23" t="s">
        <v>82</v>
      </c>
      <c r="C53" s="23" t="s">
        <v>83</v>
      </c>
      <c r="D53" s="23" t="s">
        <v>84</v>
      </c>
      <c r="E53" s="23" t="s">
        <v>85</v>
      </c>
      <c r="F53" s="23" t="s">
        <v>62</v>
      </c>
      <c r="G53" s="24">
        <v>5.9474</v>
      </c>
      <c r="H53" s="23">
        <v>0.745</v>
      </c>
      <c r="I53" s="23" t="s">
        <v>36</v>
      </c>
      <c r="J53" s="23" t="s">
        <v>1096</v>
      </c>
      <c r="K53" s="25">
        <v>1.84</v>
      </c>
      <c r="L53" s="25">
        <v>1.6</v>
      </c>
      <c r="M53" s="26">
        <v>2.4058983956103464</v>
      </c>
      <c r="N53" s="27">
        <v>8.998988163491517E-2</v>
      </c>
      <c r="O53" s="24">
        <v>725.72485189447718</v>
      </c>
      <c r="P53" s="27">
        <v>0.42295244368410129</v>
      </c>
      <c r="Q53" s="24">
        <v>3410.9068039040426</v>
      </c>
      <c r="R53" s="27">
        <v>0.16</v>
      </c>
      <c r="S53" s="24">
        <v>1290.3225806451612</v>
      </c>
      <c r="T53" s="28">
        <v>1.7779776691907727</v>
      </c>
      <c r="U53" s="27">
        <f t="shared" si="6"/>
        <v>1.1873821212143674</v>
      </c>
      <c r="V53" s="29"/>
      <c r="W53" s="26"/>
      <c r="X53" s="29">
        <v>460</v>
      </c>
      <c r="Y53" s="26">
        <f t="shared" si="7"/>
        <v>2.6956521739130435</v>
      </c>
      <c r="Z53" s="23">
        <v>650</v>
      </c>
      <c r="AA53" s="26">
        <f t="shared" si="8"/>
        <v>1.9076923076923078</v>
      </c>
      <c r="AC53" s="28"/>
      <c r="AD53" s="23">
        <v>900</v>
      </c>
      <c r="AE53" s="28">
        <f t="shared" si="9"/>
        <v>1.3777777777777778</v>
      </c>
      <c r="AF53" s="32" t="s">
        <v>918</v>
      </c>
      <c r="AG53" s="31" t="s">
        <v>1111</v>
      </c>
      <c r="AH53" s="23" t="s">
        <v>1129</v>
      </c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</row>
    <row r="54" spans="1:190" s="23" customFormat="1" ht="35.15" customHeight="1" x14ac:dyDescent="0.3">
      <c r="A54" s="65" t="s">
        <v>830</v>
      </c>
      <c r="B54" s="23" t="s">
        <v>87</v>
      </c>
      <c r="C54" s="23" t="s">
        <v>88</v>
      </c>
      <c r="D54" s="23" t="s">
        <v>89</v>
      </c>
      <c r="E54" s="23" t="s">
        <v>90</v>
      </c>
      <c r="F54" s="23" t="s">
        <v>12</v>
      </c>
      <c r="G54" s="24">
        <v>6</v>
      </c>
      <c r="H54" s="23">
        <v>0.53500000000000003</v>
      </c>
      <c r="I54" s="23" t="s">
        <v>36</v>
      </c>
      <c r="J54" s="23" t="s">
        <v>1096</v>
      </c>
      <c r="K54" s="25">
        <v>1.6870000000000001</v>
      </c>
      <c r="L54" s="25">
        <v>1.6734143049932524</v>
      </c>
      <c r="M54" s="26">
        <v>2.4461094296461514</v>
      </c>
      <c r="N54" s="27">
        <v>8.197133829854697E-2</v>
      </c>
      <c r="O54" s="24">
        <v>661.05917982699168</v>
      </c>
      <c r="P54" s="27">
        <v>0.38526529000317078</v>
      </c>
      <c r="Q54" s="24">
        <v>3106.9781451868612</v>
      </c>
      <c r="R54" s="27">
        <v>0.16734143049932523</v>
      </c>
      <c r="S54" s="24">
        <v>1349.5276653171391</v>
      </c>
      <c r="T54" s="28">
        <v>2.0414627109033248</v>
      </c>
      <c r="U54" s="27">
        <f t="shared" si="6"/>
        <v>1.0815805041568769</v>
      </c>
      <c r="V54" s="29"/>
      <c r="W54" s="26"/>
      <c r="X54" s="29">
        <v>476</v>
      </c>
      <c r="Y54" s="26">
        <f t="shared" si="7"/>
        <v>2.6050420168067228</v>
      </c>
      <c r="Z54" s="23">
        <v>666</v>
      </c>
      <c r="AA54" s="26">
        <f t="shared" si="8"/>
        <v>1.8618618618618619</v>
      </c>
      <c r="AC54" s="28"/>
      <c r="AD54" s="23">
        <v>810</v>
      </c>
      <c r="AE54" s="28">
        <f t="shared" si="9"/>
        <v>1.5308641975308641</v>
      </c>
      <c r="AF54" s="30" t="s">
        <v>919</v>
      </c>
      <c r="AG54" s="31" t="s">
        <v>1111</v>
      </c>
      <c r="AH54" s="23" t="s">
        <v>1129</v>
      </c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</row>
    <row r="55" spans="1:190" s="23" customFormat="1" ht="35.15" customHeight="1" x14ac:dyDescent="0.3">
      <c r="A55" s="65" t="s">
        <v>72</v>
      </c>
      <c r="B55" s="23" t="s">
        <v>675</v>
      </c>
      <c r="C55" s="23" t="s">
        <v>83</v>
      </c>
      <c r="D55" s="23" t="s">
        <v>94</v>
      </c>
      <c r="E55" s="23" t="s">
        <v>95</v>
      </c>
      <c r="F55" s="23" t="s">
        <v>55</v>
      </c>
      <c r="G55" s="24">
        <v>6</v>
      </c>
      <c r="H55" s="23">
        <v>0.745</v>
      </c>
      <c r="I55" s="23" t="s">
        <v>96</v>
      </c>
      <c r="J55" s="23" t="s">
        <v>1096</v>
      </c>
      <c r="K55" s="25">
        <v>1.83</v>
      </c>
      <c r="L55" s="25">
        <v>1.6544362908605736</v>
      </c>
      <c r="M55" s="26">
        <v>2.4673955492413491</v>
      </c>
      <c r="N55" s="27">
        <v>8.9319786475916874E-2</v>
      </c>
      <c r="O55" s="24">
        <v>720.32085867674891</v>
      </c>
      <c r="P55" s="27">
        <v>0.41980299643680929</v>
      </c>
      <c r="Q55" s="24">
        <v>3385.5080357807201</v>
      </c>
      <c r="R55" s="27">
        <v>0.16544362908605736</v>
      </c>
      <c r="S55" s="24">
        <v>1334.2228152101402</v>
      </c>
      <c r="T55" s="28">
        <v>1.8522618068580541</v>
      </c>
      <c r="U55" s="27">
        <f t="shared" si="6"/>
        <v>1.1785404714994046</v>
      </c>
      <c r="V55" s="29"/>
      <c r="W55" s="26"/>
      <c r="X55" s="29">
        <v>480</v>
      </c>
      <c r="Y55" s="26">
        <f t="shared" si="7"/>
        <v>2.5833333333333335</v>
      </c>
      <c r="Z55" s="23">
        <v>685</v>
      </c>
      <c r="AA55" s="26">
        <f t="shared" si="8"/>
        <v>1.8102189781021898</v>
      </c>
      <c r="AC55" s="28"/>
      <c r="AD55" s="23">
        <v>864</v>
      </c>
      <c r="AE55" s="28">
        <f t="shared" si="9"/>
        <v>1.4351851851851851</v>
      </c>
      <c r="AF55" s="30" t="s">
        <v>920</v>
      </c>
      <c r="AG55" s="31" t="s">
        <v>1111</v>
      </c>
      <c r="AH55" s="23" t="s">
        <v>1129</v>
      </c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</row>
    <row r="56" spans="1:190" s="23" customFormat="1" ht="35.15" customHeight="1" x14ac:dyDescent="0.3">
      <c r="A56" s="65" t="s">
        <v>76</v>
      </c>
      <c r="B56" s="23" t="s">
        <v>97</v>
      </c>
      <c r="C56" s="23" t="s">
        <v>51</v>
      </c>
      <c r="D56" s="23" t="s">
        <v>42</v>
      </c>
      <c r="E56" s="23" t="s">
        <v>48</v>
      </c>
      <c r="F56" s="23" t="s">
        <v>98</v>
      </c>
      <c r="G56" s="24">
        <v>6</v>
      </c>
      <c r="H56" s="23">
        <v>0.745</v>
      </c>
      <c r="I56" s="23" t="s">
        <v>36</v>
      </c>
      <c r="J56" s="23" t="s">
        <v>1096</v>
      </c>
      <c r="K56" s="25">
        <v>1.7949999999999999</v>
      </c>
      <c r="L56" s="25">
        <v>1.7651245551601424</v>
      </c>
      <c r="M56" s="26">
        <v>2.5850860172749286</v>
      </c>
      <c r="N56" s="27">
        <v>8.725410557327884E-2</v>
      </c>
      <c r="O56" s="24">
        <v>703.6621417199907</v>
      </c>
      <c r="P56" s="27">
        <v>0.41009429619441057</v>
      </c>
      <c r="Q56" s="24">
        <v>3307.212066083956</v>
      </c>
      <c r="R56" s="27">
        <v>0.17651245551601424</v>
      </c>
      <c r="S56" s="24">
        <v>1423.4875444839859</v>
      </c>
      <c r="T56" s="28">
        <v>2.022970201302142</v>
      </c>
      <c r="U56" s="27">
        <f t="shared" si="6"/>
        <v>1.1512846008685591</v>
      </c>
      <c r="V56" s="29">
        <v>260</v>
      </c>
      <c r="W56" s="26">
        <f t="shared" si="10"/>
        <v>4.7692307692307692</v>
      </c>
      <c r="X56" s="29">
        <v>455</v>
      </c>
      <c r="Y56" s="26">
        <f t="shared" si="7"/>
        <v>2.7252747252747254</v>
      </c>
      <c r="Z56" s="23">
        <v>651</v>
      </c>
      <c r="AA56" s="26">
        <f t="shared" si="8"/>
        <v>1.9047619047619047</v>
      </c>
      <c r="AC56" s="28"/>
      <c r="AD56" s="23">
        <v>750</v>
      </c>
      <c r="AE56" s="28">
        <f t="shared" si="9"/>
        <v>1.6533333333333333</v>
      </c>
      <c r="AF56" s="30" t="s">
        <v>921</v>
      </c>
      <c r="AG56" s="31" t="s">
        <v>1111</v>
      </c>
      <c r="AH56" s="23" t="s">
        <v>1130</v>
      </c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</row>
    <row r="57" spans="1:190" s="23" customFormat="1" ht="35.15" customHeight="1" x14ac:dyDescent="0.3">
      <c r="A57" s="65" t="s">
        <v>81</v>
      </c>
      <c r="B57" s="23" t="s">
        <v>99</v>
      </c>
      <c r="C57" s="23" t="s">
        <v>51</v>
      </c>
      <c r="D57" s="23" t="s">
        <v>100</v>
      </c>
      <c r="E57" s="23" t="s">
        <v>101</v>
      </c>
      <c r="F57" s="23" t="s">
        <v>55</v>
      </c>
      <c r="G57" s="24">
        <v>6</v>
      </c>
      <c r="H57" s="23">
        <v>0.745</v>
      </c>
      <c r="I57" s="23" t="s">
        <v>13</v>
      </c>
      <c r="J57" s="23" t="s">
        <v>1096</v>
      </c>
      <c r="K57" s="25">
        <v>1.7889999999999999</v>
      </c>
      <c r="L57" s="25">
        <v>1.7765042979942693</v>
      </c>
      <c r="M57" s="26">
        <v>2.5961881624719916</v>
      </c>
      <c r="N57" s="27">
        <v>8.6923219632794924E-2</v>
      </c>
      <c r="O57" s="24">
        <v>700.99370671608801</v>
      </c>
      <c r="P57" s="27">
        <v>0.40853913227413613</v>
      </c>
      <c r="Q57" s="24">
        <v>3294.6704215656137</v>
      </c>
      <c r="R57" s="27">
        <v>0.17765042979942694</v>
      </c>
      <c r="S57" s="24">
        <v>1432.6647564469913</v>
      </c>
      <c r="T57" s="28">
        <v>2.0437626511064244</v>
      </c>
      <c r="U57" s="27">
        <f t="shared" si="6"/>
        <v>1.1469186872485617</v>
      </c>
      <c r="V57" s="29"/>
      <c r="W57" s="26"/>
      <c r="X57" s="29">
        <v>480</v>
      </c>
      <c r="Y57" s="26">
        <f t="shared" si="7"/>
        <v>2.5833333333333335</v>
      </c>
      <c r="Z57" s="23">
        <v>690</v>
      </c>
      <c r="AA57" s="26">
        <f t="shared" si="8"/>
        <v>1.7971014492753623</v>
      </c>
      <c r="AC57" s="28"/>
      <c r="AD57" s="23">
        <v>758</v>
      </c>
      <c r="AE57" s="28">
        <f t="shared" si="9"/>
        <v>1.6358839050131926</v>
      </c>
      <c r="AF57" s="30" t="s">
        <v>922</v>
      </c>
      <c r="AG57" s="31" t="s">
        <v>1111</v>
      </c>
      <c r="AH57" s="23" t="s">
        <v>1129</v>
      </c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</row>
    <row r="58" spans="1:190" s="23" customFormat="1" ht="35.15" customHeight="1" x14ac:dyDescent="0.3">
      <c r="A58" s="65" t="s">
        <v>86</v>
      </c>
      <c r="B58" s="23" t="s">
        <v>103</v>
      </c>
      <c r="C58" s="23" t="s">
        <v>104</v>
      </c>
      <c r="D58" s="23" t="s">
        <v>105</v>
      </c>
      <c r="E58" s="33" t="s">
        <v>106</v>
      </c>
      <c r="F58" s="23" t="s">
        <v>107</v>
      </c>
      <c r="G58" s="24">
        <v>5.9240000000000004</v>
      </c>
      <c r="H58" s="23">
        <v>0.8</v>
      </c>
      <c r="I58" s="23" t="s">
        <v>108</v>
      </c>
      <c r="J58" s="23" t="s">
        <v>1096</v>
      </c>
      <c r="K58" s="25">
        <v>1.734</v>
      </c>
      <c r="L58" s="25">
        <v>1.5897435897435896</v>
      </c>
      <c r="M58" s="26">
        <v>2.3638385891813449</v>
      </c>
      <c r="N58" s="27">
        <v>8.4574329513611879E-2</v>
      </c>
      <c r="O58" s="24">
        <v>682.051044464612</v>
      </c>
      <c r="P58" s="27">
        <v>0.39749934871397585</v>
      </c>
      <c r="Q58" s="24">
        <v>3205.6399089836759</v>
      </c>
      <c r="R58" s="27">
        <v>0.15897435897435896</v>
      </c>
      <c r="S58" s="24">
        <v>1282.051282051282</v>
      </c>
      <c r="T58" s="28">
        <v>1.8796999028975183</v>
      </c>
      <c r="U58" s="27">
        <f t="shared" si="6"/>
        <v>1.1159259791624463</v>
      </c>
      <c r="V58" s="29"/>
      <c r="W58" s="26"/>
      <c r="X58" s="29">
        <v>510</v>
      </c>
      <c r="Y58" s="26">
        <f t="shared" si="7"/>
        <v>2.4313725490196076</v>
      </c>
      <c r="Z58" s="23">
        <v>690</v>
      </c>
      <c r="AA58" s="26">
        <f t="shared" si="8"/>
        <v>1.7971014492753623</v>
      </c>
      <c r="AC58" s="28"/>
      <c r="AD58" s="23">
        <v>875</v>
      </c>
      <c r="AE58" s="28">
        <f t="shared" si="9"/>
        <v>1.417142857142857</v>
      </c>
      <c r="AF58" s="30" t="s">
        <v>923</v>
      </c>
      <c r="AG58" s="31" t="s">
        <v>1111</v>
      </c>
      <c r="AH58" s="23" t="s">
        <v>1129</v>
      </c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</row>
    <row r="59" spans="1:190" s="23" customFormat="1" ht="35.15" customHeight="1" x14ac:dyDescent="0.3">
      <c r="A59" s="65" t="s">
        <v>91</v>
      </c>
      <c r="B59" s="23" t="s">
        <v>110</v>
      </c>
      <c r="C59" s="23" t="s">
        <v>111</v>
      </c>
      <c r="D59" s="23" t="s">
        <v>112</v>
      </c>
      <c r="E59" s="23" t="s">
        <v>113</v>
      </c>
      <c r="F59" s="23" t="s">
        <v>114</v>
      </c>
      <c r="G59" s="24">
        <v>6</v>
      </c>
      <c r="H59" s="23">
        <v>0.53500000000000003</v>
      </c>
      <c r="I59" s="23" t="s">
        <v>108</v>
      </c>
      <c r="J59" s="23" t="s">
        <v>1096</v>
      </c>
      <c r="K59" s="25">
        <v>1.681</v>
      </c>
      <c r="L59" s="25">
        <v>1.6677874915938131</v>
      </c>
      <c r="M59" s="26">
        <v>2.4377803384083676</v>
      </c>
      <c r="N59" s="27">
        <v>8.1679066887034302E-2</v>
      </c>
      <c r="O59" s="24">
        <v>658.70215231479278</v>
      </c>
      <c r="P59" s="27">
        <v>0.38389161436906122</v>
      </c>
      <c r="Q59" s="24">
        <v>3095.9001158795259</v>
      </c>
      <c r="R59" s="27">
        <v>0.16677874915938132</v>
      </c>
      <c r="S59" s="24">
        <v>1344.9899125756558</v>
      </c>
      <c r="T59" s="28">
        <v>2.0418787275085251</v>
      </c>
      <c r="U59" s="27">
        <f t="shared" si="6"/>
        <v>1.0777240944998427</v>
      </c>
      <c r="V59" s="29"/>
      <c r="W59" s="26"/>
      <c r="X59" s="29">
        <v>475</v>
      </c>
      <c r="Y59" s="26">
        <f t="shared" si="7"/>
        <v>2.6105263157894738</v>
      </c>
      <c r="Z59" s="23">
        <v>665</v>
      </c>
      <c r="AA59" s="26">
        <f t="shared" si="8"/>
        <v>1.8646616541353382</v>
      </c>
      <c r="AC59" s="28"/>
      <c r="AD59" s="23">
        <v>823</v>
      </c>
      <c r="AE59" s="28">
        <f t="shared" si="9"/>
        <v>1.5066828675577157</v>
      </c>
      <c r="AF59" s="32" t="s">
        <v>924</v>
      </c>
      <c r="AG59" s="31" t="s">
        <v>1111</v>
      </c>
      <c r="AH59" s="23" t="s">
        <v>1129</v>
      </c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</row>
    <row r="60" spans="1:190" s="23" customFormat="1" ht="35.15" customHeight="1" x14ac:dyDescent="0.3">
      <c r="A60" s="65" t="s">
        <v>831</v>
      </c>
      <c r="B60" s="23" t="s">
        <v>115</v>
      </c>
      <c r="D60" s="23" t="s">
        <v>116</v>
      </c>
      <c r="E60" s="33" t="s">
        <v>1119</v>
      </c>
      <c r="F60" s="23" t="s">
        <v>117</v>
      </c>
      <c r="G60" s="24">
        <v>5.9371999999999998</v>
      </c>
      <c r="H60" s="23">
        <v>0.62</v>
      </c>
      <c r="I60" s="23" t="s">
        <v>108</v>
      </c>
      <c r="J60" s="23" t="s">
        <v>1096</v>
      </c>
      <c r="K60" s="25">
        <v>1.746</v>
      </c>
      <c r="L60" s="25">
        <v>1.6957264957264957</v>
      </c>
      <c r="M60" s="26">
        <v>2.4902030895117093</v>
      </c>
      <c r="N60" s="27">
        <v>8.4921554776101527E-2</v>
      </c>
      <c r="O60" s="24">
        <v>684.85124819436714</v>
      </c>
      <c r="P60" s="27">
        <v>0.39913130744767716</v>
      </c>
      <c r="Q60" s="24">
        <v>3218.8008665135253</v>
      </c>
      <c r="R60" s="27">
        <v>0.16957264957264956</v>
      </c>
      <c r="S60" s="24">
        <v>1367.5213675213674</v>
      </c>
      <c r="T60" s="28">
        <v>1.9968151786638084</v>
      </c>
      <c r="U60" s="27">
        <f t="shared" si="6"/>
        <v>1.120507483896354</v>
      </c>
      <c r="V60" s="29">
        <v>290</v>
      </c>
      <c r="W60" s="26">
        <f t="shared" si="10"/>
        <v>4.2758620689655169</v>
      </c>
      <c r="X60" s="29">
        <v>460</v>
      </c>
      <c r="Y60" s="26">
        <f t="shared" si="7"/>
        <v>2.6956521739130435</v>
      </c>
      <c r="Z60" s="23">
        <v>630</v>
      </c>
      <c r="AA60" s="26">
        <f t="shared" si="8"/>
        <v>1.9682539682539681</v>
      </c>
      <c r="AC60" s="28"/>
      <c r="AD60" s="23">
        <v>830</v>
      </c>
      <c r="AE60" s="28">
        <f t="shared" si="9"/>
        <v>1.4939759036144578</v>
      </c>
      <c r="AF60" s="32" t="s">
        <v>925</v>
      </c>
      <c r="AG60" s="31" t="s">
        <v>1111</v>
      </c>
      <c r="AH60" s="23" t="s">
        <v>1129</v>
      </c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</row>
    <row r="61" spans="1:190" s="23" customFormat="1" ht="35.15" customHeight="1" x14ac:dyDescent="0.3">
      <c r="A61" s="65" t="s">
        <v>832</v>
      </c>
      <c r="B61" s="23" t="s">
        <v>119</v>
      </c>
      <c r="C61" s="23" t="s">
        <v>111</v>
      </c>
      <c r="D61" s="23" t="s">
        <v>120</v>
      </c>
      <c r="E61" s="33" t="s">
        <v>1120</v>
      </c>
      <c r="F61" s="23" t="s">
        <v>107</v>
      </c>
      <c r="G61" s="24">
        <v>5.9146000000000001</v>
      </c>
      <c r="H61" s="23">
        <v>0.8</v>
      </c>
      <c r="I61" s="23" t="s">
        <v>108</v>
      </c>
      <c r="J61" s="23" t="s">
        <v>1096</v>
      </c>
      <c r="K61" s="25">
        <v>1.7150000000000001</v>
      </c>
      <c r="L61" s="25">
        <v>1.4735591206179441</v>
      </c>
      <c r="M61" s="26">
        <v>2.2213152207880715</v>
      </c>
      <c r="N61" s="27">
        <v>8.3930212553536054E-2</v>
      </c>
      <c r="O61" s="24">
        <v>676.85655285109715</v>
      </c>
      <c r="P61" s="27">
        <v>0.39447199900161944</v>
      </c>
      <c r="Q61" s="24">
        <v>3181.2257984001567</v>
      </c>
      <c r="R61" s="27">
        <v>0.14735591206179441</v>
      </c>
      <c r="S61" s="24">
        <v>1188.3541295306002</v>
      </c>
      <c r="T61" s="28">
        <v>1.7556956854815706</v>
      </c>
      <c r="U61" s="27">
        <f t="shared" si="6"/>
        <v>1.1074271018612425</v>
      </c>
      <c r="V61" s="29"/>
      <c r="W61" s="26"/>
      <c r="X61" s="29">
        <v>520</v>
      </c>
      <c r="Y61" s="26">
        <f t="shared" si="7"/>
        <v>2.3846153846153846</v>
      </c>
      <c r="Z61" s="23">
        <v>721</v>
      </c>
      <c r="AA61" s="26">
        <f t="shared" si="8"/>
        <v>1.7198335644937586</v>
      </c>
      <c r="AC61" s="28"/>
      <c r="AD61" s="23">
        <v>941</v>
      </c>
      <c r="AE61" s="28">
        <f t="shared" si="9"/>
        <v>1.3177470775770457</v>
      </c>
      <c r="AF61" s="34" t="s">
        <v>926</v>
      </c>
      <c r="AG61" s="31" t="s">
        <v>1111</v>
      </c>
      <c r="AH61" s="23" t="s">
        <v>1129</v>
      </c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</row>
    <row r="62" spans="1:190" s="23" customFormat="1" ht="35.15" customHeight="1" x14ac:dyDescent="0.3">
      <c r="A62" s="65" t="s">
        <v>833</v>
      </c>
      <c r="B62" s="23" t="s">
        <v>121</v>
      </c>
      <c r="C62" s="23" t="s">
        <v>104</v>
      </c>
      <c r="D62" s="23" t="s">
        <v>112</v>
      </c>
      <c r="E62" s="23" t="s">
        <v>122</v>
      </c>
      <c r="F62" s="23" t="s">
        <v>107</v>
      </c>
      <c r="G62" s="24">
        <v>6</v>
      </c>
      <c r="H62" s="23">
        <v>0.8</v>
      </c>
      <c r="I62" s="23" t="s">
        <v>108</v>
      </c>
      <c r="J62" s="23" t="s">
        <v>1096</v>
      </c>
      <c r="K62" s="25">
        <v>1.7490000000000001</v>
      </c>
      <c r="L62" s="25">
        <v>1.6046586865092203</v>
      </c>
      <c r="M62" s="26">
        <v>2.3856459281189197</v>
      </c>
      <c r="N62" s="27">
        <v>8.5302842275794211E-2</v>
      </c>
      <c r="O62" s="24">
        <v>687.92614738543716</v>
      </c>
      <c r="P62" s="27">
        <v>0.4009233586962328</v>
      </c>
      <c r="Q62" s="24">
        <v>3233.252892711555</v>
      </c>
      <c r="R62" s="27">
        <v>0.16046586865092202</v>
      </c>
      <c r="S62" s="24">
        <v>1294.0795858945323</v>
      </c>
      <c r="T62" s="28">
        <v>1.8811315586896487</v>
      </c>
      <c r="U62" s="27">
        <f t="shared" si="6"/>
        <v>1.1255384268418549</v>
      </c>
      <c r="V62" s="29"/>
      <c r="W62" s="26"/>
      <c r="X62" s="29">
        <v>478</v>
      </c>
      <c r="Y62" s="26">
        <f t="shared" si="7"/>
        <v>2.5941422594142258</v>
      </c>
      <c r="Z62" s="23">
        <v>690</v>
      </c>
      <c r="AA62" s="26">
        <f t="shared" si="8"/>
        <v>1.7971014492753623</v>
      </c>
      <c r="AC62" s="28"/>
      <c r="AD62" s="23">
        <v>852.5</v>
      </c>
      <c r="AE62" s="28">
        <f t="shared" si="9"/>
        <v>1.4545454545454546</v>
      </c>
      <c r="AF62" s="34" t="s">
        <v>927</v>
      </c>
      <c r="AG62" s="31" t="s">
        <v>1111</v>
      </c>
      <c r="AH62" s="23" t="s">
        <v>1129</v>
      </c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</row>
    <row r="63" spans="1:190" s="23" customFormat="1" ht="35.15" customHeight="1" x14ac:dyDescent="0.3">
      <c r="A63" s="65" t="s">
        <v>834</v>
      </c>
      <c r="B63" s="23" t="s">
        <v>124</v>
      </c>
      <c r="C63" s="23" t="s">
        <v>111</v>
      </c>
      <c r="D63" s="23" t="s">
        <v>125</v>
      </c>
      <c r="E63" s="23" t="s">
        <v>126</v>
      </c>
      <c r="F63" s="23" t="s">
        <v>127</v>
      </c>
      <c r="G63" s="24">
        <v>5.9983000000000004</v>
      </c>
      <c r="H63" s="23">
        <v>0.745</v>
      </c>
      <c r="I63" s="23" t="s">
        <v>108</v>
      </c>
      <c r="J63" s="23" t="s">
        <v>1096</v>
      </c>
      <c r="K63" s="25">
        <v>1.71</v>
      </c>
      <c r="L63" s="25">
        <v>1.5696202531645569</v>
      </c>
      <c r="M63" s="26">
        <v>2.333317683983112</v>
      </c>
      <c r="N63" s="27">
        <v>8.339874328285235E-2</v>
      </c>
      <c r="O63" s="24">
        <v>672.57051034558344</v>
      </c>
      <c r="P63" s="27">
        <v>0.39197409342940603</v>
      </c>
      <c r="Q63" s="24">
        <v>3161.0813986242424</v>
      </c>
      <c r="R63" s="27">
        <v>0.1569620253164557</v>
      </c>
      <c r="S63" s="24">
        <v>1265.8227848101267</v>
      </c>
      <c r="T63" s="28">
        <v>1.8820670328821216</v>
      </c>
      <c r="U63" s="27">
        <f t="shared" si="6"/>
        <v>1.1004145678016377</v>
      </c>
      <c r="V63" s="29"/>
      <c r="W63" s="26"/>
      <c r="X63" s="29">
        <v>489</v>
      </c>
      <c r="Y63" s="26">
        <f t="shared" si="7"/>
        <v>2.5357873210633946</v>
      </c>
      <c r="Z63" s="23">
        <v>705</v>
      </c>
      <c r="AA63" s="26">
        <f t="shared" si="8"/>
        <v>1.7588652482269505</v>
      </c>
      <c r="AC63" s="28"/>
      <c r="AD63" s="23">
        <v>875</v>
      </c>
      <c r="AE63" s="28">
        <f t="shared" si="9"/>
        <v>1.417142857142857</v>
      </c>
      <c r="AF63" s="32" t="s">
        <v>928</v>
      </c>
      <c r="AG63" s="31" t="s">
        <v>1111</v>
      </c>
      <c r="AH63" s="23" t="s">
        <v>1129</v>
      </c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</row>
    <row r="64" spans="1:190" s="23" customFormat="1" ht="35.15" customHeight="1" x14ac:dyDescent="0.3">
      <c r="A64" s="65" t="s">
        <v>102</v>
      </c>
      <c r="B64" s="23" t="s">
        <v>129</v>
      </c>
      <c r="C64" s="23" t="s">
        <v>130</v>
      </c>
      <c r="D64" s="23" t="s">
        <v>112</v>
      </c>
      <c r="E64" s="23" t="s">
        <v>113</v>
      </c>
      <c r="F64" s="23" t="s">
        <v>127</v>
      </c>
      <c r="G64" s="24">
        <v>6</v>
      </c>
      <c r="H64" s="23">
        <v>0.745</v>
      </c>
      <c r="I64" s="23" t="s">
        <v>108</v>
      </c>
      <c r="J64" s="23" t="s">
        <v>1096</v>
      </c>
      <c r="K64" s="25">
        <v>1.736</v>
      </c>
      <c r="L64" s="25">
        <v>1.5548589341692789</v>
      </c>
      <c r="M64" s="26">
        <v>2.3234970792055645</v>
      </c>
      <c r="N64" s="27">
        <v>8.4772303364425983E-2</v>
      </c>
      <c r="O64" s="24">
        <v>683.64760777762888</v>
      </c>
      <c r="P64" s="27">
        <v>0.39842982581280212</v>
      </c>
      <c r="Q64" s="24">
        <v>3213.1437565548558</v>
      </c>
      <c r="R64" s="27">
        <v>0.1554858934169279</v>
      </c>
      <c r="S64" s="24">
        <v>1253.9184952978057</v>
      </c>
      <c r="T64" s="28">
        <v>1.8341591209160928</v>
      </c>
      <c r="U64" s="27">
        <f t="shared" si="6"/>
        <v>1.1185381685181151</v>
      </c>
      <c r="V64" s="29"/>
      <c r="W64" s="26"/>
      <c r="X64" s="29">
        <v>496</v>
      </c>
      <c r="Y64" s="26">
        <f t="shared" si="7"/>
        <v>2.5</v>
      </c>
      <c r="Z64" s="23">
        <v>684</v>
      </c>
      <c r="AA64" s="26">
        <f t="shared" si="8"/>
        <v>1.8128654970760234</v>
      </c>
      <c r="AC64" s="28"/>
      <c r="AD64" s="23">
        <v>911</v>
      </c>
      <c r="AE64" s="28">
        <f t="shared" si="9"/>
        <v>1.3611416026344676</v>
      </c>
      <c r="AF64" s="32" t="s">
        <v>929</v>
      </c>
      <c r="AG64" s="31" t="s">
        <v>1111</v>
      </c>
      <c r="AH64" s="23" t="s">
        <v>1129</v>
      </c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</row>
    <row r="65" spans="1:190" s="23" customFormat="1" ht="35.15" customHeight="1" x14ac:dyDescent="0.3">
      <c r="A65" s="65" t="s">
        <v>109</v>
      </c>
      <c r="B65" s="23" t="s">
        <v>132</v>
      </c>
      <c r="C65" s="23" t="s">
        <v>660</v>
      </c>
      <c r="D65" s="23" t="s">
        <v>133</v>
      </c>
      <c r="E65" s="33" t="s">
        <v>134</v>
      </c>
      <c r="F65" s="23" t="s">
        <v>135</v>
      </c>
      <c r="G65" s="24">
        <v>6</v>
      </c>
      <c r="H65" s="23">
        <v>0.60499999999999998</v>
      </c>
      <c r="I65" s="23" t="s">
        <v>108</v>
      </c>
      <c r="J65" s="23" t="s">
        <v>1096</v>
      </c>
      <c r="K65" s="25">
        <v>1.7549999999999999</v>
      </c>
      <c r="L65" s="25">
        <v>1.6610850636302745</v>
      </c>
      <c r="M65" s="26">
        <v>2.4530342398037597</v>
      </c>
      <c r="N65" s="27">
        <v>8.5464363730232029E-2</v>
      </c>
      <c r="O65" s="24">
        <v>689.22873975993571</v>
      </c>
      <c r="P65" s="27">
        <v>0.40168250953209056</v>
      </c>
      <c r="Q65" s="24">
        <v>3239.3750768716982</v>
      </c>
      <c r="R65" s="27">
        <v>0.16610850636302746</v>
      </c>
      <c r="S65" s="24">
        <v>1339.5847287340923</v>
      </c>
      <c r="T65" s="28">
        <v>1.9435996374740283</v>
      </c>
      <c r="U65" s="27">
        <f t="shared" si="6"/>
        <v>1.127669640748437</v>
      </c>
      <c r="V65" s="29"/>
      <c r="W65" s="26"/>
      <c r="X65" s="29">
        <v>450</v>
      </c>
      <c r="Y65" s="26">
        <f t="shared" si="7"/>
        <v>2.7555555555555555</v>
      </c>
      <c r="Z65" s="23">
        <v>658</v>
      </c>
      <c r="AA65" s="26">
        <f t="shared" si="8"/>
        <v>1.884498480243161</v>
      </c>
      <c r="AC65" s="28"/>
      <c r="AD65" s="23">
        <v>833</v>
      </c>
      <c r="AE65" s="28">
        <f t="shared" si="9"/>
        <v>1.4885954381752702</v>
      </c>
      <c r="AF65" s="30" t="s">
        <v>931</v>
      </c>
      <c r="AG65" s="31" t="s">
        <v>1111</v>
      </c>
      <c r="AH65" s="23" t="s">
        <v>1129</v>
      </c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</row>
    <row r="66" spans="1:190" s="23" customFormat="1" ht="35.15" customHeight="1" x14ac:dyDescent="0.3">
      <c r="A66" s="65" t="s">
        <v>835</v>
      </c>
      <c r="B66" s="23" t="s">
        <v>138</v>
      </c>
      <c r="D66" s="23" t="s">
        <v>139</v>
      </c>
      <c r="E66" s="23" t="s">
        <v>140</v>
      </c>
      <c r="F66" s="23" t="s">
        <v>117</v>
      </c>
      <c r="G66" s="24">
        <v>6</v>
      </c>
      <c r="H66" s="23">
        <v>0.62</v>
      </c>
      <c r="I66" s="23" t="s">
        <v>108</v>
      </c>
      <c r="J66" s="23" t="s">
        <v>1096</v>
      </c>
      <c r="K66" s="25">
        <v>1.84</v>
      </c>
      <c r="L66" s="25">
        <v>1.8646616541353382</v>
      </c>
      <c r="M66" s="26">
        <v>2.7128785023374351</v>
      </c>
      <c r="N66" s="27">
        <v>8.9318714918757536E-2</v>
      </c>
      <c r="O66" s="24">
        <v>720.31221708675434</v>
      </c>
      <c r="P66" s="27">
        <v>0.41979796011816045</v>
      </c>
      <c r="Q66" s="24">
        <v>3385.4674203077457</v>
      </c>
      <c r="R66" s="27">
        <v>0.18646616541353384</v>
      </c>
      <c r="S66" s="24">
        <v>1503.7593984962407</v>
      </c>
      <c r="T66" s="28">
        <v>2.0876494425959846</v>
      </c>
      <c r="U66" s="27">
        <f t="shared" si="6"/>
        <v>1.1785263327119131</v>
      </c>
      <c r="V66" s="29"/>
      <c r="W66" s="26"/>
      <c r="X66" s="29">
        <v>432</v>
      </c>
      <c r="Y66" s="26">
        <f t="shared" si="7"/>
        <v>2.8703703703703702</v>
      </c>
      <c r="Z66" s="23">
        <v>600</v>
      </c>
      <c r="AA66" s="26">
        <f t="shared" si="8"/>
        <v>2.0666666666666669</v>
      </c>
      <c r="AC66" s="28"/>
      <c r="AD66" s="23">
        <v>730</v>
      </c>
      <c r="AE66" s="28">
        <f t="shared" si="9"/>
        <v>1.6986301369863013</v>
      </c>
      <c r="AF66" s="32" t="s">
        <v>930</v>
      </c>
      <c r="AG66" s="31" t="s">
        <v>1111</v>
      </c>
      <c r="AH66" s="23" t="s">
        <v>1129</v>
      </c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</row>
    <row r="67" spans="1:190" s="23" customFormat="1" ht="35.15" customHeight="1" x14ac:dyDescent="0.3">
      <c r="A67" s="65" t="s">
        <v>118</v>
      </c>
      <c r="B67" s="23" t="s">
        <v>141</v>
      </c>
      <c r="D67" s="23" t="s">
        <v>112</v>
      </c>
      <c r="E67" s="33" t="s">
        <v>38</v>
      </c>
      <c r="F67" s="23" t="s">
        <v>117</v>
      </c>
      <c r="G67" s="24">
        <v>6</v>
      </c>
      <c r="H67" s="23">
        <v>0.62</v>
      </c>
      <c r="I67" s="23" t="s">
        <v>108</v>
      </c>
      <c r="J67" s="23" t="s">
        <v>1096</v>
      </c>
      <c r="K67" s="25">
        <v>1.782</v>
      </c>
      <c r="L67" s="25">
        <v>1.5766052129688493</v>
      </c>
      <c r="M67" s="26">
        <v>2.3621146749891566</v>
      </c>
      <c r="N67" s="27">
        <v>8.7073872965769294E-2</v>
      </c>
      <c r="O67" s="24">
        <v>702.20865294975238</v>
      </c>
      <c r="P67" s="27">
        <v>0.40924720293911571</v>
      </c>
      <c r="Q67" s="24">
        <v>3300.3806688638365</v>
      </c>
      <c r="R67" s="27">
        <v>0.15766052129688493</v>
      </c>
      <c r="S67" s="24">
        <v>1271.4558169103623</v>
      </c>
      <c r="T67" s="28">
        <v>1.8106524486267521</v>
      </c>
      <c r="U67" s="27">
        <f t="shared" si="6"/>
        <v>1.1489065004429482</v>
      </c>
      <c r="V67" s="29"/>
      <c r="W67" s="26"/>
      <c r="X67" s="29">
        <v>432</v>
      </c>
      <c r="Y67" s="26">
        <f t="shared" si="7"/>
        <v>2.8703703703703702</v>
      </c>
      <c r="Z67" s="23">
        <v>600</v>
      </c>
      <c r="AA67" s="26">
        <f t="shared" si="8"/>
        <v>2.0666666666666669</v>
      </c>
      <c r="AC67" s="28"/>
      <c r="AD67" s="23">
        <v>953</v>
      </c>
      <c r="AE67" s="28">
        <f t="shared" si="9"/>
        <v>1.3011542497376705</v>
      </c>
      <c r="AF67" s="30" t="s">
        <v>932</v>
      </c>
      <c r="AG67" s="31" t="s">
        <v>1111</v>
      </c>
      <c r="AH67" s="23" t="s">
        <v>1131</v>
      </c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</row>
    <row r="68" spans="1:190" s="23" customFormat="1" ht="35.15" customHeight="1" x14ac:dyDescent="0.3">
      <c r="A68" s="65" t="s">
        <v>836</v>
      </c>
      <c r="B68" s="23" t="s">
        <v>142</v>
      </c>
      <c r="C68" s="23" t="s">
        <v>143</v>
      </c>
      <c r="D68" s="23" t="s">
        <v>144</v>
      </c>
      <c r="E68" s="23" t="s">
        <v>145</v>
      </c>
      <c r="F68" s="23" t="s">
        <v>117</v>
      </c>
      <c r="G68" s="24">
        <v>6</v>
      </c>
      <c r="H68" s="23">
        <v>0.62</v>
      </c>
      <c r="I68" s="23" t="s">
        <v>108</v>
      </c>
      <c r="J68" s="23" t="s">
        <v>1096</v>
      </c>
      <c r="K68" s="25">
        <v>1.792</v>
      </c>
      <c r="L68" s="25">
        <v>1.6633132126089873</v>
      </c>
      <c r="M68" s="26">
        <v>2.4666929392432002</v>
      </c>
      <c r="N68" s="27">
        <v>8.7349558260138238E-2</v>
      </c>
      <c r="O68" s="24">
        <v>704.43192145272769</v>
      </c>
      <c r="P68" s="27">
        <v>0.41054292382264973</v>
      </c>
      <c r="Q68" s="24">
        <v>3310.8300308278203</v>
      </c>
      <c r="R68" s="27">
        <v>0.16633132126089872</v>
      </c>
      <c r="S68" s="24">
        <v>1341.3816230717639</v>
      </c>
      <c r="T68" s="28">
        <v>1.9042033477209195</v>
      </c>
      <c r="U68" s="27">
        <f t="shared" si="6"/>
        <v>1.152544062618476</v>
      </c>
      <c r="V68" s="29"/>
      <c r="W68" s="26"/>
      <c r="X68" s="29">
        <v>508</v>
      </c>
      <c r="Y68" s="26">
        <f t="shared" si="7"/>
        <v>2.4409448818897639</v>
      </c>
      <c r="Z68" s="23">
        <v>740</v>
      </c>
      <c r="AA68" s="26">
        <f t="shared" si="8"/>
        <v>1.6756756756756757</v>
      </c>
      <c r="AC68" s="28"/>
      <c r="AD68" s="23">
        <v>825</v>
      </c>
      <c r="AE68" s="28">
        <f t="shared" si="9"/>
        <v>1.5030303030303029</v>
      </c>
      <c r="AF68" s="30" t="s">
        <v>922</v>
      </c>
      <c r="AG68" s="31" t="s">
        <v>1111</v>
      </c>
      <c r="AH68" s="23" t="s">
        <v>1129</v>
      </c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</row>
    <row r="69" spans="1:190" s="23" customFormat="1" ht="35.15" customHeight="1" x14ac:dyDescent="0.3">
      <c r="A69" s="65" t="s">
        <v>123</v>
      </c>
      <c r="B69" s="23" t="s">
        <v>147</v>
      </c>
      <c r="C69" s="23" t="s">
        <v>148</v>
      </c>
      <c r="D69" s="23" t="s">
        <v>149</v>
      </c>
      <c r="E69" s="23" t="s">
        <v>150</v>
      </c>
      <c r="F69" s="23" t="s">
        <v>127</v>
      </c>
      <c r="G69" s="24">
        <v>5.9370000000000003</v>
      </c>
      <c r="H69" s="23">
        <v>0.745</v>
      </c>
      <c r="I69" s="23" t="s">
        <v>108</v>
      </c>
      <c r="J69" s="23" t="s">
        <v>1096</v>
      </c>
      <c r="K69" s="25">
        <v>1.833</v>
      </c>
      <c r="L69" s="25">
        <v>1.5519399249061328</v>
      </c>
      <c r="M69" s="26">
        <v>2.3466211061059505</v>
      </c>
      <c r="N69" s="27">
        <v>8.977678089585861E-2</v>
      </c>
      <c r="O69" s="24">
        <v>724.00629754724685</v>
      </c>
      <c r="P69" s="27">
        <v>0.42195087021053546</v>
      </c>
      <c r="Q69" s="24">
        <v>3402.8295984720598</v>
      </c>
      <c r="R69" s="27">
        <v>0.15519399249061328</v>
      </c>
      <c r="S69" s="24">
        <v>1251.5644555694619</v>
      </c>
      <c r="T69" s="28">
        <v>1.7286651508549729</v>
      </c>
      <c r="U69" s="27">
        <f t="shared" si="6"/>
        <v>1.1845703383452681</v>
      </c>
      <c r="V69" s="29"/>
      <c r="W69" s="26"/>
      <c r="X69" s="29">
        <v>461</v>
      </c>
      <c r="Y69" s="26">
        <f t="shared" si="7"/>
        <v>2.6898047722342735</v>
      </c>
      <c r="Z69" s="23">
        <v>650</v>
      </c>
      <c r="AA69" s="26">
        <f t="shared" si="8"/>
        <v>1.9076923076923078</v>
      </c>
      <c r="AC69" s="28"/>
      <c r="AD69" s="23">
        <v>948</v>
      </c>
      <c r="AE69" s="28">
        <f t="shared" si="9"/>
        <v>1.3080168776371308</v>
      </c>
      <c r="AF69" s="30" t="s">
        <v>933</v>
      </c>
      <c r="AG69" s="31" t="s">
        <v>1111</v>
      </c>
      <c r="AH69" s="23" t="s">
        <v>1129</v>
      </c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</row>
    <row r="70" spans="1:190" s="23" customFormat="1" ht="35.15" customHeight="1" x14ac:dyDescent="0.3">
      <c r="A70" s="65" t="s">
        <v>128</v>
      </c>
      <c r="B70" s="23" t="s">
        <v>151</v>
      </c>
      <c r="C70" s="23" t="s">
        <v>51</v>
      </c>
      <c r="D70" s="23" t="s">
        <v>144</v>
      </c>
      <c r="E70" s="23" t="s">
        <v>145</v>
      </c>
      <c r="F70" s="23" t="s">
        <v>127</v>
      </c>
      <c r="G70" s="24">
        <v>6</v>
      </c>
      <c r="H70" s="23">
        <v>0.745</v>
      </c>
      <c r="I70" s="23" t="s">
        <v>108</v>
      </c>
      <c r="J70" s="23" t="s">
        <v>1096</v>
      </c>
      <c r="K70" s="25">
        <v>1.8</v>
      </c>
      <c r="L70" s="25">
        <v>1.6644295302013423</v>
      </c>
      <c r="M70" s="26">
        <v>2.4703561796149454</v>
      </c>
      <c r="N70" s="27">
        <v>8.7755962163335588E-2</v>
      </c>
      <c r="O70" s="24">
        <v>707.70937228496439</v>
      </c>
      <c r="P70" s="27">
        <v>0.41245302216767726</v>
      </c>
      <c r="Q70" s="24">
        <v>3326.2340497393329</v>
      </c>
      <c r="R70" s="27">
        <v>0.16644295302013423</v>
      </c>
      <c r="S70" s="24">
        <v>1342.2818791946308</v>
      </c>
      <c r="T70" s="28">
        <v>1.8966569212738236</v>
      </c>
      <c r="U70" s="27">
        <f t="shared" si="6"/>
        <v>1.1579064069163159</v>
      </c>
      <c r="V70" s="29">
        <v>290</v>
      </c>
      <c r="W70" s="26">
        <f t="shared" si="10"/>
        <v>4.2758620689655169</v>
      </c>
      <c r="X70" s="29">
        <v>505</v>
      </c>
      <c r="Y70" s="26">
        <f t="shared" si="7"/>
        <v>2.4554455445544554</v>
      </c>
      <c r="Z70" s="23">
        <v>697</v>
      </c>
      <c r="AA70" s="26">
        <f t="shared" si="8"/>
        <v>1.7790530846484935</v>
      </c>
      <c r="AC70" s="28"/>
      <c r="AD70" s="23">
        <v>800</v>
      </c>
      <c r="AE70" s="28">
        <f t="shared" si="9"/>
        <v>1.55</v>
      </c>
      <c r="AF70" s="32" t="s">
        <v>921</v>
      </c>
      <c r="AG70" s="31" t="s">
        <v>1111</v>
      </c>
      <c r="AH70" s="23" t="s">
        <v>1129</v>
      </c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</row>
    <row r="71" spans="1:190" s="23" customFormat="1" ht="35.15" customHeight="1" x14ac:dyDescent="0.3">
      <c r="A71" s="65" t="s">
        <v>131</v>
      </c>
      <c r="B71" s="23" t="s">
        <v>153</v>
      </c>
      <c r="C71" s="23" t="s">
        <v>154</v>
      </c>
      <c r="D71" s="23" t="s">
        <v>155</v>
      </c>
      <c r="E71" s="23" t="s">
        <v>150</v>
      </c>
      <c r="F71" s="23" t="s">
        <v>156</v>
      </c>
      <c r="G71" s="24">
        <v>5.8231000000000002</v>
      </c>
      <c r="H71" s="23">
        <v>0.61499999999999999</v>
      </c>
      <c r="I71" s="23" t="s">
        <v>108</v>
      </c>
      <c r="J71" s="23" t="s">
        <v>1096</v>
      </c>
      <c r="K71" s="25">
        <v>1.8089999999999999</v>
      </c>
      <c r="L71" s="25">
        <v>3.968</v>
      </c>
      <c r="M71" s="26">
        <v>4.9160117441562878</v>
      </c>
      <c r="N71" s="27">
        <v>8.5728812910006003E-2</v>
      </c>
      <c r="O71" s="24">
        <v>691.36139443553236</v>
      </c>
      <c r="P71" s="27">
        <v>0.40292542067702825</v>
      </c>
      <c r="Q71" s="24">
        <v>3249.3985538470019</v>
      </c>
      <c r="R71" s="27">
        <v>0.39679999999999999</v>
      </c>
      <c r="S71" s="24">
        <v>3200</v>
      </c>
      <c r="T71" s="28">
        <v>4.628548868587993</v>
      </c>
      <c r="U71" s="27">
        <f t="shared" si="6"/>
        <v>1.1311589466829344</v>
      </c>
      <c r="V71" s="29"/>
      <c r="W71" s="26"/>
      <c r="X71" s="29">
        <v>480</v>
      </c>
      <c r="Y71" s="26">
        <f t="shared" si="7"/>
        <v>2.5833333333333335</v>
      </c>
      <c r="Z71" s="23">
        <v>680</v>
      </c>
      <c r="AA71" s="26">
        <f t="shared" si="8"/>
        <v>1.8235294117647058</v>
      </c>
      <c r="AC71" s="28"/>
      <c r="AE71" s="28"/>
      <c r="AF71" s="32" t="s">
        <v>934</v>
      </c>
      <c r="AG71" s="31" t="s">
        <v>1111</v>
      </c>
      <c r="AH71" s="23" t="s">
        <v>1129</v>
      </c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</row>
    <row r="72" spans="1:190" s="23" customFormat="1" ht="35.15" customHeight="1" x14ac:dyDescent="0.3">
      <c r="A72" s="65" t="s">
        <v>136</v>
      </c>
      <c r="B72" s="23" t="s">
        <v>158</v>
      </c>
      <c r="C72" s="23" t="s">
        <v>104</v>
      </c>
      <c r="D72" s="23" t="s">
        <v>155</v>
      </c>
      <c r="E72" s="23" t="s">
        <v>159</v>
      </c>
      <c r="F72" s="23" t="s">
        <v>117</v>
      </c>
      <c r="G72" s="24">
        <v>5.64</v>
      </c>
      <c r="H72" s="23">
        <v>0.62</v>
      </c>
      <c r="I72" s="23" t="s">
        <v>108</v>
      </c>
      <c r="J72" s="23" t="s">
        <v>1096</v>
      </c>
      <c r="K72" s="25">
        <v>1.68</v>
      </c>
      <c r="L72" s="25">
        <v>1.6</v>
      </c>
      <c r="M72" s="26">
        <v>2.35965030886838</v>
      </c>
      <c r="N72" s="27">
        <v>8.1787550859922287E-2</v>
      </c>
      <c r="O72" s="24">
        <v>659.57702306388944</v>
      </c>
      <c r="P72" s="27">
        <v>0.38440148904163474</v>
      </c>
      <c r="Q72" s="24">
        <v>3100.0120084002801</v>
      </c>
      <c r="R72" s="27">
        <v>0.16</v>
      </c>
      <c r="S72" s="24">
        <v>1290.3225806451612</v>
      </c>
      <c r="T72" s="28">
        <v>1.956287947465652</v>
      </c>
      <c r="U72" s="27">
        <f t="shared" si="6"/>
        <v>1.0791554990922845</v>
      </c>
      <c r="V72" s="29">
        <v>300</v>
      </c>
      <c r="W72" s="26"/>
      <c r="X72" s="29">
        <v>515</v>
      </c>
      <c r="Y72" s="26">
        <f t="shared" si="7"/>
        <v>2.407766990291262</v>
      </c>
      <c r="Z72" s="23">
        <v>720</v>
      </c>
      <c r="AA72" s="26">
        <f t="shared" si="8"/>
        <v>1.7222222222222223</v>
      </c>
      <c r="AC72" s="28"/>
      <c r="AD72" s="23">
        <v>850</v>
      </c>
      <c r="AE72" s="28">
        <f t="shared" si="9"/>
        <v>1.4588235294117646</v>
      </c>
      <c r="AF72" s="32" t="s">
        <v>935</v>
      </c>
      <c r="AG72" s="31" t="s">
        <v>1111</v>
      </c>
      <c r="AH72" s="23" t="s">
        <v>1129</v>
      </c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</row>
    <row r="73" spans="1:190" s="23" customFormat="1" ht="35.15" customHeight="1" x14ac:dyDescent="0.3">
      <c r="A73" s="65" t="s">
        <v>837</v>
      </c>
      <c r="B73" s="23" t="s">
        <v>161</v>
      </c>
      <c r="D73" s="23" t="s">
        <v>163</v>
      </c>
      <c r="E73" s="33" t="s">
        <v>1105</v>
      </c>
      <c r="F73" s="23" t="s">
        <v>164</v>
      </c>
      <c r="G73" s="24">
        <v>5.9649000000000001</v>
      </c>
      <c r="H73" s="23">
        <v>0.76</v>
      </c>
      <c r="I73" s="23" t="s">
        <v>108</v>
      </c>
      <c r="J73" s="23" t="s">
        <v>1096</v>
      </c>
      <c r="K73" s="25">
        <v>1.76</v>
      </c>
      <c r="L73" s="25">
        <v>1.5214723926380369</v>
      </c>
      <c r="M73" s="26">
        <v>2.2906285846153107</v>
      </c>
      <c r="N73" s="27">
        <v>8.610425722335302E-2</v>
      </c>
      <c r="O73" s="24">
        <v>694.38917115607273</v>
      </c>
      <c r="P73" s="27">
        <v>0.40469000894975921</v>
      </c>
      <c r="Q73" s="24">
        <v>3263.6291044335421</v>
      </c>
      <c r="R73" s="27">
        <v>0.15214723926380369</v>
      </c>
      <c r="S73" s="24">
        <v>1226.9938650306749</v>
      </c>
      <c r="T73" s="28">
        <v>1.767011808360837</v>
      </c>
      <c r="U73" s="27">
        <f t="shared" si="6"/>
        <v>1.1361127910161053</v>
      </c>
      <c r="V73" s="29"/>
      <c r="W73" s="26"/>
      <c r="X73" s="29">
        <v>495</v>
      </c>
      <c r="Y73" s="26">
        <f t="shared" si="7"/>
        <v>2.5050505050505052</v>
      </c>
      <c r="Z73" s="23">
        <v>704</v>
      </c>
      <c r="AA73" s="26">
        <f t="shared" si="8"/>
        <v>1.7613636363636365</v>
      </c>
      <c r="AC73" s="28"/>
      <c r="AD73" s="23">
        <v>950</v>
      </c>
      <c r="AE73" s="28">
        <f t="shared" si="9"/>
        <v>1.3052631578947369</v>
      </c>
      <c r="AF73" s="30" t="s">
        <v>1090</v>
      </c>
      <c r="AG73" s="31" t="s">
        <v>1111</v>
      </c>
      <c r="AH73" s="23" t="s">
        <v>1129</v>
      </c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</row>
    <row r="74" spans="1:190" s="23" customFormat="1" ht="35.15" customHeight="1" x14ac:dyDescent="0.3">
      <c r="A74" s="65" t="s">
        <v>838</v>
      </c>
      <c r="B74" s="23" t="s">
        <v>166</v>
      </c>
      <c r="C74" s="23" t="s">
        <v>167</v>
      </c>
      <c r="D74" s="23" t="s">
        <v>120</v>
      </c>
      <c r="E74" s="23" t="s">
        <v>168</v>
      </c>
      <c r="F74" s="23" t="s">
        <v>107</v>
      </c>
      <c r="G74" s="24">
        <v>5.8727999999999998</v>
      </c>
      <c r="H74" s="23">
        <v>0.8</v>
      </c>
      <c r="I74" s="23" t="s">
        <v>108</v>
      </c>
      <c r="J74" s="23" t="s">
        <v>1096</v>
      </c>
      <c r="K74" s="25">
        <v>1.825</v>
      </c>
      <c r="L74" s="25">
        <v>1.5696202531645569</v>
      </c>
      <c r="M74" s="26">
        <v>2.3656366922220986</v>
      </c>
      <c r="N74" s="27">
        <v>8.9308746693971042E-2</v>
      </c>
      <c r="O74" s="24">
        <v>720.23182817718589</v>
      </c>
      <c r="P74" s="27">
        <v>0.41975110946166388</v>
      </c>
      <c r="Q74" s="24">
        <v>3385.0895924327733</v>
      </c>
      <c r="R74" s="27">
        <v>0.1569620253164557</v>
      </c>
      <c r="S74" s="24">
        <v>1265.8227848101267</v>
      </c>
      <c r="T74" s="28">
        <v>1.7575213081234711</v>
      </c>
      <c r="U74" s="27">
        <f t="shared" si="6"/>
        <v>1.1783948057927005</v>
      </c>
      <c r="V74" s="29"/>
      <c r="W74" s="26"/>
      <c r="X74" s="29">
        <v>468</v>
      </c>
      <c r="Y74" s="26">
        <f t="shared" si="7"/>
        <v>2.6495726495726495</v>
      </c>
      <c r="Z74" s="23">
        <v>660</v>
      </c>
      <c r="AA74" s="26">
        <f t="shared" si="8"/>
        <v>1.8787878787878789</v>
      </c>
      <c r="AC74" s="28"/>
      <c r="AD74" s="23">
        <v>920</v>
      </c>
      <c r="AE74" s="28">
        <f t="shared" si="9"/>
        <v>1.3478260869565217</v>
      </c>
      <c r="AF74" s="32" t="s">
        <v>936</v>
      </c>
      <c r="AG74" s="31" t="s">
        <v>1111</v>
      </c>
      <c r="AH74" s="23" t="s">
        <v>1129</v>
      </c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</row>
    <row r="75" spans="1:190" s="23" customFormat="1" ht="35.15" customHeight="1" x14ac:dyDescent="0.3">
      <c r="A75" s="65" t="s">
        <v>839</v>
      </c>
      <c r="B75" s="23" t="s">
        <v>169</v>
      </c>
      <c r="C75" s="23" t="s">
        <v>154</v>
      </c>
      <c r="D75" s="23" t="s">
        <v>155</v>
      </c>
      <c r="E75" s="23" t="s">
        <v>150</v>
      </c>
      <c r="F75" s="23" t="s">
        <v>107</v>
      </c>
      <c r="G75" s="24">
        <v>5.7526999999999999</v>
      </c>
      <c r="H75" s="23">
        <v>0.8</v>
      </c>
      <c r="I75" s="23" t="s">
        <v>108</v>
      </c>
      <c r="J75" s="23" t="s">
        <v>1096</v>
      </c>
      <c r="K75" s="25">
        <v>1.8169999999999999</v>
      </c>
      <c r="L75" s="25">
        <v>1.6445623342175066</v>
      </c>
      <c r="M75" s="26">
        <v>2.4520726327841986</v>
      </c>
      <c r="N75" s="27">
        <v>8.8680116083167282E-2</v>
      </c>
      <c r="O75" s="24">
        <v>715.16222647715551</v>
      </c>
      <c r="P75" s="27">
        <v>0.41679654559088625</v>
      </c>
      <c r="Q75" s="24">
        <v>3361.262464442631</v>
      </c>
      <c r="R75" s="27">
        <v>0.16445623342175067</v>
      </c>
      <c r="S75" s="24">
        <v>1326.2599469496022</v>
      </c>
      <c r="T75" s="28">
        <v>1.8544882515435357</v>
      </c>
      <c r="U75" s="27">
        <f t="shared" si="6"/>
        <v>1.1701002649559353</v>
      </c>
      <c r="V75" s="29"/>
      <c r="W75" s="26"/>
      <c r="X75" s="29">
        <v>460</v>
      </c>
      <c r="Y75" s="26">
        <f t="shared" si="7"/>
        <v>2.6956521739130435</v>
      </c>
      <c r="Z75" s="23">
        <v>670</v>
      </c>
      <c r="AA75" s="26">
        <f t="shared" si="8"/>
        <v>1.8507462686567164</v>
      </c>
      <c r="AC75" s="28"/>
      <c r="AD75" s="23">
        <v>840</v>
      </c>
      <c r="AE75" s="28">
        <f t="shared" si="9"/>
        <v>1.4761904761904763</v>
      </c>
      <c r="AF75" s="32" t="s">
        <v>937</v>
      </c>
      <c r="AG75" s="31" t="s">
        <v>1111</v>
      </c>
      <c r="AH75" s="23" t="s">
        <v>1129</v>
      </c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</row>
    <row r="76" spans="1:190" s="23" customFormat="1" ht="35.15" customHeight="1" x14ac:dyDescent="0.3">
      <c r="A76" s="65" t="s">
        <v>146</v>
      </c>
      <c r="B76" s="23" t="s">
        <v>171</v>
      </c>
      <c r="C76" s="23" t="s">
        <v>104</v>
      </c>
      <c r="D76" s="23" t="s">
        <v>172</v>
      </c>
      <c r="E76" s="23" t="s">
        <v>150</v>
      </c>
      <c r="F76" s="23" t="s">
        <v>107</v>
      </c>
      <c r="G76" s="24">
        <v>5.9684999999999997</v>
      </c>
      <c r="H76" s="23">
        <v>0.8</v>
      </c>
      <c r="I76" s="23" t="s">
        <v>108</v>
      </c>
      <c r="J76" s="23" t="s">
        <v>1096</v>
      </c>
      <c r="K76" s="25">
        <v>1.7150000000000001</v>
      </c>
      <c r="L76" s="25">
        <v>1.3893557422969187</v>
      </c>
      <c r="M76" s="26">
        <v>2.1197913927912402</v>
      </c>
      <c r="N76" s="27">
        <v>8.4205932822667862E-2</v>
      </c>
      <c r="O76" s="24">
        <v>679.08010340861188</v>
      </c>
      <c r="P76" s="27">
        <v>0.39576788426653897</v>
      </c>
      <c r="Q76" s="24">
        <v>3191.6764860204753</v>
      </c>
      <c r="R76" s="27">
        <v>0.13893557422969188</v>
      </c>
      <c r="S76" s="24">
        <v>1120.4481792717088</v>
      </c>
      <c r="T76" s="28">
        <v>1.6499499450030561</v>
      </c>
      <c r="U76" s="27">
        <f t="shared" si="6"/>
        <v>1.1110651255154098</v>
      </c>
      <c r="V76" s="29"/>
      <c r="W76" s="26"/>
      <c r="X76" s="29">
        <v>522</v>
      </c>
      <c r="Y76" s="26">
        <f t="shared" si="7"/>
        <v>2.3754789272030652</v>
      </c>
      <c r="Z76" s="23">
        <v>731</v>
      </c>
      <c r="AA76" s="26">
        <f t="shared" si="8"/>
        <v>1.6963064295485637</v>
      </c>
      <c r="AC76" s="28"/>
      <c r="AD76" s="23">
        <v>1059</v>
      </c>
      <c r="AE76" s="28">
        <f t="shared" si="9"/>
        <v>1.1709159584513693</v>
      </c>
      <c r="AF76" s="34" t="s">
        <v>927</v>
      </c>
      <c r="AG76" s="31" t="s">
        <v>1111</v>
      </c>
      <c r="AH76" s="23" t="s">
        <v>1129</v>
      </c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</row>
    <row r="77" spans="1:190" s="23" customFormat="1" ht="35.15" customHeight="1" x14ac:dyDescent="0.3">
      <c r="A77" s="65" t="s">
        <v>840</v>
      </c>
      <c r="B77" s="23" t="s">
        <v>657</v>
      </c>
      <c r="C77" s="23" t="s">
        <v>659</v>
      </c>
      <c r="D77" s="23" t="s">
        <v>172</v>
      </c>
      <c r="E77" s="23" t="s">
        <v>150</v>
      </c>
      <c r="F77" s="23" t="s">
        <v>137</v>
      </c>
      <c r="G77" s="24">
        <v>7.7154999999999996</v>
      </c>
      <c r="H77" s="23">
        <v>1.1599999999999999</v>
      </c>
      <c r="I77" s="23" t="s">
        <v>108</v>
      </c>
      <c r="J77" s="23" t="s">
        <v>1096</v>
      </c>
      <c r="K77" s="25">
        <v>1.58</v>
      </c>
      <c r="L77" s="25">
        <v>1.6051779935275081</v>
      </c>
      <c r="M77" s="26">
        <v>2.3340747489855711</v>
      </c>
      <c r="N77" s="27">
        <v>7.6689007052718861E-2</v>
      </c>
      <c r="O77" s="24">
        <v>618.4597342961199</v>
      </c>
      <c r="P77" s="27">
        <v>0.36043833314777868</v>
      </c>
      <c r="Q77" s="24">
        <v>2906.7607511917636</v>
      </c>
      <c r="R77" s="27">
        <v>0.16051779935275082</v>
      </c>
      <c r="S77" s="24">
        <v>1294.4983818770227</v>
      </c>
      <c r="T77" s="28">
        <v>2.0931005045143554</v>
      </c>
      <c r="U77" s="27">
        <f t="shared" si="6"/>
        <v>1.011882160680061</v>
      </c>
      <c r="V77" s="29"/>
      <c r="W77" s="26"/>
      <c r="X77" s="29">
        <v>450</v>
      </c>
      <c r="Y77" s="26">
        <f t="shared" si="7"/>
        <v>2.7555555555555555</v>
      </c>
      <c r="Z77" s="23">
        <v>660</v>
      </c>
      <c r="AA77" s="26">
        <f t="shared" si="8"/>
        <v>1.8787878787878789</v>
      </c>
      <c r="AC77" s="28"/>
      <c r="AD77" s="23">
        <v>875</v>
      </c>
      <c r="AE77" s="28">
        <f t="shared" si="9"/>
        <v>1.417142857142857</v>
      </c>
      <c r="AF77" s="32" t="s">
        <v>938</v>
      </c>
      <c r="AG77" s="31" t="s">
        <v>1111</v>
      </c>
      <c r="AH77" s="23" t="s">
        <v>1129</v>
      </c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</row>
    <row r="78" spans="1:190" s="23" customFormat="1" ht="35.15" customHeight="1" x14ac:dyDescent="0.3">
      <c r="A78" s="65" t="s">
        <v>152</v>
      </c>
      <c r="B78" s="23" t="s">
        <v>175</v>
      </c>
      <c r="C78" s="23" t="s">
        <v>162</v>
      </c>
      <c r="D78" s="23" t="s">
        <v>112</v>
      </c>
      <c r="E78" s="23" t="s">
        <v>126</v>
      </c>
      <c r="F78" s="23" t="s">
        <v>164</v>
      </c>
      <c r="G78" s="24">
        <v>5.6188000000000002</v>
      </c>
      <c r="H78" s="23">
        <v>0.76</v>
      </c>
      <c r="I78" s="23" t="s">
        <v>108</v>
      </c>
      <c r="J78" s="23" t="s">
        <v>1096</v>
      </c>
      <c r="K78" s="25">
        <v>1.714</v>
      </c>
      <c r="L78" s="25">
        <v>1.6031027795733679</v>
      </c>
      <c r="M78" s="26">
        <v>2.3734971519915904</v>
      </c>
      <c r="N78" s="27">
        <v>8.3516121850794933E-2</v>
      </c>
      <c r="O78" s="24">
        <v>673.51711169995917</v>
      </c>
      <c r="P78" s="27">
        <v>0.39252577269873618</v>
      </c>
      <c r="Q78" s="24">
        <v>3165.5304249898081</v>
      </c>
      <c r="R78" s="27">
        <v>0.16031027795733679</v>
      </c>
      <c r="S78" s="24">
        <v>1292.8248222365871</v>
      </c>
      <c r="T78" s="28">
        <v>1.9195129563575504</v>
      </c>
      <c r="U78" s="27">
        <f t="shared" si="6"/>
        <v>1.1019633331789964</v>
      </c>
      <c r="V78" s="29"/>
      <c r="W78" s="26"/>
      <c r="X78" s="29">
        <v>465</v>
      </c>
      <c r="Y78" s="26">
        <f t="shared" si="7"/>
        <v>2.6666666666666665</v>
      </c>
      <c r="Z78" s="23">
        <v>651</v>
      </c>
      <c r="AA78" s="26">
        <f t="shared" si="8"/>
        <v>1.9047619047619047</v>
      </c>
      <c r="AC78" s="28"/>
      <c r="AD78" s="23">
        <v>893</v>
      </c>
      <c r="AE78" s="28">
        <f t="shared" si="9"/>
        <v>1.3885778275475924</v>
      </c>
      <c r="AF78" s="32" t="s">
        <v>939</v>
      </c>
      <c r="AG78" s="31" t="s">
        <v>1111</v>
      </c>
      <c r="AH78" s="23" t="s">
        <v>1131</v>
      </c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</row>
    <row r="79" spans="1:190" s="23" customFormat="1" ht="35.15" customHeight="1" x14ac:dyDescent="0.3">
      <c r="A79" s="65" t="s">
        <v>157</v>
      </c>
      <c r="B79" s="23" t="s">
        <v>176</v>
      </c>
      <c r="C79" s="23" t="s">
        <v>177</v>
      </c>
      <c r="D79" s="23" t="s">
        <v>172</v>
      </c>
      <c r="E79" s="33" t="s">
        <v>178</v>
      </c>
      <c r="F79" s="23" t="s">
        <v>127</v>
      </c>
      <c r="G79" s="24">
        <v>5.8512000000000004</v>
      </c>
      <c r="H79" s="23">
        <v>0.745</v>
      </c>
      <c r="I79" s="23" t="s">
        <v>108</v>
      </c>
      <c r="J79" s="23" t="s">
        <v>1096</v>
      </c>
      <c r="K79" s="25">
        <v>1.847</v>
      </c>
      <c r="L79" s="25">
        <v>1.6077795786061588</v>
      </c>
      <c r="M79" s="26">
        <v>2.4170632125435416</v>
      </c>
      <c r="N79" s="27">
        <v>9.0327177501650979E-2</v>
      </c>
      <c r="O79" s="24">
        <v>728.44497985202406</v>
      </c>
      <c r="P79" s="27">
        <v>0.42453773425775959</v>
      </c>
      <c r="Q79" s="24">
        <v>3423.6914053045125</v>
      </c>
      <c r="R79" s="27">
        <v>0.16077795786061588</v>
      </c>
      <c r="S79" s="24">
        <v>1296.5964343598055</v>
      </c>
      <c r="T79" s="28">
        <v>1.7799510878957467</v>
      </c>
      <c r="U79" s="27">
        <f t="shared" si="6"/>
        <v>1.19183261136332</v>
      </c>
      <c r="V79" s="29">
        <v>307</v>
      </c>
      <c r="W79" s="26">
        <f t="shared" si="10"/>
        <v>4.0390879478827362</v>
      </c>
      <c r="X79" s="29">
        <v>470</v>
      </c>
      <c r="Y79" s="26">
        <f t="shared" si="7"/>
        <v>2.6382978723404253</v>
      </c>
      <c r="Z79" s="23">
        <v>675</v>
      </c>
      <c r="AA79" s="26">
        <f t="shared" si="8"/>
        <v>1.837037037037037</v>
      </c>
      <c r="AC79" s="28"/>
      <c r="AD79" s="23">
        <v>880</v>
      </c>
      <c r="AE79" s="28">
        <f t="shared" si="9"/>
        <v>1.4090909090909092</v>
      </c>
      <c r="AF79" s="32" t="s">
        <v>941</v>
      </c>
      <c r="AG79" s="31" t="s">
        <v>1111</v>
      </c>
      <c r="AH79" s="23" t="s">
        <v>1129</v>
      </c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</row>
    <row r="80" spans="1:190" s="23" customFormat="1" ht="35.15" customHeight="1" x14ac:dyDescent="0.3">
      <c r="A80" s="65" t="s">
        <v>160</v>
      </c>
      <c r="B80" s="23" t="s">
        <v>180</v>
      </c>
      <c r="C80" s="23" t="s">
        <v>104</v>
      </c>
      <c r="D80" s="23" t="s">
        <v>149</v>
      </c>
      <c r="E80" s="23" t="s">
        <v>150</v>
      </c>
      <c r="F80" s="23" t="s">
        <v>127</v>
      </c>
      <c r="G80" s="24">
        <v>5.9737999999999998</v>
      </c>
      <c r="H80" s="23">
        <v>0.745</v>
      </c>
      <c r="I80" s="23" t="s">
        <v>108</v>
      </c>
      <c r="J80" s="23" t="s">
        <v>1096</v>
      </c>
      <c r="K80" s="25">
        <v>1.714</v>
      </c>
      <c r="L80" s="25">
        <v>1.3288395694131137</v>
      </c>
      <c r="M80" s="26">
        <v>2.0452468246888742</v>
      </c>
      <c r="N80" s="27">
        <v>8.4375734935753011E-2</v>
      </c>
      <c r="O80" s="24">
        <v>680.44947528833075</v>
      </c>
      <c r="P80" s="27">
        <v>0.39656595419803914</v>
      </c>
      <c r="Q80" s="24">
        <v>3198.1125338551542</v>
      </c>
      <c r="R80" s="27">
        <v>0.13288395694131136</v>
      </c>
      <c r="S80" s="24">
        <v>1071.6448140428336</v>
      </c>
      <c r="T80" s="28">
        <v>1.5749072531634174</v>
      </c>
      <c r="U80" s="27">
        <f t="shared" si="6"/>
        <v>1.1133055995504759</v>
      </c>
      <c r="V80" s="29"/>
      <c r="W80" s="26"/>
      <c r="X80" s="29">
        <v>524</v>
      </c>
      <c r="Y80" s="26">
        <f t="shared" si="7"/>
        <v>2.3664122137404582</v>
      </c>
      <c r="Z80" s="23">
        <v>733</v>
      </c>
      <c r="AA80" s="26">
        <f t="shared" si="8"/>
        <v>1.6916780354706684</v>
      </c>
      <c r="AB80" s="23">
        <v>763</v>
      </c>
      <c r="AC80" s="28">
        <f t="shared" ref="AC80:AC94" si="11">1240/AB80</f>
        <v>1.6251638269986894</v>
      </c>
      <c r="AD80" s="23">
        <v>1111</v>
      </c>
      <c r="AE80" s="28">
        <f t="shared" si="9"/>
        <v>1.116111611161116</v>
      </c>
      <c r="AF80" s="32" t="s">
        <v>940</v>
      </c>
      <c r="AG80" s="31" t="s">
        <v>1111</v>
      </c>
      <c r="AH80" s="23" t="s">
        <v>1129</v>
      </c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</row>
    <row r="81" spans="1:190" s="23" customFormat="1" ht="35.15" customHeight="1" x14ac:dyDescent="0.3">
      <c r="A81" s="65" t="s">
        <v>165</v>
      </c>
      <c r="B81" s="23" t="s">
        <v>664</v>
      </c>
      <c r="C81" s="23" t="s">
        <v>162</v>
      </c>
      <c r="D81" s="23" t="s">
        <v>112</v>
      </c>
      <c r="E81" s="23" t="s">
        <v>126</v>
      </c>
      <c r="F81" s="23" t="s">
        <v>182</v>
      </c>
      <c r="G81" s="24">
        <v>5.9858000000000002</v>
      </c>
      <c r="H81" s="23">
        <v>0.64</v>
      </c>
      <c r="I81" s="23" t="s">
        <v>108</v>
      </c>
      <c r="J81" s="23" t="s">
        <v>1096</v>
      </c>
      <c r="K81" s="25">
        <v>1.7170000000000001</v>
      </c>
      <c r="L81" s="25">
        <v>1.6070294578867563</v>
      </c>
      <c r="M81" s="26">
        <v>2.378952937962842</v>
      </c>
      <c r="N81" s="27">
        <v>8.365943863610259E-2</v>
      </c>
      <c r="O81" s="24">
        <v>674.67289222663373</v>
      </c>
      <c r="P81" s="27">
        <v>0.39319936158968216</v>
      </c>
      <c r="Q81" s="24">
        <v>3170.9625934651785</v>
      </c>
      <c r="R81" s="27">
        <v>0.16070294578867564</v>
      </c>
      <c r="S81" s="24">
        <v>1295.9914982957712</v>
      </c>
      <c r="T81" s="28">
        <v>1.9209182897783097</v>
      </c>
      <c r="U81" s="27">
        <f t="shared" si="6"/>
        <v>1.1038543434287331</v>
      </c>
      <c r="V81" s="29"/>
      <c r="W81" s="26"/>
      <c r="X81" s="29">
        <v>488</v>
      </c>
      <c r="Y81" s="26">
        <f t="shared" si="7"/>
        <v>2.540983606557377</v>
      </c>
      <c r="Z81" s="23">
        <v>650</v>
      </c>
      <c r="AA81" s="26">
        <f t="shared" si="8"/>
        <v>1.9076923076923078</v>
      </c>
      <c r="AC81" s="28"/>
      <c r="AD81" s="23">
        <v>901</v>
      </c>
      <c r="AE81" s="28">
        <f t="shared" si="9"/>
        <v>1.3762486126526081</v>
      </c>
      <c r="AF81" s="30" t="s">
        <v>1091</v>
      </c>
      <c r="AG81" s="31" t="s">
        <v>1111</v>
      </c>
      <c r="AH81" s="23" t="s">
        <v>1122</v>
      </c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</row>
    <row r="82" spans="1:190" s="23" customFormat="1" ht="35.15" customHeight="1" x14ac:dyDescent="0.3">
      <c r="A82" s="65" t="s">
        <v>841</v>
      </c>
      <c r="B82" s="23" t="s">
        <v>183</v>
      </c>
      <c r="D82" s="23" t="s">
        <v>184</v>
      </c>
      <c r="E82" s="23" t="s">
        <v>185</v>
      </c>
      <c r="F82" s="23" t="s">
        <v>186</v>
      </c>
      <c r="G82" s="24">
        <v>6</v>
      </c>
      <c r="H82" s="23">
        <v>0.69</v>
      </c>
      <c r="I82" s="23" t="s">
        <v>108</v>
      </c>
      <c r="J82" s="23" t="s">
        <v>1096</v>
      </c>
      <c r="K82" s="25">
        <v>1.7529999999999999</v>
      </c>
      <c r="L82" s="25">
        <v>1.6947646805573591</v>
      </c>
      <c r="M82" s="26">
        <v>2.491269783262875</v>
      </c>
      <c r="N82" s="27">
        <v>8.5280391103146669E-2</v>
      </c>
      <c r="O82" s="24">
        <v>687.74508954150542</v>
      </c>
      <c r="P82" s="27">
        <v>0.40081783818478933</v>
      </c>
      <c r="Q82" s="24">
        <v>3232.4019208450754</v>
      </c>
      <c r="R82" s="27">
        <v>0.16947646805573591</v>
      </c>
      <c r="S82" s="24">
        <v>1366.7457101269024</v>
      </c>
      <c r="T82" s="28">
        <v>1.9872853051383648</v>
      </c>
      <c r="U82" s="27">
        <f t="shared" si="6"/>
        <v>1.1252421921928291</v>
      </c>
      <c r="V82" s="29">
        <v>330</v>
      </c>
      <c r="W82" s="26">
        <f t="shared" si="10"/>
        <v>3.7575757575757578</v>
      </c>
      <c r="X82" s="29">
        <v>440</v>
      </c>
      <c r="Y82" s="26">
        <f t="shared" si="7"/>
        <v>2.8181818181818183</v>
      </c>
      <c r="Z82" s="23">
        <v>650</v>
      </c>
      <c r="AA82" s="26">
        <f t="shared" si="8"/>
        <v>1.9076923076923078</v>
      </c>
      <c r="AC82" s="28"/>
      <c r="AD82" s="23">
        <v>830</v>
      </c>
      <c r="AE82" s="28">
        <f t="shared" si="9"/>
        <v>1.4939759036144578</v>
      </c>
      <c r="AF82" s="32" t="s">
        <v>942</v>
      </c>
      <c r="AG82" s="31" t="s">
        <v>1111</v>
      </c>
      <c r="AH82" s="23" t="s">
        <v>1129</v>
      </c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</row>
    <row r="83" spans="1:190" s="23" customFormat="1" ht="35.15" customHeight="1" x14ac:dyDescent="0.3">
      <c r="A83" s="65" t="s">
        <v>170</v>
      </c>
      <c r="B83" s="23" t="s">
        <v>190</v>
      </c>
      <c r="D83" s="23" t="s">
        <v>144</v>
      </c>
      <c r="E83" s="23" t="s">
        <v>191</v>
      </c>
      <c r="F83" s="23" t="s">
        <v>192</v>
      </c>
      <c r="G83" s="24">
        <v>6</v>
      </c>
      <c r="H83" s="23">
        <v>0.72</v>
      </c>
      <c r="I83" s="23" t="s">
        <v>108</v>
      </c>
      <c r="J83" s="23" t="s">
        <v>1096</v>
      </c>
      <c r="K83" s="25">
        <v>1.7849999999999999</v>
      </c>
      <c r="L83" s="25">
        <v>1.70446735395189</v>
      </c>
      <c r="M83" s="26">
        <v>2.5122860745082658</v>
      </c>
      <c r="N83" s="27">
        <v>8.688832787719547E-2</v>
      </c>
      <c r="O83" s="24">
        <v>700.71232159028602</v>
      </c>
      <c r="P83" s="27">
        <v>0.40837514102281874</v>
      </c>
      <c r="Q83" s="24">
        <v>3293.347911474345</v>
      </c>
      <c r="R83" s="27">
        <v>0.17044673539518901</v>
      </c>
      <c r="S83" s="24">
        <v>1374.5704467353951</v>
      </c>
      <c r="T83" s="28">
        <v>1.9616758609521372</v>
      </c>
      <c r="U83" s="27">
        <f t="shared" si="6"/>
        <v>1.1464583038585199</v>
      </c>
      <c r="V83" s="29"/>
      <c r="W83" s="26"/>
      <c r="X83" s="29">
        <v>452</v>
      </c>
      <c r="Y83" s="26">
        <f t="shared" si="7"/>
        <v>2.7433628318584069</v>
      </c>
      <c r="Z83" s="23">
        <v>596</v>
      </c>
      <c r="AA83" s="26">
        <f t="shared" si="8"/>
        <v>2.0805369127516777</v>
      </c>
      <c r="AC83" s="28"/>
      <c r="AD83" s="23">
        <v>800</v>
      </c>
      <c r="AE83" s="28">
        <f t="shared" si="9"/>
        <v>1.55</v>
      </c>
      <c r="AF83" s="30" t="s">
        <v>1092</v>
      </c>
      <c r="AG83" s="31" t="s">
        <v>1111</v>
      </c>
      <c r="AH83" s="23" t="s">
        <v>1127</v>
      </c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</row>
    <row r="84" spans="1:190" s="23" customFormat="1" ht="35.15" customHeight="1" x14ac:dyDescent="0.3">
      <c r="A84" s="65" t="s">
        <v>173</v>
      </c>
      <c r="B84" s="23" t="s">
        <v>194</v>
      </c>
      <c r="C84" s="23" t="s">
        <v>154</v>
      </c>
      <c r="D84" s="23" t="s">
        <v>149</v>
      </c>
      <c r="E84" s="23" t="s">
        <v>150</v>
      </c>
      <c r="F84" s="23" t="s">
        <v>638</v>
      </c>
      <c r="G84" s="24">
        <v>5.9268999999999998</v>
      </c>
      <c r="H84" s="23">
        <v>0.72</v>
      </c>
      <c r="I84" s="23" t="s">
        <v>108</v>
      </c>
      <c r="J84" s="23" t="s">
        <v>1096</v>
      </c>
      <c r="K84" s="25">
        <v>1.8049999999999999</v>
      </c>
      <c r="L84" s="25">
        <v>1.745249824067558</v>
      </c>
      <c r="M84" s="26">
        <v>2.5654138519604537</v>
      </c>
      <c r="N84" s="27">
        <v>8.7809594638616595E-2</v>
      </c>
      <c r="O84" s="24">
        <v>708.14189224690801</v>
      </c>
      <c r="P84" s="27">
        <v>0.41270509480149803</v>
      </c>
      <c r="Q84" s="24">
        <v>3328.2668935604679</v>
      </c>
      <c r="R84" s="27">
        <v>0.17452498240675579</v>
      </c>
      <c r="S84" s="24">
        <v>1407.4595355383531</v>
      </c>
      <c r="T84" s="28">
        <v>1.9875388689017339</v>
      </c>
      <c r="U84" s="27">
        <f t="shared" si="6"/>
        <v>1.1586140669455121</v>
      </c>
      <c r="V84" s="29"/>
      <c r="W84" s="26"/>
      <c r="X84" s="29">
        <v>456</v>
      </c>
      <c r="Y84" s="26">
        <f t="shared" si="7"/>
        <v>2.7192982456140351</v>
      </c>
      <c r="Z84" s="23">
        <v>651</v>
      </c>
      <c r="AA84" s="26">
        <f t="shared" si="8"/>
        <v>1.9047619047619047</v>
      </c>
      <c r="AC84" s="28"/>
      <c r="AD84" s="23">
        <v>783</v>
      </c>
      <c r="AE84" s="28">
        <f t="shared" si="9"/>
        <v>1.5836526181353767</v>
      </c>
      <c r="AF84" s="32" t="s">
        <v>943</v>
      </c>
      <c r="AG84" s="31" t="s">
        <v>1111</v>
      </c>
      <c r="AH84" s="23" t="s">
        <v>1130</v>
      </c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</row>
    <row r="85" spans="1:190" s="23" customFormat="1" ht="35.15" customHeight="1" x14ac:dyDescent="0.3">
      <c r="A85" s="65" t="s">
        <v>174</v>
      </c>
      <c r="B85" s="23" t="s">
        <v>196</v>
      </c>
      <c r="C85" s="23" t="s">
        <v>197</v>
      </c>
      <c r="D85" s="23" t="s">
        <v>155</v>
      </c>
      <c r="E85" s="23" t="s">
        <v>198</v>
      </c>
      <c r="F85" s="23" t="s">
        <v>192</v>
      </c>
      <c r="G85" s="24">
        <v>5.9928999999999997</v>
      </c>
      <c r="H85" s="23">
        <v>0.72</v>
      </c>
      <c r="I85" s="23" t="s">
        <v>108</v>
      </c>
      <c r="J85" s="23" t="s">
        <v>1096</v>
      </c>
      <c r="K85" s="25">
        <v>1.744</v>
      </c>
      <c r="L85" s="25">
        <v>1.636963696369637</v>
      </c>
      <c r="M85" s="26">
        <v>2.4217746555447559</v>
      </c>
      <c r="N85" s="27">
        <v>8.4963133583788042E-2</v>
      </c>
      <c r="O85" s="24">
        <v>685.18656115958095</v>
      </c>
      <c r="P85" s="27">
        <v>0.3993267278438038</v>
      </c>
      <c r="Q85" s="24">
        <v>3220.3768374500305</v>
      </c>
      <c r="R85" s="27">
        <v>0.16369636963696371</v>
      </c>
      <c r="S85" s="24">
        <v>1320.1320132013202</v>
      </c>
      <c r="T85" s="28">
        <v>1.9266752852933722</v>
      </c>
      <c r="U85" s="27">
        <f t="shared" si="6"/>
        <v>1.1210561003849129</v>
      </c>
      <c r="V85" s="29">
        <v>371</v>
      </c>
      <c r="W85" s="26">
        <f t="shared" si="10"/>
        <v>3.3423180592991915</v>
      </c>
      <c r="X85" s="29">
        <v>490</v>
      </c>
      <c r="Y85" s="26">
        <f t="shared" si="7"/>
        <v>2.5306122448979593</v>
      </c>
      <c r="Z85" s="23">
        <v>690</v>
      </c>
      <c r="AA85" s="26">
        <f t="shared" si="8"/>
        <v>1.7971014492753623</v>
      </c>
      <c r="AC85" s="28"/>
      <c r="AD85" s="23">
        <v>803</v>
      </c>
      <c r="AE85" s="28">
        <f t="shared" si="9"/>
        <v>1.5442092154420921</v>
      </c>
      <c r="AF85" s="32" t="s">
        <v>944</v>
      </c>
      <c r="AG85" s="31" t="s">
        <v>1111</v>
      </c>
      <c r="AH85" s="23" t="s">
        <v>1129</v>
      </c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</row>
    <row r="86" spans="1:190" s="23" customFormat="1" ht="35.15" customHeight="1" x14ac:dyDescent="0.3">
      <c r="A86" s="65" t="s">
        <v>842</v>
      </c>
      <c r="B86" s="23" t="s">
        <v>200</v>
      </c>
      <c r="C86" s="23" t="s">
        <v>201</v>
      </c>
      <c r="D86" s="23" t="s">
        <v>202</v>
      </c>
      <c r="E86" s="23" t="s">
        <v>203</v>
      </c>
      <c r="F86" s="23" t="s">
        <v>639</v>
      </c>
      <c r="G86" s="24">
        <v>5.9278000000000004</v>
      </c>
      <c r="H86" s="23" t="s">
        <v>640</v>
      </c>
      <c r="I86" s="23" t="s">
        <v>641</v>
      </c>
      <c r="K86" s="25">
        <v>1.6850000000000001</v>
      </c>
      <c r="L86" s="25">
        <v>1.6813559322033897</v>
      </c>
      <c r="M86" s="26">
        <v>2.4545280826773324</v>
      </c>
      <c r="N86" s="27">
        <v>8.1851948861844215E-2</v>
      </c>
      <c r="O86" s="24">
        <v>660.09636178906624</v>
      </c>
      <c r="P86" s="27">
        <v>0.38470415965066784</v>
      </c>
      <c r="Q86" s="24">
        <v>3102.4529004086116</v>
      </c>
      <c r="R86" s="27">
        <v>0.16813559322033897</v>
      </c>
      <c r="S86" s="24">
        <v>1355.9322033898304</v>
      </c>
      <c r="T86" s="28">
        <v>2.0541428219886453</v>
      </c>
      <c r="U86" s="27">
        <f t="shared" si="6"/>
        <v>1.0800052061341743</v>
      </c>
      <c r="V86" s="29"/>
      <c r="W86" s="26"/>
      <c r="X86" s="29">
        <v>453</v>
      </c>
      <c r="Y86" s="26">
        <f t="shared" si="7"/>
        <v>2.7373068432671084</v>
      </c>
      <c r="Z86" s="23">
        <v>630</v>
      </c>
      <c r="AA86" s="26">
        <f t="shared" si="8"/>
        <v>1.9682539682539681</v>
      </c>
      <c r="AC86" s="28"/>
      <c r="AD86" s="23">
        <v>825</v>
      </c>
      <c r="AE86" s="28">
        <f t="shared" si="9"/>
        <v>1.5030303030303029</v>
      </c>
      <c r="AF86" s="30" t="s">
        <v>945</v>
      </c>
      <c r="AG86" s="31" t="s">
        <v>1111</v>
      </c>
      <c r="AH86" s="23" t="s">
        <v>1129</v>
      </c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</row>
    <row r="87" spans="1:190" s="23" customFormat="1" ht="35.15" customHeight="1" x14ac:dyDescent="0.3">
      <c r="A87" s="65" t="s">
        <v>179</v>
      </c>
      <c r="B87" s="23" t="s">
        <v>205</v>
      </c>
      <c r="C87" s="23" t="s">
        <v>206</v>
      </c>
      <c r="D87" s="23" t="s">
        <v>202</v>
      </c>
      <c r="E87" s="23" t="s">
        <v>93</v>
      </c>
      <c r="F87" s="23" t="s">
        <v>207</v>
      </c>
      <c r="G87" s="24">
        <v>5.8455000000000004</v>
      </c>
      <c r="H87" s="23">
        <v>0.72</v>
      </c>
      <c r="I87" s="23" t="s">
        <v>36</v>
      </c>
      <c r="J87" s="23" t="s">
        <v>1096</v>
      </c>
      <c r="K87" s="25">
        <v>1.716</v>
      </c>
      <c r="L87" s="25">
        <v>1.55</v>
      </c>
      <c r="M87" s="26">
        <v>2.3120770178763266</v>
      </c>
      <c r="N87" s="27">
        <v>8.3759380903434377E-2</v>
      </c>
      <c r="O87" s="24">
        <v>675.47887825350301</v>
      </c>
      <c r="P87" s="27">
        <v>0.39366909024614161</v>
      </c>
      <c r="Q87" s="24">
        <v>3174.7507277914647</v>
      </c>
      <c r="R87" s="27">
        <v>0.155</v>
      </c>
      <c r="S87" s="24">
        <v>1250</v>
      </c>
      <c r="T87" s="28">
        <v>1.8505389883277485</v>
      </c>
      <c r="U87" s="27">
        <f t="shared" si="6"/>
        <v>1.1051730434784215</v>
      </c>
      <c r="V87" s="29"/>
      <c r="W87" s="26"/>
      <c r="X87" s="29">
        <v>497</v>
      </c>
      <c r="Y87" s="26">
        <f t="shared" si="7"/>
        <v>2.4949698189134808</v>
      </c>
      <c r="Z87" s="23">
        <v>699</v>
      </c>
      <c r="AA87" s="26">
        <f t="shared" si="8"/>
        <v>1.7739628040057225</v>
      </c>
      <c r="AC87" s="28"/>
      <c r="AD87" s="23">
        <v>900</v>
      </c>
      <c r="AE87" s="28">
        <f t="shared" si="9"/>
        <v>1.3777777777777778</v>
      </c>
      <c r="AF87" s="32" t="s">
        <v>946</v>
      </c>
      <c r="AG87" s="31" t="s">
        <v>1111</v>
      </c>
      <c r="AH87" s="23" t="s">
        <v>1123</v>
      </c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</row>
    <row r="88" spans="1:190" s="23" customFormat="1" ht="35.15" customHeight="1" x14ac:dyDescent="0.3">
      <c r="A88" s="65" t="s">
        <v>181</v>
      </c>
      <c r="B88" s="23" t="s">
        <v>209</v>
      </c>
      <c r="C88" s="23" t="s">
        <v>210</v>
      </c>
      <c r="D88" s="23" t="s">
        <v>211</v>
      </c>
      <c r="E88" s="23" t="s">
        <v>212</v>
      </c>
      <c r="F88" s="23" t="s">
        <v>213</v>
      </c>
      <c r="G88" s="24">
        <v>5.7218999999999998</v>
      </c>
      <c r="H88" s="23">
        <v>0.72</v>
      </c>
      <c r="I88" s="23" t="s">
        <v>36</v>
      </c>
      <c r="J88" s="23" t="s">
        <v>1096</v>
      </c>
      <c r="K88" s="25">
        <v>1.6819999999999999</v>
      </c>
      <c r="L88" s="25">
        <v>1.6062176165803108</v>
      </c>
      <c r="M88" s="26">
        <v>2.3674386181407727</v>
      </c>
      <c r="N88" s="27">
        <v>8.1874351329448425E-2</v>
      </c>
      <c r="O88" s="24">
        <v>660.27702685039048</v>
      </c>
      <c r="P88" s="27">
        <v>0.3848094512484076</v>
      </c>
      <c r="Q88" s="24">
        <v>3103.3020261968354</v>
      </c>
      <c r="R88" s="27">
        <v>0.16062176165803108</v>
      </c>
      <c r="S88" s="24">
        <v>1295.3367875647666</v>
      </c>
      <c r="T88" s="28">
        <v>1.9618080516047878</v>
      </c>
      <c r="U88" s="27">
        <f t="shared" si="6"/>
        <v>1.0803007981387536</v>
      </c>
      <c r="V88" s="29"/>
      <c r="W88" s="26"/>
      <c r="X88" s="29">
        <v>480</v>
      </c>
      <c r="Y88" s="26">
        <f t="shared" si="7"/>
        <v>2.5833333333333335</v>
      </c>
      <c r="Z88" s="23">
        <v>675</v>
      </c>
      <c r="AA88" s="26">
        <f t="shared" si="8"/>
        <v>1.837037037037037</v>
      </c>
      <c r="AC88" s="28"/>
      <c r="AD88" s="23">
        <v>862</v>
      </c>
      <c r="AE88" s="28">
        <f t="shared" si="9"/>
        <v>1.4385150812064966</v>
      </c>
      <c r="AF88" s="30" t="s">
        <v>947</v>
      </c>
      <c r="AG88" s="31" t="s">
        <v>1111</v>
      </c>
      <c r="AH88" s="23" t="s">
        <v>1123</v>
      </c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</row>
    <row r="89" spans="1:190" s="23" customFormat="1" ht="35.15" customHeight="1" x14ac:dyDescent="0.3">
      <c r="A89" s="65" t="s">
        <v>843</v>
      </c>
      <c r="B89" s="23" t="s">
        <v>215</v>
      </c>
      <c r="C89" s="23" t="s">
        <v>216</v>
      </c>
      <c r="D89" s="23" t="s">
        <v>202</v>
      </c>
      <c r="E89" s="33" t="s">
        <v>217</v>
      </c>
      <c r="F89" s="23" t="s">
        <v>207</v>
      </c>
      <c r="G89" s="24">
        <v>5.8136999999999999</v>
      </c>
      <c r="H89" s="23">
        <v>0.72</v>
      </c>
      <c r="I89" s="23" t="s">
        <v>36</v>
      </c>
      <c r="J89" s="23" t="s">
        <v>1096</v>
      </c>
      <c r="K89" s="25">
        <v>1.734</v>
      </c>
      <c r="L89" s="25">
        <v>1.6051779935275081</v>
      </c>
      <c r="M89" s="26">
        <v>2.3818477572824461</v>
      </c>
      <c r="N89" s="27">
        <v>8.4533595402434103E-2</v>
      </c>
      <c r="O89" s="24">
        <v>681.72254356801693</v>
      </c>
      <c r="P89" s="27">
        <v>0.39730789839144032</v>
      </c>
      <c r="Q89" s="24">
        <v>3204.0959547696798</v>
      </c>
      <c r="R89" s="27">
        <v>0.16051779935275082</v>
      </c>
      <c r="S89" s="24">
        <v>1294.4983818770227</v>
      </c>
      <c r="T89" s="28">
        <v>1.8988639793277833</v>
      </c>
      <c r="U89" s="27">
        <f t="shared" si="6"/>
        <v>1.1153885081217323</v>
      </c>
      <c r="V89" s="29">
        <v>320</v>
      </c>
      <c r="W89" s="26">
        <f t="shared" si="10"/>
        <v>3.875</v>
      </c>
      <c r="X89" s="29">
        <v>485</v>
      </c>
      <c r="Y89" s="26">
        <f t="shared" si="7"/>
        <v>2.5567010309278349</v>
      </c>
      <c r="Z89" s="23">
        <v>700</v>
      </c>
      <c r="AA89" s="26">
        <f t="shared" si="8"/>
        <v>1.7714285714285714</v>
      </c>
      <c r="AC89" s="28"/>
      <c r="AD89" s="23">
        <v>845</v>
      </c>
      <c r="AE89" s="28">
        <f t="shared" si="9"/>
        <v>1.4674556213017751</v>
      </c>
      <c r="AF89" s="32" t="s">
        <v>949</v>
      </c>
      <c r="AG89" s="31" t="s">
        <v>1111</v>
      </c>
      <c r="AH89" s="23" t="s">
        <v>1129</v>
      </c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</row>
    <row r="90" spans="1:190" s="23" customFormat="1" ht="35.15" customHeight="1" x14ac:dyDescent="0.3">
      <c r="A90" s="65" t="s">
        <v>187</v>
      </c>
      <c r="B90" s="23" t="s">
        <v>221</v>
      </c>
      <c r="D90" s="23" t="s">
        <v>222</v>
      </c>
      <c r="E90" s="33" t="s">
        <v>787</v>
      </c>
      <c r="F90" s="23" t="s">
        <v>223</v>
      </c>
      <c r="G90" s="24">
        <v>5.9840999999999998</v>
      </c>
      <c r="H90" s="23">
        <v>0.64</v>
      </c>
      <c r="I90" s="23" t="s">
        <v>13</v>
      </c>
      <c r="J90" s="23" t="s">
        <v>1096</v>
      </c>
      <c r="K90" s="25">
        <v>1.8260000000000001</v>
      </c>
      <c r="L90" s="25">
        <v>1.6939890710382515</v>
      </c>
      <c r="M90" s="26">
        <v>2.512466594838207</v>
      </c>
      <c r="N90" s="27">
        <v>8.9009153190539814E-2</v>
      </c>
      <c r="O90" s="24">
        <v>717.8157515366114</v>
      </c>
      <c r="P90" s="27">
        <v>0.41834301999553714</v>
      </c>
      <c r="Q90" s="24">
        <v>3373.7340322220739</v>
      </c>
      <c r="R90" s="27">
        <v>0.16939890710382516</v>
      </c>
      <c r="S90" s="24">
        <v>1366.1202185792351</v>
      </c>
      <c r="T90" s="28">
        <v>1.9031627763180363</v>
      </c>
      <c r="U90" s="27">
        <f t="shared" si="6"/>
        <v>1.1744417839290935</v>
      </c>
      <c r="V90" s="29">
        <v>300</v>
      </c>
      <c r="W90" s="26">
        <f t="shared" si="10"/>
        <v>4.1333333333333337</v>
      </c>
      <c r="X90" s="29">
        <v>478</v>
      </c>
      <c r="Y90" s="26">
        <f t="shared" si="7"/>
        <v>2.5941422594142258</v>
      </c>
      <c r="Z90" s="23">
        <v>635</v>
      </c>
      <c r="AA90" s="26">
        <f t="shared" si="8"/>
        <v>1.9527559055118111</v>
      </c>
      <c r="AC90" s="28"/>
      <c r="AD90" s="23">
        <v>834</v>
      </c>
      <c r="AE90" s="28">
        <f t="shared" si="9"/>
        <v>1.4868105515587531</v>
      </c>
      <c r="AF90" s="30" t="s">
        <v>950</v>
      </c>
      <c r="AG90" s="31" t="s">
        <v>1111</v>
      </c>
      <c r="AH90" s="23" t="s">
        <v>1129</v>
      </c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</row>
    <row r="91" spans="1:190" s="23" customFormat="1" ht="35.15" customHeight="1" x14ac:dyDescent="0.3">
      <c r="A91" s="65" t="s">
        <v>189</v>
      </c>
      <c r="B91" s="23" t="s">
        <v>221</v>
      </c>
      <c r="D91" s="23" t="s">
        <v>222</v>
      </c>
      <c r="E91" s="33" t="s">
        <v>787</v>
      </c>
      <c r="F91" s="23" t="s">
        <v>642</v>
      </c>
      <c r="G91" s="24">
        <v>6</v>
      </c>
      <c r="H91" s="23">
        <v>0.72</v>
      </c>
      <c r="I91" s="23" t="s">
        <v>643</v>
      </c>
      <c r="J91" s="23" t="s">
        <v>1096</v>
      </c>
      <c r="K91" s="25">
        <v>1.792</v>
      </c>
      <c r="L91" s="25">
        <v>1.6103896103896105</v>
      </c>
      <c r="M91" s="26">
        <v>2.4047721773546216</v>
      </c>
      <c r="N91" s="27">
        <v>8.7491874414398096E-2</v>
      </c>
      <c r="O91" s="24">
        <v>705.57963237417823</v>
      </c>
      <c r="P91" s="27">
        <v>0.41121180974767108</v>
      </c>
      <c r="Q91" s="24">
        <v>3316.2242721586376</v>
      </c>
      <c r="R91" s="27">
        <v>0.16103896103896104</v>
      </c>
      <c r="S91" s="24">
        <v>1298.7012987012988</v>
      </c>
      <c r="T91" s="28">
        <v>1.8406161956962219</v>
      </c>
      <c r="U91" s="27">
        <f t="shared" si="6"/>
        <v>1.1544218699236763</v>
      </c>
      <c r="V91" s="29">
        <v>300</v>
      </c>
      <c r="W91" s="26">
        <f t="shared" si="10"/>
        <v>4.1333333333333337</v>
      </c>
      <c r="X91" s="29">
        <v>480</v>
      </c>
      <c r="Y91" s="26">
        <f t="shared" si="7"/>
        <v>2.5833333333333335</v>
      </c>
      <c r="Z91" s="23">
        <v>648</v>
      </c>
      <c r="AA91" s="26">
        <f t="shared" si="8"/>
        <v>1.9135802469135803</v>
      </c>
      <c r="AC91" s="28"/>
      <c r="AD91" s="23">
        <v>910</v>
      </c>
      <c r="AE91" s="28">
        <f t="shared" si="9"/>
        <v>1.3626373626373627</v>
      </c>
      <c r="AF91" s="30" t="s">
        <v>950</v>
      </c>
      <c r="AG91" s="31" t="s">
        <v>1111</v>
      </c>
      <c r="AH91" s="23" t="s">
        <v>1129</v>
      </c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</row>
    <row r="92" spans="1:190" s="23" customFormat="1" ht="35.15" customHeight="1" x14ac:dyDescent="0.3">
      <c r="A92" s="65" t="s">
        <v>193</v>
      </c>
      <c r="B92" s="23" t="s">
        <v>225</v>
      </c>
      <c r="C92" s="23" t="s">
        <v>9</v>
      </c>
      <c r="D92" s="23" t="s">
        <v>226</v>
      </c>
      <c r="E92" s="23" t="s">
        <v>227</v>
      </c>
      <c r="F92" s="23" t="s">
        <v>207</v>
      </c>
      <c r="G92" s="24">
        <v>5.9615999999999998</v>
      </c>
      <c r="H92" s="23">
        <v>0.72</v>
      </c>
      <c r="I92" s="23" t="s">
        <v>13</v>
      </c>
      <c r="J92" s="23" t="s">
        <v>1096</v>
      </c>
      <c r="K92" s="25">
        <v>1.7290000000000001</v>
      </c>
      <c r="L92" s="25">
        <v>1.4511410181392628</v>
      </c>
      <c r="M92" s="26">
        <v>2.1981662857611313</v>
      </c>
      <c r="N92" s="27">
        <v>8.4723859724697204E-2</v>
      </c>
      <c r="O92" s="24">
        <v>683.25693326368707</v>
      </c>
      <c r="P92" s="27">
        <v>0.39820214070607685</v>
      </c>
      <c r="Q92" s="24">
        <v>3211.3075863393292</v>
      </c>
      <c r="R92" s="27">
        <v>0.14511410181392628</v>
      </c>
      <c r="S92" s="24">
        <v>1170.2750146284377</v>
      </c>
      <c r="T92" s="28">
        <v>1.7127890807319439</v>
      </c>
      <c r="U92" s="27">
        <f t="shared" si="6"/>
        <v>1.1178989731924243</v>
      </c>
      <c r="V92" s="29"/>
      <c r="W92" s="26"/>
      <c r="X92" s="29">
        <v>512</v>
      </c>
      <c r="Y92" s="26">
        <f t="shared" si="7"/>
        <v>2.421875</v>
      </c>
      <c r="Z92" s="23">
        <v>763</v>
      </c>
      <c r="AA92" s="26">
        <f t="shared" si="8"/>
        <v>1.6251638269986894</v>
      </c>
      <c r="AC92" s="28"/>
      <c r="AD92" s="23">
        <v>975</v>
      </c>
      <c r="AE92" s="28">
        <f t="shared" si="9"/>
        <v>1.2717948717948717</v>
      </c>
      <c r="AF92" s="32" t="s">
        <v>951</v>
      </c>
      <c r="AG92" s="31" t="s">
        <v>1111</v>
      </c>
      <c r="AH92" s="23" t="s">
        <v>1123</v>
      </c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</row>
    <row r="93" spans="1:190" s="23" customFormat="1" ht="35.15" customHeight="1" x14ac:dyDescent="0.3">
      <c r="A93" s="65" t="s">
        <v>195</v>
      </c>
      <c r="B93" s="23" t="s">
        <v>228</v>
      </c>
      <c r="C93" s="23" t="s">
        <v>51</v>
      </c>
      <c r="D93" s="23" t="s">
        <v>229</v>
      </c>
      <c r="E93" s="23" t="s">
        <v>48</v>
      </c>
      <c r="F93" s="23" t="s">
        <v>219</v>
      </c>
      <c r="G93" s="24">
        <v>6</v>
      </c>
      <c r="H93" s="23">
        <v>0.72</v>
      </c>
      <c r="I93" s="23" t="s">
        <v>36</v>
      </c>
      <c r="J93" s="23" t="s">
        <v>1096</v>
      </c>
      <c r="K93" s="25">
        <v>1.7969999999999999</v>
      </c>
      <c r="L93" s="25">
        <v>1.7663817663817665</v>
      </c>
      <c r="M93" s="26">
        <v>2.5871545135567984</v>
      </c>
      <c r="N93" s="27">
        <v>8.7352952947898577E-2</v>
      </c>
      <c r="O93" s="24">
        <v>704.45929796692394</v>
      </c>
      <c r="P93" s="27">
        <v>0.41055887885512332</v>
      </c>
      <c r="Q93" s="24">
        <v>3310.958700444543</v>
      </c>
      <c r="R93" s="27">
        <v>0.17663817663817666</v>
      </c>
      <c r="S93" s="24">
        <v>1424.5014245014247</v>
      </c>
      <c r="T93" s="28">
        <v>2.0221202681440205</v>
      </c>
      <c r="U93" s="27">
        <f t="shared" si="6"/>
        <v>1.152588854227049</v>
      </c>
      <c r="V93" s="29">
        <v>250</v>
      </c>
      <c r="W93" s="26">
        <f t="shared" si="10"/>
        <v>4.96</v>
      </c>
      <c r="X93" s="29">
        <v>436</v>
      </c>
      <c r="Y93" s="26">
        <f t="shared" si="7"/>
        <v>2.8440366972477062</v>
      </c>
      <c r="Z93" s="23">
        <v>624</v>
      </c>
      <c r="AA93" s="26">
        <f t="shared" si="8"/>
        <v>1.9871794871794872</v>
      </c>
      <c r="AC93" s="28"/>
      <c r="AD93" s="23">
        <v>780</v>
      </c>
      <c r="AE93" s="28">
        <f t="shared" si="9"/>
        <v>1.5897435897435896</v>
      </c>
      <c r="AF93" s="32" t="s">
        <v>952</v>
      </c>
      <c r="AG93" s="31" t="s">
        <v>1111</v>
      </c>
      <c r="AH93" s="23" t="s">
        <v>1129</v>
      </c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</row>
    <row r="94" spans="1:190" s="23" customFormat="1" ht="35.15" customHeight="1" x14ac:dyDescent="0.3">
      <c r="A94" s="65" t="s">
        <v>844</v>
      </c>
      <c r="B94" s="23" t="s">
        <v>666</v>
      </c>
      <c r="C94" s="23" t="s">
        <v>231</v>
      </c>
      <c r="D94" s="23" t="s">
        <v>232</v>
      </c>
      <c r="E94" s="23" t="s">
        <v>233</v>
      </c>
      <c r="F94" s="23" t="s">
        <v>234</v>
      </c>
      <c r="G94" s="24">
        <v>6</v>
      </c>
      <c r="H94" s="23">
        <v>0.53500000000000003</v>
      </c>
      <c r="I94" s="23" t="s">
        <v>33</v>
      </c>
      <c r="J94" s="23" t="s">
        <v>1096</v>
      </c>
      <c r="K94" s="25">
        <v>1.75</v>
      </c>
      <c r="L94" s="25">
        <v>1.7626154939587775</v>
      </c>
      <c r="M94" s="26">
        <v>2.5678750234911254</v>
      </c>
      <c r="N94" s="27">
        <v>8.4973338069744719E-2</v>
      </c>
      <c r="O94" s="24">
        <v>685.268855401167</v>
      </c>
      <c r="P94" s="27">
        <v>0.3993746889278002</v>
      </c>
      <c r="Q94" s="24">
        <v>3220.7636203854854</v>
      </c>
      <c r="R94" s="27">
        <v>0.17626154939587774</v>
      </c>
      <c r="S94" s="24">
        <v>1421.464108031272</v>
      </c>
      <c r="T94" s="28">
        <v>2.0743159372085058</v>
      </c>
      <c r="U94" s="27">
        <f t="shared" si="6"/>
        <v>1.1211907446800382</v>
      </c>
      <c r="V94" s="29"/>
      <c r="W94" s="26"/>
      <c r="X94" s="29">
        <v>440</v>
      </c>
      <c r="Y94" s="26">
        <f t="shared" si="7"/>
        <v>2.8181818181818183</v>
      </c>
      <c r="Z94" s="23">
        <v>612</v>
      </c>
      <c r="AA94" s="26">
        <f t="shared" si="8"/>
        <v>2.0261437908496731</v>
      </c>
      <c r="AB94" s="23">
        <v>710</v>
      </c>
      <c r="AC94" s="28">
        <f t="shared" si="11"/>
        <v>1.7464788732394365</v>
      </c>
      <c r="AD94" s="23">
        <v>777</v>
      </c>
      <c r="AE94" s="28">
        <f t="shared" si="9"/>
        <v>1.5958815958815959</v>
      </c>
      <c r="AF94" s="32" t="s">
        <v>953</v>
      </c>
      <c r="AG94" s="31" t="s">
        <v>1111</v>
      </c>
      <c r="AH94" s="23" t="s">
        <v>1123</v>
      </c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  <c r="FT94" s="69"/>
      <c r="FU94" s="69"/>
      <c r="FV94" s="69"/>
      <c r="FW94" s="69"/>
      <c r="FX94" s="69"/>
      <c r="FY94" s="69"/>
      <c r="FZ94" s="69"/>
      <c r="GA94" s="69"/>
      <c r="GB94" s="69"/>
      <c r="GC94" s="69"/>
      <c r="GD94" s="69"/>
      <c r="GE94" s="69"/>
      <c r="GF94" s="69"/>
      <c r="GG94" s="69"/>
      <c r="GH94" s="69"/>
    </row>
    <row r="95" spans="1:190" s="23" customFormat="1" ht="35.15" customHeight="1" x14ac:dyDescent="0.3">
      <c r="A95" s="65" t="s">
        <v>199</v>
      </c>
      <c r="B95" s="23" t="s">
        <v>235</v>
      </c>
      <c r="C95" s="23" t="s">
        <v>51</v>
      </c>
      <c r="D95" s="23" t="s">
        <v>47</v>
      </c>
      <c r="E95" s="23" t="s">
        <v>145</v>
      </c>
      <c r="F95" s="23" t="s">
        <v>236</v>
      </c>
      <c r="G95" s="24">
        <v>6</v>
      </c>
      <c r="H95" s="23">
        <v>0.69</v>
      </c>
      <c r="I95" s="23" t="s">
        <v>108</v>
      </c>
      <c r="J95" s="23" t="s">
        <v>1096</v>
      </c>
      <c r="K95" s="25"/>
      <c r="L95" s="25">
        <v>1.6756756756756757</v>
      </c>
      <c r="M95" s="26">
        <v>1.6756756756756757</v>
      </c>
      <c r="N95" s="27"/>
      <c r="O95" s="24"/>
      <c r="P95" s="27"/>
      <c r="Q95" s="24"/>
      <c r="R95" s="27">
        <v>0.16756756756756758</v>
      </c>
      <c r="S95" s="24">
        <v>1351.3513513513512</v>
      </c>
      <c r="T95" s="28"/>
      <c r="U95" s="27"/>
      <c r="V95" s="29">
        <v>246</v>
      </c>
      <c r="W95" s="26">
        <f t="shared" si="10"/>
        <v>5.0406504065040654</v>
      </c>
      <c r="X95" s="29">
        <v>470</v>
      </c>
      <c r="Y95" s="26">
        <f t="shared" si="7"/>
        <v>2.6382978723404253</v>
      </c>
      <c r="Z95" s="23">
        <v>670</v>
      </c>
      <c r="AA95" s="26">
        <f t="shared" si="8"/>
        <v>1.8507462686567164</v>
      </c>
      <c r="AC95" s="28"/>
      <c r="AD95" s="23">
        <v>810</v>
      </c>
      <c r="AE95" s="28">
        <f t="shared" si="9"/>
        <v>1.5308641975308641</v>
      </c>
      <c r="AF95" s="32" t="s">
        <v>954</v>
      </c>
      <c r="AG95" s="31" t="s">
        <v>1111</v>
      </c>
      <c r="AH95" s="23" t="s">
        <v>1129</v>
      </c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</row>
    <row r="96" spans="1:190" s="23" customFormat="1" ht="35.15" customHeight="1" x14ac:dyDescent="0.3">
      <c r="A96" s="65" t="s">
        <v>204</v>
      </c>
      <c r="B96" s="23" t="s">
        <v>238</v>
      </c>
      <c r="C96" s="23" t="s">
        <v>51</v>
      </c>
      <c r="D96" s="23" t="s">
        <v>68</v>
      </c>
      <c r="E96" s="23" t="s">
        <v>69</v>
      </c>
      <c r="F96" s="23" t="s">
        <v>239</v>
      </c>
      <c r="G96" s="24">
        <v>6</v>
      </c>
      <c r="H96" s="23">
        <v>0.60499999999999998</v>
      </c>
      <c r="I96" s="23" t="s">
        <v>36</v>
      </c>
      <c r="J96" s="23" t="s">
        <v>1096</v>
      </c>
      <c r="K96" s="25"/>
      <c r="L96" s="25">
        <v>1.7342657342657342</v>
      </c>
      <c r="M96" s="26">
        <v>1.7342657342657342</v>
      </c>
      <c r="N96" s="27"/>
      <c r="O96" s="24"/>
      <c r="P96" s="27"/>
      <c r="Q96" s="24"/>
      <c r="R96" s="27">
        <v>0.17342657342657342</v>
      </c>
      <c r="S96" s="24">
        <v>1398.6013986013986</v>
      </c>
      <c r="T96" s="28"/>
      <c r="U96" s="27"/>
      <c r="V96" s="29">
        <v>270</v>
      </c>
      <c r="W96" s="26">
        <f t="shared" si="10"/>
        <v>4.5925925925925926</v>
      </c>
      <c r="X96" s="29">
        <v>470</v>
      </c>
      <c r="Y96" s="26">
        <f t="shared" si="7"/>
        <v>2.6382978723404253</v>
      </c>
      <c r="Z96" s="23">
        <v>650</v>
      </c>
      <c r="AA96" s="26">
        <f t="shared" si="8"/>
        <v>1.9076923076923078</v>
      </c>
      <c r="AC96" s="28"/>
      <c r="AD96" s="23">
        <v>780</v>
      </c>
      <c r="AE96" s="28">
        <f t="shared" si="9"/>
        <v>1.5897435897435896</v>
      </c>
      <c r="AF96" s="32" t="s">
        <v>954</v>
      </c>
      <c r="AG96" s="31" t="s">
        <v>1111</v>
      </c>
      <c r="AH96" s="23" t="s">
        <v>1129</v>
      </c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</row>
    <row r="97" spans="1:190" s="23" customFormat="1" ht="35.15" customHeight="1" x14ac:dyDescent="0.3">
      <c r="A97" s="65" t="s">
        <v>208</v>
      </c>
      <c r="B97" s="23" t="s">
        <v>241</v>
      </c>
      <c r="C97" s="23" t="s">
        <v>658</v>
      </c>
      <c r="D97" s="23" t="s">
        <v>242</v>
      </c>
      <c r="E97" s="33" t="s">
        <v>243</v>
      </c>
      <c r="F97" s="23" t="s">
        <v>244</v>
      </c>
      <c r="G97" s="24">
        <v>6.7130000000000001</v>
      </c>
      <c r="H97" s="23">
        <v>1.01</v>
      </c>
      <c r="I97" s="23" t="s">
        <v>36</v>
      </c>
      <c r="J97" s="23" t="s">
        <v>1096</v>
      </c>
      <c r="K97" s="25">
        <v>1.74</v>
      </c>
      <c r="L97" s="25">
        <v>1.594855305466238</v>
      </c>
      <c r="M97" s="26">
        <v>2.3715632119923624</v>
      </c>
      <c r="N97" s="27">
        <v>8.4868012267508841E-2</v>
      </c>
      <c r="O97" s="24">
        <v>684.41945377023251</v>
      </c>
      <c r="P97" s="27">
        <v>0.39887965765729155</v>
      </c>
      <c r="Q97" s="24">
        <v>3216.7714327200933</v>
      </c>
      <c r="R97" s="27">
        <v>0.15948553054662379</v>
      </c>
      <c r="S97" s="24">
        <v>1286.1736334405145</v>
      </c>
      <c r="T97" s="28">
        <v>1.8792184037952515</v>
      </c>
      <c r="U97" s="27">
        <f t="shared" si="6"/>
        <v>1.1198010109432521</v>
      </c>
      <c r="V97" s="29">
        <v>320</v>
      </c>
      <c r="W97" s="26">
        <f t="shared" si="10"/>
        <v>3.875</v>
      </c>
      <c r="X97" s="29">
        <v>475</v>
      </c>
      <c r="Y97" s="26">
        <f t="shared" si="7"/>
        <v>2.6105263157894738</v>
      </c>
      <c r="Z97" s="23">
        <v>680</v>
      </c>
      <c r="AA97" s="26">
        <f t="shared" si="8"/>
        <v>1.8235294117647058</v>
      </c>
      <c r="AC97" s="28"/>
      <c r="AD97" s="23">
        <v>860</v>
      </c>
      <c r="AE97" s="28">
        <f t="shared" si="9"/>
        <v>1.441860465116279</v>
      </c>
      <c r="AF97" s="32" t="s">
        <v>955</v>
      </c>
      <c r="AG97" s="31" t="s">
        <v>1111</v>
      </c>
      <c r="AH97" s="23" t="s">
        <v>1129</v>
      </c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</row>
    <row r="98" spans="1:190" s="23" customFormat="1" ht="35.15" customHeight="1" x14ac:dyDescent="0.3">
      <c r="A98" s="65" t="s">
        <v>214</v>
      </c>
      <c r="B98" s="23" t="s">
        <v>246</v>
      </c>
      <c r="C98" s="23" t="s">
        <v>247</v>
      </c>
      <c r="D98" s="23" t="s">
        <v>232</v>
      </c>
      <c r="E98" s="23" t="s">
        <v>248</v>
      </c>
      <c r="F98" s="23" t="s">
        <v>249</v>
      </c>
      <c r="G98" s="24">
        <v>5.8959999999999999</v>
      </c>
      <c r="H98" s="23">
        <v>0.61499999999999999</v>
      </c>
      <c r="I98" s="23" t="s">
        <v>13</v>
      </c>
      <c r="J98" s="23" t="s">
        <v>1096</v>
      </c>
      <c r="K98" s="25">
        <v>1.8080000000000001</v>
      </c>
      <c r="L98" s="25">
        <v>3.7181409295352323</v>
      </c>
      <c r="M98" s="26">
        <v>4.6603919050582876</v>
      </c>
      <c r="N98" s="27">
        <v>8.5802103454792E-2</v>
      </c>
      <c r="O98" s="24">
        <v>691.95244721606446</v>
      </c>
      <c r="P98" s="27">
        <v>0.40326988623752241</v>
      </c>
      <c r="Q98" s="24">
        <v>3252.1765019155032</v>
      </c>
      <c r="R98" s="27">
        <v>0.37181409295352325</v>
      </c>
      <c r="S98" s="24">
        <v>2998.5007496251874</v>
      </c>
      <c r="T98" s="28">
        <v>4.3333913503580623</v>
      </c>
      <c r="U98" s="27">
        <f t="shared" si="6"/>
        <v>1.132125987431871</v>
      </c>
      <c r="V98" s="29"/>
      <c r="W98" s="26"/>
      <c r="X98" s="29">
        <v>480</v>
      </c>
      <c r="Y98" s="26">
        <f t="shared" si="7"/>
        <v>2.5833333333333335</v>
      </c>
      <c r="Z98" s="23">
        <v>660</v>
      </c>
      <c r="AA98" s="26">
        <f t="shared" si="8"/>
        <v>1.8787878787878789</v>
      </c>
      <c r="AC98" s="28"/>
      <c r="AE98" s="28"/>
      <c r="AF98" s="32" t="s">
        <v>934</v>
      </c>
      <c r="AG98" s="31" t="s">
        <v>1111</v>
      </c>
      <c r="AH98" s="23" t="s">
        <v>1129</v>
      </c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</row>
    <row r="99" spans="1:190" s="23" customFormat="1" ht="35.15" customHeight="1" x14ac:dyDescent="0.3">
      <c r="A99" s="65" t="s">
        <v>845</v>
      </c>
      <c r="B99" s="23" t="s">
        <v>251</v>
      </c>
      <c r="C99" s="23" t="s">
        <v>111</v>
      </c>
      <c r="D99" s="23" t="s">
        <v>645</v>
      </c>
      <c r="E99" s="23" t="s">
        <v>253</v>
      </c>
      <c r="F99" s="23" t="s">
        <v>254</v>
      </c>
      <c r="G99" s="24">
        <v>5.7637</v>
      </c>
      <c r="H99" s="23">
        <v>0.8</v>
      </c>
      <c r="I99" s="23" t="s">
        <v>36</v>
      </c>
      <c r="J99" s="23" t="s">
        <v>1096</v>
      </c>
      <c r="K99" s="25">
        <v>1.7150000000000001</v>
      </c>
      <c r="L99" s="25">
        <v>1.4700652045050386</v>
      </c>
      <c r="M99" s="26">
        <v>2.2171430083548027</v>
      </c>
      <c r="N99" s="27">
        <v>8.3940967132549726E-2</v>
      </c>
      <c r="O99" s="24">
        <v>676.94328332701389</v>
      </c>
      <c r="P99" s="27">
        <v>0.39452254552298371</v>
      </c>
      <c r="Q99" s="24">
        <v>3181.6334316369657</v>
      </c>
      <c r="R99" s="27">
        <v>0.14700652045050386</v>
      </c>
      <c r="S99" s="24">
        <v>1185.5364552459989</v>
      </c>
      <c r="T99" s="28">
        <v>1.7513083953198729</v>
      </c>
      <c r="U99" s="27">
        <f t="shared" si="6"/>
        <v>1.1075690044241755</v>
      </c>
      <c r="V99" s="29"/>
      <c r="W99" s="26"/>
      <c r="X99" s="29">
        <v>520</v>
      </c>
      <c r="Y99" s="26">
        <f t="shared" si="7"/>
        <v>2.3846153846153846</v>
      </c>
      <c r="Z99" s="23">
        <v>740</v>
      </c>
      <c r="AA99" s="26">
        <f t="shared" si="8"/>
        <v>1.6756756756756757</v>
      </c>
      <c r="AC99" s="28"/>
      <c r="AD99" s="23">
        <v>946</v>
      </c>
      <c r="AE99" s="28">
        <f t="shared" si="9"/>
        <v>1.3107822410147991</v>
      </c>
      <c r="AF99" s="34" t="s">
        <v>926</v>
      </c>
      <c r="AG99" s="31" t="s">
        <v>1111</v>
      </c>
      <c r="AH99" s="23" t="s">
        <v>1122</v>
      </c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</row>
    <row r="100" spans="1:190" s="23" customFormat="1" ht="35.15" customHeight="1" x14ac:dyDescent="0.3">
      <c r="A100" s="65" t="s">
        <v>220</v>
      </c>
      <c r="B100" s="23" t="s">
        <v>256</v>
      </c>
      <c r="C100" s="23" t="s">
        <v>104</v>
      </c>
      <c r="D100" s="23" t="s">
        <v>257</v>
      </c>
      <c r="E100" s="33" t="s">
        <v>258</v>
      </c>
      <c r="F100" s="23" t="s">
        <v>259</v>
      </c>
      <c r="G100" s="24">
        <v>5.9843000000000002</v>
      </c>
      <c r="H100" s="23">
        <v>0.8</v>
      </c>
      <c r="I100" s="23" t="s">
        <v>13</v>
      </c>
      <c r="J100" s="23" t="s">
        <v>1096</v>
      </c>
      <c r="K100" s="25">
        <v>1.74</v>
      </c>
      <c r="L100" s="25">
        <v>1.3100898045430533</v>
      </c>
      <c r="M100" s="26">
        <v>2.027860081205922</v>
      </c>
      <c r="N100" s="27">
        <v>8.5810340995842949E-2</v>
      </c>
      <c r="O100" s="24">
        <v>692.0188789987335</v>
      </c>
      <c r="P100" s="27">
        <v>0.40330860268046187</v>
      </c>
      <c r="Q100" s="24">
        <v>3252.4887312940473</v>
      </c>
      <c r="R100" s="27">
        <v>0.13100898045430534</v>
      </c>
      <c r="S100" s="24">
        <v>1056.5240359218171</v>
      </c>
      <c r="T100" s="28">
        <v>1.5267271861867093</v>
      </c>
      <c r="U100" s="27">
        <f t="shared" si="6"/>
        <v>1.1322346786401376</v>
      </c>
      <c r="V100" s="29"/>
      <c r="W100" s="26"/>
      <c r="X100" s="29">
        <v>536</v>
      </c>
      <c r="Y100" s="26">
        <f t="shared" si="7"/>
        <v>2.3134328358208953</v>
      </c>
      <c r="Z100" s="23">
        <v>750</v>
      </c>
      <c r="AA100" s="26">
        <f t="shared" si="8"/>
        <v>1.6533333333333333</v>
      </c>
      <c r="AC100" s="28"/>
      <c r="AD100" s="23">
        <v>1143</v>
      </c>
      <c r="AE100" s="28">
        <f t="shared" si="9"/>
        <v>1.0848643919510061</v>
      </c>
      <c r="AF100" s="34" t="s">
        <v>927</v>
      </c>
      <c r="AG100" s="31" t="s">
        <v>1111</v>
      </c>
      <c r="AH100" s="23" t="s">
        <v>1124</v>
      </c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</row>
    <row r="101" spans="1:190" s="23" customFormat="1" ht="35.15" customHeight="1" x14ac:dyDescent="0.3">
      <c r="A101" s="65" t="s">
        <v>224</v>
      </c>
      <c r="B101" s="23" t="s">
        <v>261</v>
      </c>
      <c r="C101" s="23" t="s">
        <v>206</v>
      </c>
      <c r="D101" s="23" t="s">
        <v>262</v>
      </c>
      <c r="E101" s="23" t="s">
        <v>263</v>
      </c>
      <c r="F101" s="23" t="s">
        <v>264</v>
      </c>
      <c r="G101" s="24">
        <v>5.8632</v>
      </c>
      <c r="H101" s="23">
        <v>0.72</v>
      </c>
      <c r="I101" s="23" t="s">
        <v>13</v>
      </c>
      <c r="J101" s="23" t="s">
        <v>1096</v>
      </c>
      <c r="K101" s="25">
        <v>1.7190000000000001</v>
      </c>
      <c r="L101" s="25">
        <v>1.5039417828987265</v>
      </c>
      <c r="M101" s="26">
        <v>2.2585623365723579</v>
      </c>
      <c r="N101" s="27">
        <v>8.4044854585919371E-2</v>
      </c>
      <c r="O101" s="24">
        <v>677.78108537031744</v>
      </c>
      <c r="P101" s="27">
        <v>0.39501081655382103</v>
      </c>
      <c r="Q101" s="24">
        <v>3185.5711012404922</v>
      </c>
      <c r="R101" s="27">
        <v>0.15039417828987264</v>
      </c>
      <c r="S101" s="24">
        <v>1212.8562765312311</v>
      </c>
      <c r="T101" s="28">
        <v>1.7894513475078253</v>
      </c>
      <c r="U101" s="27">
        <f t="shared" ref="U101:U164" si="12">(((O101/918)^2)+((Q101/3850)^2))^0.5</f>
        <v>1.1089397596969743</v>
      </c>
      <c r="V101" s="29"/>
      <c r="W101" s="26"/>
      <c r="X101" s="29">
        <v>520</v>
      </c>
      <c r="Y101" s="26">
        <f t="shared" si="7"/>
        <v>2.3846153846153846</v>
      </c>
      <c r="Z101" s="23">
        <v>735</v>
      </c>
      <c r="AA101" s="26">
        <f t="shared" si="8"/>
        <v>1.6870748299319729</v>
      </c>
      <c r="AC101" s="28"/>
      <c r="AD101" s="23">
        <v>914</v>
      </c>
      <c r="AE101" s="28">
        <f t="shared" si="9"/>
        <v>1.3566739606126914</v>
      </c>
      <c r="AF101" s="32" t="s">
        <v>956</v>
      </c>
      <c r="AG101" s="31" t="s">
        <v>1111</v>
      </c>
      <c r="AH101" s="23" t="s">
        <v>1129</v>
      </c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</row>
    <row r="102" spans="1:190" s="23" customFormat="1" ht="35.15" customHeight="1" x14ac:dyDescent="0.3">
      <c r="A102" s="65" t="s">
        <v>846</v>
      </c>
      <c r="B102" s="23" t="s">
        <v>266</v>
      </c>
      <c r="C102" s="23" t="s">
        <v>206</v>
      </c>
      <c r="D102" s="23" t="s">
        <v>252</v>
      </c>
      <c r="E102" s="23" t="s">
        <v>267</v>
      </c>
      <c r="F102" s="23" t="s">
        <v>219</v>
      </c>
      <c r="G102" s="24">
        <v>5.9535</v>
      </c>
      <c r="H102" s="23">
        <v>0.72</v>
      </c>
      <c r="I102" s="23" t="s">
        <v>36</v>
      </c>
      <c r="J102" s="23" t="s">
        <v>1096</v>
      </c>
      <c r="K102" s="25">
        <v>1.708</v>
      </c>
      <c r="L102" s="25">
        <v>1.6062176165803108</v>
      </c>
      <c r="M102" s="26">
        <v>2.3753146787972756</v>
      </c>
      <c r="N102" s="27">
        <v>8.3201605593908212E-2</v>
      </c>
      <c r="O102" s="24">
        <v>670.98069027345332</v>
      </c>
      <c r="P102" s="27">
        <v>0.39104754629136862</v>
      </c>
      <c r="Q102" s="24">
        <v>3153.6092442852309</v>
      </c>
      <c r="R102" s="27">
        <v>0.16062176165803108</v>
      </c>
      <c r="S102" s="24">
        <v>1295.3367875647666</v>
      </c>
      <c r="T102" s="28">
        <v>1.9305127648857698</v>
      </c>
      <c r="U102" s="27">
        <f t="shared" si="12"/>
        <v>1.0978134112825142</v>
      </c>
      <c r="V102" s="29"/>
      <c r="W102" s="26"/>
      <c r="X102" s="29">
        <v>483</v>
      </c>
      <c r="Y102" s="26">
        <f t="shared" ref="Y102:Y126" si="13">1240/X102</f>
        <v>2.5672877846790891</v>
      </c>
      <c r="Z102" s="23">
        <v>690</v>
      </c>
      <c r="AA102" s="26">
        <f t="shared" ref="AA102:AA126" si="14">1240/Z102</f>
        <v>1.7971014492753623</v>
      </c>
      <c r="AC102" s="28"/>
      <c r="AD102" s="23">
        <v>857</v>
      </c>
      <c r="AE102" s="28">
        <f t="shared" ref="AE102:AE165" si="15">1240/AD102</f>
        <v>1.4469078179696615</v>
      </c>
      <c r="AF102" s="32" t="s">
        <v>957</v>
      </c>
      <c r="AG102" s="31" t="s">
        <v>1111</v>
      </c>
      <c r="AH102" s="23" t="s">
        <v>1125</v>
      </c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</row>
    <row r="103" spans="1:190" s="23" customFormat="1" ht="35.15" customHeight="1" x14ac:dyDescent="0.3">
      <c r="A103" s="65" t="s">
        <v>230</v>
      </c>
      <c r="B103" s="23" t="s">
        <v>266</v>
      </c>
      <c r="C103" s="23" t="s">
        <v>206</v>
      </c>
      <c r="D103" s="23" t="s">
        <v>252</v>
      </c>
      <c r="E103" s="23" t="s">
        <v>267</v>
      </c>
      <c r="F103" s="23" t="s">
        <v>644</v>
      </c>
      <c r="G103" s="24">
        <v>5.9326999999999996</v>
      </c>
      <c r="H103" s="23">
        <v>0.53500000000000003</v>
      </c>
      <c r="I103" s="23" t="s">
        <v>637</v>
      </c>
      <c r="J103" s="23" t="s">
        <v>1096</v>
      </c>
      <c r="K103" s="25">
        <v>1.7889999999999999</v>
      </c>
      <c r="L103" s="25">
        <v>2.0666666666666669</v>
      </c>
      <c r="M103" s="26">
        <v>2.9206256612927759</v>
      </c>
      <c r="N103" s="27">
        <v>8.6367764908568789E-2</v>
      </c>
      <c r="O103" s="24">
        <v>696.5142331336192</v>
      </c>
      <c r="P103" s="27">
        <v>0.40592849507027334</v>
      </c>
      <c r="Q103" s="24">
        <v>3273.6168957280106</v>
      </c>
      <c r="R103" s="27">
        <v>0.20666666666666669</v>
      </c>
      <c r="S103" s="24">
        <v>1666.666666666667</v>
      </c>
      <c r="T103" s="28">
        <v>2.3928680669859816</v>
      </c>
      <c r="U103" s="27">
        <f t="shared" si="12"/>
        <v>1.139589674289462</v>
      </c>
      <c r="V103" s="29"/>
      <c r="W103" s="26"/>
      <c r="X103" s="29">
        <v>413</v>
      </c>
      <c r="Y103" s="26">
        <f t="shared" si="13"/>
        <v>3.0024213075060531</v>
      </c>
      <c r="Z103" s="23">
        <v>566</v>
      </c>
      <c r="AA103" s="26">
        <f t="shared" si="14"/>
        <v>2.1908127208480566</v>
      </c>
      <c r="AB103" s="23">
        <v>697</v>
      </c>
      <c r="AC103" s="28">
        <f t="shared" ref="AC103" si="16">1240/AB103</f>
        <v>1.7790530846484935</v>
      </c>
      <c r="AE103" s="28"/>
      <c r="AF103" s="32" t="s">
        <v>957</v>
      </c>
      <c r="AG103" s="31" t="s">
        <v>1111</v>
      </c>
      <c r="AH103" s="23" t="s">
        <v>1132</v>
      </c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</row>
    <row r="104" spans="1:190" s="23" customFormat="1" ht="35.15" customHeight="1" x14ac:dyDescent="0.3">
      <c r="A104" s="65" t="s">
        <v>847</v>
      </c>
      <c r="B104" s="23" t="s">
        <v>270</v>
      </c>
      <c r="C104" s="23" t="s">
        <v>88</v>
      </c>
      <c r="D104" s="23" t="s">
        <v>271</v>
      </c>
      <c r="E104" s="23" t="s">
        <v>272</v>
      </c>
      <c r="F104" s="23" t="s">
        <v>12</v>
      </c>
      <c r="G104" s="24">
        <v>6</v>
      </c>
      <c r="H104" s="23">
        <v>0.53500000000000003</v>
      </c>
      <c r="I104" s="23" t="s">
        <v>53</v>
      </c>
      <c r="J104" s="23" t="s">
        <v>1096</v>
      </c>
      <c r="K104" s="25">
        <v>1.673</v>
      </c>
      <c r="L104" s="25">
        <v>1.6779431664411366</v>
      </c>
      <c r="M104" s="26">
        <v>2.4467955068526002</v>
      </c>
      <c r="N104" s="27">
        <v>8.1250094371724924E-2</v>
      </c>
      <c r="O104" s="24">
        <v>655.24269654616864</v>
      </c>
      <c r="P104" s="27">
        <v>0.38187544354710717</v>
      </c>
      <c r="Q104" s="24">
        <v>3079.6406737669936</v>
      </c>
      <c r="R104" s="27">
        <v>0.16779431664411365</v>
      </c>
      <c r="S104" s="24">
        <v>1353.1799729364004</v>
      </c>
      <c r="T104" s="28">
        <v>2.0651584215575527</v>
      </c>
      <c r="U104" s="27">
        <f t="shared" si="12"/>
        <v>1.0720639659840931</v>
      </c>
      <c r="V104" s="29"/>
      <c r="W104" s="26"/>
      <c r="X104" s="29">
        <v>475</v>
      </c>
      <c r="Y104" s="26">
        <f t="shared" si="13"/>
        <v>2.6105263157894738</v>
      </c>
      <c r="Z104" s="23">
        <v>660</v>
      </c>
      <c r="AA104" s="26">
        <f t="shared" si="14"/>
        <v>1.8787878787878789</v>
      </c>
      <c r="AC104" s="28"/>
      <c r="AD104" s="23">
        <v>813</v>
      </c>
      <c r="AE104" s="28">
        <f t="shared" si="15"/>
        <v>1.5252152521525215</v>
      </c>
      <c r="AF104" s="32" t="s">
        <v>958</v>
      </c>
      <c r="AG104" s="31" t="s">
        <v>1111</v>
      </c>
      <c r="AH104" s="23" t="s">
        <v>1124</v>
      </c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</row>
    <row r="105" spans="1:190" s="23" customFormat="1" ht="35.15" customHeight="1" x14ac:dyDescent="0.3">
      <c r="A105" s="65" t="s">
        <v>237</v>
      </c>
      <c r="B105" s="23" t="s">
        <v>274</v>
      </c>
      <c r="C105" s="23" t="s">
        <v>9</v>
      </c>
      <c r="D105" s="23" t="s">
        <v>271</v>
      </c>
      <c r="E105" s="23" t="s">
        <v>275</v>
      </c>
      <c r="F105" s="23" t="s">
        <v>254</v>
      </c>
      <c r="G105" s="24">
        <v>6</v>
      </c>
      <c r="H105" s="23">
        <v>0.8</v>
      </c>
      <c r="I105" s="23" t="s">
        <v>53</v>
      </c>
      <c r="J105" s="23" t="s">
        <v>1096</v>
      </c>
      <c r="K105" s="25">
        <v>1.754</v>
      </c>
      <c r="L105" s="25">
        <v>1.5897435897435896</v>
      </c>
      <c r="M105" s="26">
        <v>2.3696367352203476</v>
      </c>
      <c r="N105" s="27">
        <v>8.5599321511163562E-2</v>
      </c>
      <c r="O105" s="24">
        <v>690.31710896099651</v>
      </c>
      <c r="P105" s="27">
        <v>0.40231681110246875</v>
      </c>
      <c r="Q105" s="24">
        <v>3244.4904121166837</v>
      </c>
      <c r="R105" s="27">
        <v>0.15897435897435896</v>
      </c>
      <c r="S105" s="24">
        <v>1282.051282051282</v>
      </c>
      <c r="T105" s="28">
        <v>1.8571918114283896</v>
      </c>
      <c r="U105" s="27">
        <f t="shared" si="12"/>
        <v>1.1294503571277181</v>
      </c>
      <c r="V105" s="29"/>
      <c r="W105" s="26"/>
      <c r="X105" s="29">
        <v>482</v>
      </c>
      <c r="Y105" s="26">
        <f t="shared" si="13"/>
        <v>2.5726141078838176</v>
      </c>
      <c r="Z105" s="23">
        <v>711</v>
      </c>
      <c r="AA105" s="26">
        <f t="shared" si="14"/>
        <v>1.7440225035161745</v>
      </c>
      <c r="AC105" s="28"/>
      <c r="AD105" s="23">
        <v>870</v>
      </c>
      <c r="AE105" s="28">
        <f t="shared" si="15"/>
        <v>1.4252873563218391</v>
      </c>
      <c r="AF105" s="34" t="s">
        <v>927</v>
      </c>
      <c r="AG105" s="31" t="s">
        <v>1111</v>
      </c>
      <c r="AH105" s="23" t="s">
        <v>1129</v>
      </c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</row>
    <row r="106" spans="1:190" s="23" customFormat="1" ht="35.15" customHeight="1" x14ac:dyDescent="0.3">
      <c r="A106" s="65" t="s">
        <v>240</v>
      </c>
      <c r="B106" s="23" t="s">
        <v>277</v>
      </c>
      <c r="C106" s="23" t="s">
        <v>278</v>
      </c>
      <c r="D106" s="23" t="s">
        <v>279</v>
      </c>
      <c r="E106" s="23" t="s">
        <v>280</v>
      </c>
      <c r="F106" s="23" t="s">
        <v>62</v>
      </c>
      <c r="G106" s="24">
        <v>6</v>
      </c>
      <c r="H106" s="23">
        <v>0.745</v>
      </c>
      <c r="I106" s="23" t="s">
        <v>53</v>
      </c>
      <c r="J106" s="23" t="s">
        <v>1096</v>
      </c>
      <c r="K106" s="25">
        <v>1.837</v>
      </c>
      <c r="L106" s="25">
        <v>1.6294349540078843</v>
      </c>
      <c r="M106" s="26">
        <v>2.4399455257400398</v>
      </c>
      <c r="N106" s="27">
        <v>8.9749361916093173E-2</v>
      </c>
      <c r="O106" s="24">
        <v>723.78517674268687</v>
      </c>
      <c r="P106" s="27">
        <v>0.42182200100563794</v>
      </c>
      <c r="Q106" s="24">
        <v>3401.7903306906287</v>
      </c>
      <c r="R106" s="27">
        <v>0.16294349540078842</v>
      </c>
      <c r="S106" s="24">
        <v>1314.0604467805517</v>
      </c>
      <c r="T106" s="28">
        <v>1.8155393188547075</v>
      </c>
      <c r="U106" s="27">
        <f t="shared" si="12"/>
        <v>1.1842085553785175</v>
      </c>
      <c r="V106" s="29"/>
      <c r="W106" s="26"/>
      <c r="X106" s="29">
        <v>480</v>
      </c>
      <c r="Y106" s="26">
        <f t="shared" si="13"/>
        <v>2.5833333333333335</v>
      </c>
      <c r="Z106" s="23">
        <v>670</v>
      </c>
      <c r="AA106" s="26">
        <f t="shared" si="14"/>
        <v>1.8507462686567164</v>
      </c>
      <c r="AC106" s="28"/>
      <c r="AD106" s="23">
        <v>870</v>
      </c>
      <c r="AE106" s="28">
        <f t="shared" si="15"/>
        <v>1.4252873563218391</v>
      </c>
      <c r="AF106" s="30" t="s">
        <v>1093</v>
      </c>
      <c r="AG106" s="31" t="s">
        <v>1111</v>
      </c>
      <c r="AH106" s="23" t="s">
        <v>1129</v>
      </c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</row>
    <row r="107" spans="1:190" s="23" customFormat="1" ht="35.15" customHeight="1" x14ac:dyDescent="0.3">
      <c r="A107" s="65" t="s">
        <v>245</v>
      </c>
      <c r="B107" s="23" t="s">
        <v>281</v>
      </c>
      <c r="C107" s="23" t="s">
        <v>282</v>
      </c>
      <c r="D107" s="23" t="s">
        <v>283</v>
      </c>
      <c r="E107" s="33" t="s">
        <v>284</v>
      </c>
      <c r="F107" s="23" t="s">
        <v>127</v>
      </c>
      <c r="G107" s="24">
        <v>6</v>
      </c>
      <c r="H107" s="23">
        <v>0.745</v>
      </c>
      <c r="I107" s="23" t="s">
        <v>36</v>
      </c>
      <c r="J107" s="23" t="s">
        <v>1096</v>
      </c>
      <c r="K107" s="25">
        <v>1.865</v>
      </c>
      <c r="L107" s="25">
        <v>1.7091660923501033</v>
      </c>
      <c r="M107" s="26">
        <v>2.5416277522491995</v>
      </c>
      <c r="N107" s="27">
        <v>9.0965551831573399E-2</v>
      </c>
      <c r="O107" s="24">
        <v>733.59315993204359</v>
      </c>
      <c r="P107" s="27">
        <v>0.42753809360839501</v>
      </c>
      <c r="Q107" s="24">
        <v>3447.8878516806053</v>
      </c>
      <c r="R107" s="27">
        <v>0.17091660923501034</v>
      </c>
      <c r="S107" s="24">
        <v>1378.3597518952447</v>
      </c>
      <c r="T107" s="28">
        <v>1.8789157630953499</v>
      </c>
      <c r="U107" s="27">
        <f t="shared" si="12"/>
        <v>1.2002557168527488</v>
      </c>
      <c r="V107" s="29"/>
      <c r="W107" s="26"/>
      <c r="X107" s="29">
        <v>460</v>
      </c>
      <c r="Y107" s="26">
        <f t="shared" si="13"/>
        <v>2.6956521739130435</v>
      </c>
      <c r="Z107" s="23">
        <v>645</v>
      </c>
      <c r="AA107" s="26">
        <f t="shared" si="14"/>
        <v>1.9224806201550388</v>
      </c>
      <c r="AC107" s="28"/>
      <c r="AD107" s="23">
        <v>808</v>
      </c>
      <c r="AE107" s="28">
        <f t="shared" si="15"/>
        <v>1.5346534653465347</v>
      </c>
      <c r="AF107" s="32" t="s">
        <v>959</v>
      </c>
      <c r="AG107" s="31" t="s">
        <v>1111</v>
      </c>
      <c r="AH107" s="23" t="s">
        <v>1129</v>
      </c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</row>
    <row r="108" spans="1:190" s="23" customFormat="1" ht="35.15" customHeight="1" x14ac:dyDescent="0.3">
      <c r="A108" s="65" t="s">
        <v>250</v>
      </c>
      <c r="B108" s="23" t="s">
        <v>285</v>
      </c>
      <c r="C108" s="23" t="s">
        <v>111</v>
      </c>
      <c r="D108" s="23" t="s">
        <v>10</v>
      </c>
      <c r="E108" s="33" t="s">
        <v>1106</v>
      </c>
      <c r="F108" s="23" t="s">
        <v>55</v>
      </c>
      <c r="G108" s="24">
        <v>5.9885999999999999</v>
      </c>
      <c r="H108" s="23">
        <v>0.745</v>
      </c>
      <c r="I108" s="23" t="s">
        <v>13</v>
      </c>
      <c r="J108" s="23" t="s">
        <v>1096</v>
      </c>
      <c r="K108" s="25">
        <v>1.6919999999999999</v>
      </c>
      <c r="L108" s="25">
        <v>1.5470991890205863</v>
      </c>
      <c r="M108" s="26">
        <v>2.301744713224704</v>
      </c>
      <c r="N108" s="27">
        <v>8.2536884975774272E-2</v>
      </c>
      <c r="O108" s="24">
        <v>665.62004012721184</v>
      </c>
      <c r="P108" s="27">
        <v>0.38792335938613909</v>
      </c>
      <c r="Q108" s="24">
        <v>3128.4141885978956</v>
      </c>
      <c r="R108" s="27">
        <v>0.15470991890205862</v>
      </c>
      <c r="S108" s="24">
        <v>1247.6606363069243</v>
      </c>
      <c r="T108" s="28">
        <v>1.8744337025496922</v>
      </c>
      <c r="U108" s="27">
        <f t="shared" si="12"/>
        <v>1.0890426765817303</v>
      </c>
      <c r="V108" s="29"/>
      <c r="W108" s="26"/>
      <c r="X108" s="29">
        <v>499</v>
      </c>
      <c r="Y108" s="26">
        <f t="shared" si="13"/>
        <v>2.4849699398797593</v>
      </c>
      <c r="Z108" s="23">
        <v>710</v>
      </c>
      <c r="AA108" s="26">
        <f t="shared" si="14"/>
        <v>1.7464788732394365</v>
      </c>
      <c r="AC108" s="28"/>
      <c r="AD108" s="23">
        <v>900</v>
      </c>
      <c r="AE108" s="28">
        <f t="shared" si="15"/>
        <v>1.3777777777777778</v>
      </c>
      <c r="AF108" s="32" t="s">
        <v>960</v>
      </c>
      <c r="AG108" s="31" t="s">
        <v>1111</v>
      </c>
      <c r="AH108" s="23" t="s">
        <v>1129</v>
      </c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  <c r="FT108" s="69"/>
      <c r="FU108" s="69"/>
      <c r="FV108" s="69"/>
      <c r="FW108" s="69"/>
      <c r="FX108" s="69"/>
      <c r="FY108" s="69"/>
      <c r="FZ108" s="69"/>
      <c r="GA108" s="69"/>
      <c r="GB108" s="69"/>
      <c r="GC108" s="69"/>
      <c r="GD108" s="69"/>
      <c r="GE108" s="69"/>
      <c r="GF108" s="69"/>
      <c r="GG108" s="69"/>
      <c r="GH108" s="69"/>
    </row>
    <row r="109" spans="1:190" s="23" customFormat="1" ht="35.15" customHeight="1" x14ac:dyDescent="0.3">
      <c r="A109" s="65" t="s">
        <v>255</v>
      </c>
      <c r="B109" s="23" t="s">
        <v>287</v>
      </c>
      <c r="C109" s="23" t="s">
        <v>231</v>
      </c>
      <c r="D109" s="23" t="s">
        <v>120</v>
      </c>
      <c r="E109" s="33" t="s">
        <v>1107</v>
      </c>
      <c r="F109" s="23" t="s">
        <v>55</v>
      </c>
      <c r="G109" s="24">
        <v>5.9909999999999997</v>
      </c>
      <c r="H109" s="23">
        <v>0.745</v>
      </c>
      <c r="I109" s="23" t="s">
        <v>637</v>
      </c>
      <c r="J109" s="23" t="s">
        <v>1096</v>
      </c>
      <c r="K109" s="25">
        <v>1.734</v>
      </c>
      <c r="L109" s="25">
        <v>1.6020671834625324</v>
      </c>
      <c r="M109" s="26">
        <v>2.3782223827180129</v>
      </c>
      <c r="N109" s="27">
        <v>8.4541737237635139E-2</v>
      </c>
      <c r="O109" s="24">
        <v>681.78820352931564</v>
      </c>
      <c r="P109" s="27">
        <v>0.39734616501688519</v>
      </c>
      <c r="Q109" s="24">
        <v>3204.4045565877841</v>
      </c>
      <c r="R109" s="27">
        <v>0.16020671834625325</v>
      </c>
      <c r="S109" s="24">
        <v>1291.9896640826876</v>
      </c>
      <c r="T109" s="28">
        <v>1.8950014937111395</v>
      </c>
      <c r="U109" s="27">
        <f t="shared" si="12"/>
        <v>1.1154959365278592</v>
      </c>
      <c r="V109" s="29"/>
      <c r="W109" s="26"/>
      <c r="X109" s="29">
        <v>480</v>
      </c>
      <c r="Y109" s="26">
        <f t="shared" si="13"/>
        <v>2.5833333333333335</v>
      </c>
      <c r="Z109" s="23">
        <v>690</v>
      </c>
      <c r="AA109" s="26">
        <f t="shared" si="14"/>
        <v>1.7971014492753623</v>
      </c>
      <c r="AC109" s="28"/>
      <c r="AD109" s="23">
        <v>855</v>
      </c>
      <c r="AE109" s="28">
        <f t="shared" si="15"/>
        <v>1.4502923976608186</v>
      </c>
      <c r="AF109" s="32" t="s">
        <v>923</v>
      </c>
      <c r="AG109" s="31" t="s">
        <v>1111</v>
      </c>
      <c r="AH109" s="23" t="s">
        <v>1129</v>
      </c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  <c r="FT109" s="69"/>
      <c r="FU109" s="69"/>
      <c r="FV109" s="69"/>
      <c r="FW109" s="69"/>
      <c r="FX109" s="69"/>
      <c r="FY109" s="69"/>
      <c r="FZ109" s="69"/>
      <c r="GA109" s="69"/>
      <c r="GB109" s="69"/>
      <c r="GC109" s="69"/>
      <c r="GD109" s="69"/>
      <c r="GE109" s="69"/>
      <c r="GF109" s="69"/>
      <c r="GG109" s="69"/>
      <c r="GH109" s="69"/>
    </row>
    <row r="110" spans="1:190" s="23" customFormat="1" ht="35.15" customHeight="1" x14ac:dyDescent="0.3">
      <c r="A110" s="65" t="s">
        <v>260</v>
      </c>
      <c r="B110" s="23" t="s">
        <v>667</v>
      </c>
      <c r="C110" s="23" t="s">
        <v>289</v>
      </c>
      <c r="D110" s="23" t="s">
        <v>202</v>
      </c>
      <c r="E110" s="33" t="s">
        <v>290</v>
      </c>
      <c r="F110" s="23" t="s">
        <v>291</v>
      </c>
      <c r="G110" s="24">
        <v>6</v>
      </c>
      <c r="H110" s="23">
        <v>0.745</v>
      </c>
      <c r="I110" s="23" t="s">
        <v>29</v>
      </c>
      <c r="J110" s="23" t="s">
        <v>1096</v>
      </c>
      <c r="K110" s="25">
        <v>1.732</v>
      </c>
      <c r="L110" s="25">
        <v>1.5866922584772873</v>
      </c>
      <c r="M110" s="26">
        <v>2.3596889417703091</v>
      </c>
      <c r="N110" s="27">
        <v>8.4480031421278023E-2</v>
      </c>
      <c r="O110" s="24">
        <v>681.29057597804854</v>
      </c>
      <c r="P110" s="27">
        <v>0.39705614768000674</v>
      </c>
      <c r="Q110" s="24">
        <v>3202.0657070968286</v>
      </c>
      <c r="R110" s="27">
        <v>0.15866922584772875</v>
      </c>
      <c r="S110" s="24">
        <v>1279.5905310300705</v>
      </c>
      <c r="T110" s="28">
        <v>1.8781861604251802</v>
      </c>
      <c r="U110" s="27">
        <f t="shared" si="12"/>
        <v>1.1146817518463565</v>
      </c>
      <c r="V110" s="29"/>
      <c r="W110" s="26"/>
      <c r="X110" s="29">
        <v>485</v>
      </c>
      <c r="Y110" s="26">
        <f t="shared" si="13"/>
        <v>2.5567010309278349</v>
      </c>
      <c r="Z110" s="23">
        <v>695</v>
      </c>
      <c r="AA110" s="26">
        <f t="shared" si="14"/>
        <v>1.7841726618705036</v>
      </c>
      <c r="AC110" s="28"/>
      <c r="AD110" s="23">
        <v>870</v>
      </c>
      <c r="AE110" s="28">
        <f t="shared" si="15"/>
        <v>1.4252873563218391</v>
      </c>
      <c r="AF110" s="32" t="s">
        <v>923</v>
      </c>
      <c r="AG110" s="31" t="s">
        <v>1111</v>
      </c>
      <c r="AH110" s="23" t="s">
        <v>1129</v>
      </c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69"/>
      <c r="EH110" s="69"/>
      <c r="EI110" s="69"/>
      <c r="EJ110" s="69"/>
      <c r="EK110" s="69"/>
      <c r="EL110" s="69"/>
      <c r="EM110" s="69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  <c r="FT110" s="69"/>
      <c r="FU110" s="69"/>
      <c r="FV110" s="69"/>
      <c r="FW110" s="69"/>
      <c r="FX110" s="69"/>
      <c r="FY110" s="69"/>
      <c r="FZ110" s="69"/>
      <c r="GA110" s="69"/>
      <c r="GB110" s="69"/>
      <c r="GC110" s="69"/>
      <c r="GD110" s="69"/>
      <c r="GE110" s="69"/>
      <c r="GF110" s="69"/>
      <c r="GG110" s="69"/>
      <c r="GH110" s="69"/>
    </row>
    <row r="111" spans="1:190" s="23" customFormat="1" ht="35.15" customHeight="1" x14ac:dyDescent="0.3">
      <c r="A111" s="65" t="s">
        <v>265</v>
      </c>
      <c r="B111" s="23" t="s">
        <v>294</v>
      </c>
      <c r="D111" s="23" t="s">
        <v>211</v>
      </c>
      <c r="E111" s="23" t="s">
        <v>295</v>
      </c>
      <c r="F111" s="23" t="s">
        <v>55</v>
      </c>
      <c r="G111" s="24">
        <v>5.9382999999999999</v>
      </c>
      <c r="H111" s="23">
        <v>0.745</v>
      </c>
      <c r="I111" s="23" t="s">
        <v>13</v>
      </c>
      <c r="J111" s="23" t="s">
        <v>1096</v>
      </c>
      <c r="K111" s="25">
        <v>1.77</v>
      </c>
      <c r="L111" s="25">
        <v>1.5796178343949046</v>
      </c>
      <c r="M111" s="26">
        <v>2.3622963168388957</v>
      </c>
      <c r="N111" s="27">
        <v>8.6448622816201581E-2</v>
      </c>
      <c r="O111" s="24">
        <v>697.16631303388374</v>
      </c>
      <c r="P111" s="27">
        <v>0.40630852723614747</v>
      </c>
      <c r="Q111" s="24">
        <v>3276.681671259254</v>
      </c>
      <c r="R111" s="27">
        <v>0.15796178343949047</v>
      </c>
      <c r="S111" s="24">
        <v>1273.8853503184714</v>
      </c>
      <c r="T111" s="28">
        <v>1.8272330812641517</v>
      </c>
      <c r="U111" s="27">
        <f t="shared" si="12"/>
        <v>1.1406565635012014</v>
      </c>
      <c r="V111" s="29">
        <v>300</v>
      </c>
      <c r="W111" s="26">
        <f t="shared" ref="W111:W167" si="17">1240/V111</f>
        <v>4.1333333333333337</v>
      </c>
      <c r="X111" s="29">
        <v>470</v>
      </c>
      <c r="Y111" s="26">
        <f t="shared" si="13"/>
        <v>2.6382978723404253</v>
      </c>
      <c r="Z111" s="23">
        <v>680</v>
      </c>
      <c r="AA111" s="26">
        <f t="shared" si="14"/>
        <v>1.8235294117647058</v>
      </c>
      <c r="AC111" s="28"/>
      <c r="AD111" s="23">
        <v>860</v>
      </c>
      <c r="AE111" s="28">
        <f t="shared" si="15"/>
        <v>1.441860465116279</v>
      </c>
      <c r="AF111" s="30" t="s">
        <v>961</v>
      </c>
      <c r="AG111" s="31" t="s">
        <v>1111</v>
      </c>
      <c r="AH111" s="23" t="s">
        <v>1126</v>
      </c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  <c r="FT111" s="69"/>
      <c r="FU111" s="69"/>
      <c r="FV111" s="69"/>
      <c r="FW111" s="69"/>
      <c r="FX111" s="69"/>
      <c r="FY111" s="69"/>
      <c r="FZ111" s="69"/>
      <c r="GA111" s="69"/>
      <c r="GB111" s="69"/>
      <c r="GC111" s="69"/>
      <c r="GD111" s="69"/>
      <c r="GE111" s="69"/>
      <c r="GF111" s="69"/>
      <c r="GG111" s="69"/>
      <c r="GH111" s="69"/>
    </row>
    <row r="112" spans="1:190" s="23" customFormat="1" ht="35.15" customHeight="1" x14ac:dyDescent="0.3">
      <c r="A112" s="65" t="s">
        <v>848</v>
      </c>
      <c r="B112" s="23" t="s">
        <v>298</v>
      </c>
      <c r="C112" s="23" t="s">
        <v>83</v>
      </c>
      <c r="D112" s="23" t="s">
        <v>698</v>
      </c>
      <c r="E112" s="23" t="s">
        <v>699</v>
      </c>
      <c r="F112" s="23" t="s">
        <v>62</v>
      </c>
      <c r="G112" s="24">
        <v>6</v>
      </c>
      <c r="H112" s="23">
        <v>0.745</v>
      </c>
      <c r="I112" s="23" t="s">
        <v>33</v>
      </c>
      <c r="J112" s="23" t="s">
        <v>1096</v>
      </c>
      <c r="K112" s="25">
        <v>1.82</v>
      </c>
      <c r="L112" s="25">
        <v>1.6533333333333333</v>
      </c>
      <c r="M112" s="26">
        <v>2.463222654272661</v>
      </c>
      <c r="N112" s="27">
        <v>8.880999445340132E-2</v>
      </c>
      <c r="O112" s="24">
        <v>716.20963268872026</v>
      </c>
      <c r="P112" s="27">
        <v>0.41740697393098619</v>
      </c>
      <c r="Q112" s="24">
        <v>3366.1852736369856</v>
      </c>
      <c r="R112" s="27">
        <v>0.16533333333333333</v>
      </c>
      <c r="S112" s="24">
        <v>1333.3333333333333</v>
      </c>
      <c r="T112" s="28">
        <v>1.8616523326108738</v>
      </c>
      <c r="U112" s="27">
        <f t="shared" si="12"/>
        <v>1.1718139604508799</v>
      </c>
      <c r="V112" s="29"/>
      <c r="W112" s="26"/>
      <c r="X112" s="29">
        <v>480</v>
      </c>
      <c r="Y112" s="26">
        <f t="shared" si="13"/>
        <v>2.5833333333333335</v>
      </c>
      <c r="Z112" s="23">
        <v>680</v>
      </c>
      <c r="AA112" s="26">
        <f t="shared" si="14"/>
        <v>1.8235294117647058</v>
      </c>
      <c r="AC112" s="28"/>
      <c r="AD112" s="23">
        <v>861</v>
      </c>
      <c r="AE112" s="28">
        <f t="shared" si="15"/>
        <v>1.4401858304297328</v>
      </c>
      <c r="AF112" s="30" t="s">
        <v>920</v>
      </c>
      <c r="AG112" s="31" t="s">
        <v>1111</v>
      </c>
      <c r="AH112" s="23" t="s">
        <v>1129</v>
      </c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  <c r="FT112" s="69"/>
      <c r="FU112" s="69"/>
      <c r="FV112" s="69"/>
      <c r="FW112" s="69"/>
      <c r="FX112" s="69"/>
      <c r="FY112" s="69"/>
      <c r="FZ112" s="69"/>
      <c r="GA112" s="69"/>
      <c r="GB112" s="69"/>
      <c r="GC112" s="69"/>
      <c r="GD112" s="69"/>
      <c r="GE112" s="69"/>
      <c r="GF112" s="69"/>
      <c r="GG112" s="69"/>
      <c r="GH112" s="69"/>
    </row>
    <row r="113" spans="1:190" s="23" customFormat="1" ht="35.15" customHeight="1" x14ac:dyDescent="0.3">
      <c r="A113" s="65" t="s">
        <v>269</v>
      </c>
      <c r="B113" s="23" t="s">
        <v>303</v>
      </c>
      <c r="C113" s="23" t="s">
        <v>104</v>
      </c>
      <c r="D113" s="23" t="s">
        <v>202</v>
      </c>
      <c r="E113" s="33" t="s">
        <v>79</v>
      </c>
      <c r="F113" s="23" t="s">
        <v>304</v>
      </c>
      <c r="G113" s="24">
        <v>5.9339000000000004</v>
      </c>
      <c r="H113" s="23">
        <v>0.74</v>
      </c>
      <c r="I113" s="23" t="s">
        <v>53</v>
      </c>
      <c r="J113" s="23" t="s">
        <v>1096</v>
      </c>
      <c r="K113" s="25">
        <v>1.724</v>
      </c>
      <c r="L113" s="25">
        <v>1.4494447691408534</v>
      </c>
      <c r="M113" s="26">
        <v>2.1948170659833792</v>
      </c>
      <c r="N113" s="27">
        <v>8.4470786888383165E-2</v>
      </c>
      <c r="O113" s="24">
        <v>681.2160232934126</v>
      </c>
      <c r="P113" s="27">
        <v>0.39701269837540087</v>
      </c>
      <c r="Q113" s="24">
        <v>3201.7153094790392</v>
      </c>
      <c r="R113" s="27">
        <v>0.14494447691408535</v>
      </c>
      <c r="S113" s="24">
        <v>1168.9070718877852</v>
      </c>
      <c r="T113" s="28">
        <v>1.7159124740439564</v>
      </c>
      <c r="U113" s="27">
        <f t="shared" si="12"/>
        <v>1.1145597737652779</v>
      </c>
      <c r="V113" s="29"/>
      <c r="W113" s="26"/>
      <c r="X113" s="29">
        <v>521</v>
      </c>
      <c r="Y113" s="26">
        <f t="shared" si="13"/>
        <v>2.3800383877159308</v>
      </c>
      <c r="Z113" s="23">
        <v>769</v>
      </c>
      <c r="AA113" s="26">
        <f t="shared" si="14"/>
        <v>1.612483745123537</v>
      </c>
      <c r="AC113" s="28"/>
      <c r="AD113" s="23">
        <v>975</v>
      </c>
      <c r="AE113" s="28">
        <f t="shared" si="15"/>
        <v>1.2717948717948717</v>
      </c>
      <c r="AF113" s="32" t="s">
        <v>962</v>
      </c>
      <c r="AG113" s="31" t="s">
        <v>1111</v>
      </c>
      <c r="AH113" s="23" t="s">
        <v>1123</v>
      </c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  <c r="FT113" s="69"/>
      <c r="FU113" s="69"/>
      <c r="FV113" s="69"/>
      <c r="FW113" s="69"/>
      <c r="FX113" s="69"/>
      <c r="FY113" s="69"/>
      <c r="FZ113" s="69"/>
      <c r="GA113" s="69"/>
      <c r="GB113" s="69"/>
      <c r="GC113" s="69"/>
      <c r="GD113" s="69"/>
      <c r="GE113" s="69"/>
      <c r="GF113" s="69"/>
      <c r="GG113" s="69"/>
      <c r="GH113" s="69"/>
    </row>
    <row r="114" spans="1:190" s="23" customFormat="1" ht="35.15" customHeight="1" x14ac:dyDescent="0.3">
      <c r="A114" s="65" t="s">
        <v>273</v>
      </c>
      <c r="B114" s="23" t="s">
        <v>668</v>
      </c>
      <c r="C114" s="23" t="s">
        <v>305</v>
      </c>
      <c r="D114" s="23" t="s">
        <v>306</v>
      </c>
      <c r="E114" s="23" t="s">
        <v>28</v>
      </c>
      <c r="F114" s="23" t="s">
        <v>12</v>
      </c>
      <c r="G114" s="24">
        <v>6</v>
      </c>
      <c r="H114" s="35">
        <v>0.53500000000000003</v>
      </c>
      <c r="I114" s="23" t="s">
        <v>307</v>
      </c>
      <c r="J114" s="23" t="s">
        <v>1096</v>
      </c>
      <c r="K114" s="25">
        <v>1.837037037037037</v>
      </c>
      <c r="L114" s="25">
        <v>1.7893217893217894</v>
      </c>
      <c r="M114" s="26">
        <v>2.6259881790918125</v>
      </c>
      <c r="N114" s="27">
        <v>8.9337229152686382E-2</v>
      </c>
      <c r="O114" s="24">
        <v>720.46152542489017</v>
      </c>
      <c r="P114" s="27">
        <v>0.419884977017626</v>
      </c>
      <c r="Q114" s="24">
        <v>3386.1691694969836</v>
      </c>
      <c r="R114" s="27">
        <v>0.17893217893217894</v>
      </c>
      <c r="S114" s="24">
        <v>1443.001443001443</v>
      </c>
      <c r="T114" s="28">
        <v>2.0028848065834426</v>
      </c>
      <c r="U114" s="27">
        <f t="shared" si="12"/>
        <v>1.1787706209580544</v>
      </c>
      <c r="V114" s="29"/>
      <c r="W114" s="26"/>
      <c r="X114" s="29">
        <v>409</v>
      </c>
      <c r="Y114" s="26">
        <f t="shared" si="13"/>
        <v>3.0317848410757948</v>
      </c>
      <c r="Z114" s="23">
        <v>611</v>
      </c>
      <c r="AA114" s="26">
        <f t="shared" si="14"/>
        <v>2.0294599018003274</v>
      </c>
      <c r="AC114" s="28"/>
      <c r="AD114" s="23">
        <v>767</v>
      </c>
      <c r="AE114" s="28">
        <f t="shared" si="15"/>
        <v>1.6166883963494132</v>
      </c>
      <c r="AF114" s="32" t="s">
        <v>963</v>
      </c>
      <c r="AG114" s="31" t="s">
        <v>1111</v>
      </c>
      <c r="AH114" s="23" t="s">
        <v>1129</v>
      </c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  <c r="FT114" s="69"/>
      <c r="FU114" s="69"/>
      <c r="FV114" s="69"/>
      <c r="FW114" s="69"/>
      <c r="FX114" s="69"/>
      <c r="FY114" s="69"/>
      <c r="FZ114" s="69"/>
      <c r="GA114" s="69"/>
      <c r="GB114" s="69"/>
      <c r="GC114" s="69"/>
      <c r="GD114" s="69"/>
      <c r="GE114" s="69"/>
      <c r="GF114" s="69"/>
      <c r="GG114" s="69"/>
      <c r="GH114" s="69"/>
    </row>
    <row r="115" spans="1:190" s="23" customFormat="1" ht="35.15" customHeight="1" x14ac:dyDescent="0.3">
      <c r="A115" s="65" t="s">
        <v>276</v>
      </c>
      <c r="B115" s="23" t="s">
        <v>309</v>
      </c>
      <c r="C115" s="23" t="s">
        <v>665</v>
      </c>
      <c r="D115" s="23" t="s">
        <v>68</v>
      </c>
      <c r="E115" s="23" t="s">
        <v>310</v>
      </c>
      <c r="F115" s="23" t="s">
        <v>311</v>
      </c>
      <c r="G115" s="24">
        <v>5.9471999999999996</v>
      </c>
      <c r="H115" s="35">
        <v>0.53500000000000003</v>
      </c>
      <c r="I115" s="23" t="s">
        <v>13</v>
      </c>
      <c r="J115" s="23" t="s">
        <v>1096</v>
      </c>
      <c r="K115" s="25">
        <v>1.834319526627219</v>
      </c>
      <c r="L115" s="25">
        <v>1.7306350314026517</v>
      </c>
      <c r="M115" s="26">
        <v>2.5575061353360717</v>
      </c>
      <c r="N115" s="27">
        <v>8.9340841445564312E-2</v>
      </c>
      <c r="O115" s="24">
        <v>720.490656819067</v>
      </c>
      <c r="P115" s="27">
        <v>0.41990195479415227</v>
      </c>
      <c r="Q115" s="24">
        <v>3386.3060870496151</v>
      </c>
      <c r="R115" s="27">
        <v>0.17306350314026517</v>
      </c>
      <c r="S115" s="24">
        <v>1395.6734124214934</v>
      </c>
      <c r="T115" s="28">
        <v>1.9371152133787923</v>
      </c>
      <c r="U115" s="27">
        <f t="shared" si="12"/>
        <v>1.1788182837830512</v>
      </c>
      <c r="V115" s="29"/>
      <c r="W115" s="26"/>
      <c r="X115" s="29">
        <v>455</v>
      </c>
      <c r="Y115" s="26">
        <f t="shared" si="13"/>
        <v>2.7252747252747254</v>
      </c>
      <c r="Z115" s="23">
        <v>708</v>
      </c>
      <c r="AA115" s="26">
        <f t="shared" si="14"/>
        <v>1.7514124293785311</v>
      </c>
      <c r="AC115" s="28"/>
      <c r="AD115" s="23">
        <v>780</v>
      </c>
      <c r="AE115" s="28">
        <f t="shared" si="15"/>
        <v>1.5897435897435896</v>
      </c>
      <c r="AF115" s="32" t="s">
        <v>964</v>
      </c>
      <c r="AG115" s="31" t="s">
        <v>1111</v>
      </c>
      <c r="AH115" s="23" t="s">
        <v>1125</v>
      </c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  <c r="FT115" s="69"/>
      <c r="FU115" s="69"/>
      <c r="FV115" s="69"/>
      <c r="FW115" s="69"/>
      <c r="FX115" s="69"/>
      <c r="FY115" s="69"/>
      <c r="FZ115" s="69"/>
      <c r="GA115" s="69"/>
      <c r="GB115" s="69"/>
      <c r="GC115" s="69"/>
      <c r="GD115" s="69"/>
      <c r="GE115" s="69"/>
      <c r="GF115" s="69"/>
      <c r="GG115" s="69"/>
      <c r="GH115" s="69"/>
    </row>
    <row r="116" spans="1:190" s="23" customFormat="1" ht="35.15" customHeight="1" x14ac:dyDescent="0.3">
      <c r="A116" s="65" t="s">
        <v>849</v>
      </c>
      <c r="B116" s="23" t="s">
        <v>312</v>
      </c>
      <c r="C116" s="23" t="s">
        <v>51</v>
      </c>
      <c r="D116" s="23" t="s">
        <v>144</v>
      </c>
      <c r="E116" s="23" t="s">
        <v>69</v>
      </c>
      <c r="F116" s="23" t="s">
        <v>25</v>
      </c>
      <c r="G116" s="24">
        <v>6</v>
      </c>
      <c r="H116" s="35">
        <v>0.72</v>
      </c>
      <c r="I116" s="23" t="s">
        <v>13</v>
      </c>
      <c r="J116" s="23" t="s">
        <v>1096</v>
      </c>
      <c r="K116" s="25">
        <v>1.744</v>
      </c>
      <c r="L116" s="25">
        <v>1.6240995415848067</v>
      </c>
      <c r="M116" s="26">
        <v>2.406833124637326</v>
      </c>
      <c r="N116" s="27">
        <v>8.4996021955947243E-2</v>
      </c>
      <c r="O116" s="24">
        <v>685.45178996731647</v>
      </c>
      <c r="P116" s="27">
        <v>0.39948130319295205</v>
      </c>
      <c r="Q116" s="24">
        <v>3221.6234128463875</v>
      </c>
      <c r="R116" s="27">
        <v>0.16240995415848067</v>
      </c>
      <c r="S116" s="24">
        <v>1309.7576948264571</v>
      </c>
      <c r="T116" s="28">
        <v>1.9107947692264522</v>
      </c>
      <c r="U116" s="27">
        <f t="shared" si="12"/>
        <v>1.1214900498955491</v>
      </c>
      <c r="V116" s="29"/>
      <c r="W116" s="26"/>
      <c r="X116" s="29">
        <v>470</v>
      </c>
      <c r="Y116" s="26">
        <f t="shared" si="13"/>
        <v>2.6382978723404253</v>
      </c>
      <c r="Z116" s="23">
        <v>700</v>
      </c>
      <c r="AA116" s="26">
        <f t="shared" si="14"/>
        <v>1.7714285714285714</v>
      </c>
      <c r="AC116" s="28"/>
      <c r="AD116" s="23">
        <v>827</v>
      </c>
      <c r="AE116" s="28">
        <f t="shared" si="15"/>
        <v>1.4993954050785974</v>
      </c>
      <c r="AF116" s="32" t="s">
        <v>965</v>
      </c>
      <c r="AG116" s="31" t="s">
        <v>1111</v>
      </c>
      <c r="AH116" s="23" t="s">
        <v>1129</v>
      </c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  <c r="FT116" s="69"/>
      <c r="FU116" s="69"/>
      <c r="FV116" s="69"/>
      <c r="FW116" s="69"/>
      <c r="FX116" s="69"/>
      <c r="FY116" s="69"/>
      <c r="FZ116" s="69"/>
      <c r="GA116" s="69"/>
      <c r="GB116" s="69"/>
      <c r="GC116" s="69"/>
      <c r="GD116" s="69"/>
      <c r="GE116" s="69"/>
      <c r="GF116" s="69"/>
      <c r="GG116" s="69"/>
      <c r="GH116" s="69"/>
    </row>
    <row r="117" spans="1:190" s="23" customFormat="1" ht="35.15" customHeight="1" x14ac:dyDescent="0.3">
      <c r="A117" s="65" t="s">
        <v>850</v>
      </c>
      <c r="B117" s="23" t="s">
        <v>314</v>
      </c>
      <c r="D117" s="23" t="s">
        <v>271</v>
      </c>
      <c r="E117" s="23" t="s">
        <v>38</v>
      </c>
      <c r="F117" s="23" t="s">
        <v>301</v>
      </c>
      <c r="G117" s="24">
        <v>6</v>
      </c>
      <c r="H117" s="23">
        <v>0.62</v>
      </c>
      <c r="I117" s="23" t="s">
        <v>36</v>
      </c>
      <c r="J117" s="23" t="s">
        <v>1096</v>
      </c>
      <c r="K117" s="25">
        <v>1.7971014492753623</v>
      </c>
      <c r="L117" s="25">
        <v>1.7906137184115523</v>
      </c>
      <c r="M117" s="26">
        <v>2.614861054635262</v>
      </c>
      <c r="N117" s="27">
        <v>8.730327409496097E-2</v>
      </c>
      <c r="O117" s="24">
        <v>704.05866205613688</v>
      </c>
      <c r="P117" s="27">
        <v>0.41032538824631659</v>
      </c>
      <c r="Q117" s="24">
        <v>3309.0757116638433</v>
      </c>
      <c r="R117" s="27">
        <v>0.17906137184115523</v>
      </c>
      <c r="S117" s="24">
        <v>1444.043321299639</v>
      </c>
      <c r="T117" s="28">
        <v>2.051026994089451</v>
      </c>
      <c r="U117" s="27">
        <f t="shared" si="12"/>
        <v>1.1519333607347935</v>
      </c>
      <c r="V117" s="29">
        <v>266</v>
      </c>
      <c r="W117" s="26">
        <f t="shared" si="17"/>
        <v>4.6616541353383463</v>
      </c>
      <c r="X117" s="29">
        <v>470</v>
      </c>
      <c r="Y117" s="26">
        <f t="shared" si="13"/>
        <v>2.6382978723404253</v>
      </c>
      <c r="Z117" s="23">
        <v>636</v>
      </c>
      <c r="AA117" s="26">
        <f t="shared" si="14"/>
        <v>1.949685534591195</v>
      </c>
      <c r="AC117" s="28"/>
      <c r="AD117" s="23">
        <v>749</v>
      </c>
      <c r="AE117" s="28">
        <f t="shared" si="15"/>
        <v>1.6555407209612818</v>
      </c>
      <c r="AF117" s="32" t="s">
        <v>906</v>
      </c>
      <c r="AG117" s="31" t="s">
        <v>1111</v>
      </c>
      <c r="AH117" s="23" t="s">
        <v>1129</v>
      </c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  <c r="FT117" s="69"/>
      <c r="FU117" s="69"/>
      <c r="FV117" s="69"/>
      <c r="FW117" s="69"/>
      <c r="FX117" s="69"/>
      <c r="FY117" s="69"/>
      <c r="FZ117" s="69"/>
      <c r="GA117" s="69"/>
      <c r="GB117" s="69"/>
      <c r="GC117" s="69"/>
      <c r="GD117" s="69"/>
      <c r="GE117" s="69"/>
      <c r="GF117" s="69"/>
      <c r="GG117" s="69"/>
      <c r="GH117" s="69"/>
    </row>
    <row r="118" spans="1:190" s="23" customFormat="1" ht="35.15" customHeight="1" x14ac:dyDescent="0.3">
      <c r="A118" s="65" t="s">
        <v>286</v>
      </c>
      <c r="B118" s="23" t="s">
        <v>316</v>
      </c>
      <c r="C118" s="23" t="s">
        <v>41</v>
      </c>
      <c r="D118" s="35" t="s">
        <v>317</v>
      </c>
      <c r="E118" s="35" t="s">
        <v>701</v>
      </c>
      <c r="F118" s="35" t="s">
        <v>301</v>
      </c>
      <c r="G118" s="36">
        <v>6</v>
      </c>
      <c r="H118" s="23">
        <v>0.62</v>
      </c>
      <c r="I118" s="35" t="s">
        <v>108</v>
      </c>
      <c r="J118" s="23" t="s">
        <v>1096</v>
      </c>
      <c r="K118" s="25">
        <v>1.7714285714285714</v>
      </c>
      <c r="L118" s="25">
        <v>1.7997097242380262</v>
      </c>
      <c r="M118" s="26">
        <v>2.6169247021121462</v>
      </c>
      <c r="N118" s="27">
        <v>8.5980329213911744E-2</v>
      </c>
      <c r="O118" s="24">
        <v>693.3897517250947</v>
      </c>
      <c r="P118" s="27">
        <v>0.40410754730538523</v>
      </c>
      <c r="Q118" s="24">
        <v>3258.9318331079453</v>
      </c>
      <c r="R118" s="27">
        <v>0.17997097242380261</v>
      </c>
      <c r="S118" s="24">
        <v>1451.3788098693758</v>
      </c>
      <c r="T118" s="28">
        <v>2.0931644955214135</v>
      </c>
      <c r="U118" s="27">
        <f t="shared" si="12"/>
        <v>1.1344776082593899</v>
      </c>
      <c r="V118" s="29">
        <v>303</v>
      </c>
      <c r="W118" s="26">
        <f t="shared" si="17"/>
        <v>4.0924092409240922</v>
      </c>
      <c r="X118" s="29">
        <v>460</v>
      </c>
      <c r="Y118" s="26">
        <f t="shared" si="13"/>
        <v>2.6956521739130435</v>
      </c>
      <c r="Z118" s="23">
        <v>620</v>
      </c>
      <c r="AA118" s="26">
        <f t="shared" si="14"/>
        <v>2</v>
      </c>
      <c r="AC118" s="28"/>
      <c r="AD118" s="23">
        <v>733</v>
      </c>
      <c r="AE118" s="28">
        <f t="shared" si="15"/>
        <v>1.6916780354706684</v>
      </c>
      <c r="AF118" s="30" t="s">
        <v>966</v>
      </c>
      <c r="AG118" s="31" t="s">
        <v>1111</v>
      </c>
      <c r="AH118" s="23" t="s">
        <v>1129</v>
      </c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69"/>
      <c r="EH118" s="69"/>
      <c r="EI118" s="69"/>
      <c r="EJ118" s="69"/>
      <c r="EK118" s="69"/>
      <c r="EL118" s="69"/>
      <c r="EM118" s="69"/>
      <c r="EN118" s="69"/>
      <c r="EO118" s="69"/>
      <c r="EP118" s="69"/>
      <c r="EQ118" s="69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  <c r="FT118" s="69"/>
      <c r="FU118" s="69"/>
      <c r="FV118" s="69"/>
      <c r="FW118" s="69"/>
      <c r="FX118" s="69"/>
      <c r="FY118" s="69"/>
      <c r="FZ118" s="69"/>
      <c r="GA118" s="69"/>
      <c r="GB118" s="69"/>
      <c r="GC118" s="69"/>
      <c r="GD118" s="69"/>
      <c r="GE118" s="69"/>
      <c r="GF118" s="69"/>
      <c r="GG118" s="69"/>
      <c r="GH118" s="69"/>
    </row>
    <row r="119" spans="1:190" s="23" customFormat="1" ht="35.15" customHeight="1" x14ac:dyDescent="0.3">
      <c r="A119" s="65" t="s">
        <v>288</v>
      </c>
      <c r="B119" s="23" t="s">
        <v>319</v>
      </c>
      <c r="C119" s="23" t="s">
        <v>320</v>
      </c>
      <c r="D119" s="23" t="s">
        <v>47</v>
      </c>
      <c r="E119" s="23" t="s">
        <v>701</v>
      </c>
      <c r="F119" s="23" t="s">
        <v>321</v>
      </c>
      <c r="G119" s="24">
        <v>6</v>
      </c>
      <c r="H119" s="35">
        <v>0.72</v>
      </c>
      <c r="I119" s="23" t="s">
        <v>36</v>
      </c>
      <c r="J119" s="23" t="s">
        <v>1096</v>
      </c>
      <c r="K119" s="25">
        <v>1.7971014492753623</v>
      </c>
      <c r="L119" s="25">
        <v>1.6380449141347424</v>
      </c>
      <c r="M119" s="26">
        <v>2.4386893371077907</v>
      </c>
      <c r="N119" s="27">
        <v>8.7677677649514063E-2</v>
      </c>
      <c r="O119" s="24">
        <v>707.07804556059727</v>
      </c>
      <c r="P119" s="27">
        <v>0.41208508495271612</v>
      </c>
      <c r="Q119" s="24">
        <v>3323.2668141348072</v>
      </c>
      <c r="R119" s="27">
        <v>0.16380449141347425</v>
      </c>
      <c r="S119" s="24">
        <v>1321.0039630118893</v>
      </c>
      <c r="T119" s="28">
        <v>1.8682576432769158</v>
      </c>
      <c r="U119" s="27">
        <f t="shared" si="12"/>
        <v>1.1568734726531422</v>
      </c>
      <c r="V119" s="29">
        <v>390</v>
      </c>
      <c r="W119" s="26">
        <f t="shared" si="17"/>
        <v>3.1794871794871793</v>
      </c>
      <c r="X119" s="29">
        <v>477</v>
      </c>
      <c r="Y119" s="26">
        <f t="shared" si="13"/>
        <v>2.59958071278826</v>
      </c>
      <c r="Z119" s="23">
        <v>680</v>
      </c>
      <c r="AA119" s="26">
        <f t="shared" si="14"/>
        <v>1.8235294117647058</v>
      </c>
      <c r="AC119" s="28"/>
      <c r="AD119" s="23">
        <v>840</v>
      </c>
      <c r="AE119" s="28">
        <f t="shared" si="15"/>
        <v>1.4761904761904763</v>
      </c>
      <c r="AF119" s="30" t="s">
        <v>967</v>
      </c>
      <c r="AG119" s="31" t="s">
        <v>1111</v>
      </c>
      <c r="AH119" s="23" t="s">
        <v>1129</v>
      </c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  <c r="FT119" s="69"/>
      <c r="FU119" s="69"/>
      <c r="FV119" s="69"/>
      <c r="FW119" s="69"/>
      <c r="FX119" s="69"/>
      <c r="FY119" s="69"/>
      <c r="FZ119" s="69"/>
      <c r="GA119" s="69"/>
      <c r="GB119" s="69"/>
      <c r="GC119" s="69"/>
      <c r="GD119" s="69"/>
      <c r="GE119" s="69"/>
      <c r="GF119" s="69"/>
      <c r="GG119" s="69"/>
      <c r="GH119" s="69"/>
    </row>
    <row r="120" spans="1:190" s="23" customFormat="1" ht="35.15" customHeight="1" x14ac:dyDescent="0.3">
      <c r="A120" s="65" t="s">
        <v>292</v>
      </c>
      <c r="B120" s="23" t="s">
        <v>324</v>
      </c>
      <c r="D120" s="23" t="s">
        <v>257</v>
      </c>
      <c r="E120" s="23" t="s">
        <v>233</v>
      </c>
      <c r="F120" s="23" t="s">
        <v>127</v>
      </c>
      <c r="G120" s="24">
        <v>5.7515999999999998</v>
      </c>
      <c r="H120" s="35">
        <v>0.745</v>
      </c>
      <c r="I120" s="23" t="s">
        <v>36</v>
      </c>
      <c r="J120" s="23" t="s">
        <v>1096</v>
      </c>
      <c r="K120" s="25">
        <v>1.8155197657393851</v>
      </c>
      <c r="L120" s="25">
        <v>1.5666456096020214</v>
      </c>
      <c r="M120" s="26">
        <v>2.3595244569544116</v>
      </c>
      <c r="N120" s="27">
        <v>8.8829010320616519E-2</v>
      </c>
      <c r="O120" s="24">
        <v>716.36298645658485</v>
      </c>
      <c r="P120" s="27">
        <v>0.41749634850689765</v>
      </c>
      <c r="Q120" s="24">
        <v>3366.9060363459485</v>
      </c>
      <c r="R120" s="27">
        <v>0.15666456096020215</v>
      </c>
      <c r="S120" s="24">
        <v>1263.4238787113077</v>
      </c>
      <c r="T120" s="28">
        <v>1.7636643749011973</v>
      </c>
      <c r="U120" s="27">
        <f t="shared" si="12"/>
        <v>1.1720648675566623</v>
      </c>
      <c r="V120" s="29">
        <v>310</v>
      </c>
      <c r="W120" s="26">
        <f t="shared" si="17"/>
        <v>4</v>
      </c>
      <c r="X120" s="29">
        <v>460</v>
      </c>
      <c r="Y120" s="26">
        <f t="shared" si="13"/>
        <v>2.6956521739130435</v>
      </c>
      <c r="Z120" s="23">
        <v>670</v>
      </c>
      <c r="AA120" s="26">
        <f t="shared" si="14"/>
        <v>1.8507462686567164</v>
      </c>
      <c r="AC120" s="28"/>
      <c r="AD120" s="23">
        <v>930</v>
      </c>
      <c r="AE120" s="28">
        <f t="shared" si="15"/>
        <v>1.3333333333333333</v>
      </c>
      <c r="AF120" s="32" t="s">
        <v>968</v>
      </c>
      <c r="AG120" s="31" t="s">
        <v>1111</v>
      </c>
      <c r="AH120" s="23" t="s">
        <v>1129</v>
      </c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  <c r="FT120" s="69"/>
      <c r="FU120" s="69"/>
      <c r="FV120" s="69"/>
      <c r="FW120" s="69"/>
      <c r="FX120" s="69"/>
      <c r="FY120" s="69"/>
      <c r="FZ120" s="69"/>
      <c r="GA120" s="69"/>
      <c r="GB120" s="69"/>
      <c r="GC120" s="69"/>
      <c r="GD120" s="69"/>
      <c r="GE120" s="69"/>
      <c r="GF120" s="69"/>
      <c r="GG120" s="69"/>
      <c r="GH120" s="69"/>
    </row>
    <row r="121" spans="1:190" s="23" customFormat="1" ht="35.15" customHeight="1" x14ac:dyDescent="0.3">
      <c r="A121" s="65" t="s">
        <v>293</v>
      </c>
      <c r="B121" s="23" t="s">
        <v>326</v>
      </c>
      <c r="D121" s="35" t="s">
        <v>327</v>
      </c>
      <c r="E121" s="35" t="s">
        <v>328</v>
      </c>
      <c r="F121" s="35" t="s">
        <v>329</v>
      </c>
      <c r="G121" s="36">
        <v>5.8441999999999998</v>
      </c>
      <c r="H121" s="23">
        <v>0.62</v>
      </c>
      <c r="I121" s="35" t="s">
        <v>330</v>
      </c>
      <c r="J121" s="23" t="s">
        <v>1096</v>
      </c>
      <c r="K121" s="25">
        <v>1.8507462686567164</v>
      </c>
      <c r="L121" s="25">
        <v>1.6986301369863013</v>
      </c>
      <c r="M121" s="26">
        <v>2.5251551775897703</v>
      </c>
      <c r="N121" s="27">
        <v>9.0263591262994991E-2</v>
      </c>
      <c r="O121" s="24">
        <v>727.9321876047984</v>
      </c>
      <c r="P121" s="27">
        <v>0.42423887893607648</v>
      </c>
      <c r="Q121" s="24">
        <v>3421.2812817425524</v>
      </c>
      <c r="R121" s="27">
        <v>0.16986301369863013</v>
      </c>
      <c r="S121" s="24">
        <v>1369.8630136986301</v>
      </c>
      <c r="T121" s="28">
        <v>1.8818552566085214</v>
      </c>
      <c r="U121" s="27">
        <f t="shared" si="12"/>
        <v>1.1909936152277136</v>
      </c>
      <c r="V121" s="29">
        <v>297</v>
      </c>
      <c r="W121" s="26">
        <f t="shared" si="17"/>
        <v>4.1750841750841747</v>
      </c>
      <c r="X121" s="29">
        <v>451</v>
      </c>
      <c r="Y121" s="26">
        <f t="shared" si="13"/>
        <v>2.7494456762749446</v>
      </c>
      <c r="Z121" s="23">
        <v>640</v>
      </c>
      <c r="AA121" s="26">
        <f t="shared" si="14"/>
        <v>1.9375</v>
      </c>
      <c r="AC121" s="28"/>
      <c r="AD121" s="23">
        <v>820</v>
      </c>
      <c r="AE121" s="28">
        <f t="shared" si="15"/>
        <v>1.5121951219512195</v>
      </c>
      <c r="AF121" s="32" t="s">
        <v>969</v>
      </c>
      <c r="AG121" s="31" t="s">
        <v>1111</v>
      </c>
      <c r="AH121" s="23" t="s">
        <v>1129</v>
      </c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  <c r="FT121" s="69"/>
      <c r="FU121" s="69"/>
      <c r="FV121" s="69"/>
      <c r="FW121" s="69"/>
      <c r="FX121" s="69"/>
      <c r="FY121" s="69"/>
      <c r="FZ121" s="69"/>
      <c r="GA121" s="69"/>
      <c r="GB121" s="69"/>
      <c r="GC121" s="69"/>
      <c r="GD121" s="69"/>
      <c r="GE121" s="69"/>
      <c r="GF121" s="69"/>
      <c r="GG121" s="69"/>
      <c r="GH121" s="69"/>
    </row>
    <row r="122" spans="1:190" s="23" customFormat="1" ht="35.15" customHeight="1" x14ac:dyDescent="0.3">
      <c r="A122" s="65" t="s">
        <v>296</v>
      </c>
      <c r="B122" s="23" t="s">
        <v>332</v>
      </c>
      <c r="D122" s="35" t="s">
        <v>327</v>
      </c>
      <c r="E122" s="35" t="s">
        <v>333</v>
      </c>
      <c r="F122" s="35" t="s">
        <v>334</v>
      </c>
      <c r="G122" s="36">
        <v>5.8441999999999998</v>
      </c>
      <c r="H122" s="35">
        <v>0.745</v>
      </c>
      <c r="I122" s="35" t="s">
        <v>330</v>
      </c>
      <c r="J122" s="23" t="s">
        <v>1096</v>
      </c>
      <c r="K122" s="25">
        <v>1.7889999999999999</v>
      </c>
      <c r="L122" s="25">
        <v>1.7294281729428174</v>
      </c>
      <c r="M122" s="26">
        <v>2.5422694193144153</v>
      </c>
      <c r="N122" s="27">
        <v>8.7032062746723815E-2</v>
      </c>
      <c r="O122" s="24">
        <v>701.87147376390169</v>
      </c>
      <c r="P122" s="27">
        <v>0.40905069490960194</v>
      </c>
      <c r="Q122" s="24">
        <v>3298.7959266903385</v>
      </c>
      <c r="R122" s="27">
        <v>0.17294281729428174</v>
      </c>
      <c r="S122" s="24">
        <v>1394.7001394700139</v>
      </c>
      <c r="T122" s="28">
        <v>1.9871161481897877</v>
      </c>
      <c r="U122" s="27">
        <f t="shared" si="12"/>
        <v>1.1483548305698832</v>
      </c>
      <c r="V122" s="29"/>
      <c r="W122" s="26"/>
      <c r="X122" s="29">
        <v>460</v>
      </c>
      <c r="Y122" s="26">
        <f t="shared" si="13"/>
        <v>2.6956521739130435</v>
      </c>
      <c r="Z122" s="23">
        <v>650</v>
      </c>
      <c r="AA122" s="26">
        <f t="shared" si="14"/>
        <v>1.9076923076923078</v>
      </c>
      <c r="AC122" s="28"/>
      <c r="AD122" s="23">
        <v>793</v>
      </c>
      <c r="AE122" s="28">
        <f t="shared" si="15"/>
        <v>1.5636822194199242</v>
      </c>
      <c r="AF122" s="30" t="s">
        <v>970</v>
      </c>
      <c r="AG122" s="31" t="s">
        <v>1111</v>
      </c>
      <c r="AH122" s="23" t="s">
        <v>1129</v>
      </c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  <c r="FT122" s="69"/>
      <c r="FU122" s="69"/>
      <c r="FV122" s="69"/>
      <c r="FW122" s="69"/>
      <c r="FX122" s="69"/>
      <c r="FY122" s="69"/>
      <c r="FZ122" s="69"/>
      <c r="GA122" s="69"/>
      <c r="GB122" s="69"/>
      <c r="GC122" s="69"/>
      <c r="GD122" s="69"/>
      <c r="GE122" s="69"/>
      <c r="GF122" s="69"/>
      <c r="GG122" s="69"/>
      <c r="GH122" s="69"/>
    </row>
    <row r="123" spans="1:190" s="23" customFormat="1" ht="35.15" customHeight="1" x14ac:dyDescent="0.3">
      <c r="A123" s="65" t="s">
        <v>851</v>
      </c>
      <c r="B123" s="23" t="s">
        <v>336</v>
      </c>
      <c r="D123" s="35" t="s">
        <v>317</v>
      </c>
      <c r="E123" s="35" t="s">
        <v>337</v>
      </c>
      <c r="F123" s="35" t="s">
        <v>635</v>
      </c>
      <c r="G123" s="36">
        <v>5.7674000000000003</v>
      </c>
      <c r="H123" s="35" t="s">
        <v>338</v>
      </c>
      <c r="I123" s="35" t="s">
        <v>330</v>
      </c>
      <c r="J123" s="23" t="s">
        <v>29</v>
      </c>
      <c r="K123" s="25">
        <v>1.7714285714285714</v>
      </c>
      <c r="L123" s="25">
        <v>1.6621983914209115</v>
      </c>
      <c r="M123" s="26">
        <v>2.4592706357141534</v>
      </c>
      <c r="N123" s="27">
        <v>8.6300676541798182E-2</v>
      </c>
      <c r="O123" s="24">
        <v>695.97319791772725</v>
      </c>
      <c r="P123" s="27">
        <v>0.40561317974645145</v>
      </c>
      <c r="Q123" s="24">
        <v>3271.0740302133181</v>
      </c>
      <c r="R123" s="27">
        <v>0.16621983914209115</v>
      </c>
      <c r="S123" s="24">
        <v>1340.4825737265417</v>
      </c>
      <c r="T123" s="28">
        <v>1.9260548793216652</v>
      </c>
      <c r="U123" s="27">
        <f t="shared" si="12"/>
        <v>1.1387044689108388</v>
      </c>
      <c r="V123" s="29">
        <v>250</v>
      </c>
      <c r="W123" s="26">
        <f t="shared" si="17"/>
        <v>4.96</v>
      </c>
      <c r="X123" s="29">
        <v>469</v>
      </c>
      <c r="Y123" s="26">
        <f t="shared" si="13"/>
        <v>2.6439232409381663</v>
      </c>
      <c r="Z123" s="23">
        <v>673</v>
      </c>
      <c r="AA123" s="26">
        <f t="shared" si="14"/>
        <v>1.8424962852897473</v>
      </c>
      <c r="AC123" s="28"/>
      <c r="AD123" s="23">
        <v>825</v>
      </c>
      <c r="AE123" s="28">
        <f t="shared" si="15"/>
        <v>1.5030303030303029</v>
      </c>
      <c r="AF123" s="32" t="s">
        <v>971</v>
      </c>
      <c r="AG123" s="31" t="s">
        <v>1111</v>
      </c>
      <c r="AH123" s="23" t="s">
        <v>1129</v>
      </c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</row>
    <row r="124" spans="1:190" s="23" customFormat="1" ht="35.15" customHeight="1" x14ac:dyDescent="0.3">
      <c r="A124" s="65" t="s">
        <v>299</v>
      </c>
      <c r="B124" s="23" t="s">
        <v>340</v>
      </c>
      <c r="D124" s="35" t="s">
        <v>341</v>
      </c>
      <c r="E124" s="37" t="s">
        <v>342</v>
      </c>
      <c r="F124" s="35" t="s">
        <v>343</v>
      </c>
      <c r="G124" s="36">
        <v>6</v>
      </c>
      <c r="H124" s="35" t="s">
        <v>344</v>
      </c>
      <c r="I124" s="35" t="s">
        <v>13</v>
      </c>
      <c r="J124" s="23" t="s">
        <v>29</v>
      </c>
      <c r="K124" s="25"/>
      <c r="L124" s="25">
        <v>2.7103825136612021</v>
      </c>
      <c r="M124" s="26"/>
      <c r="N124" s="27"/>
      <c r="O124" s="24"/>
      <c r="P124" s="27"/>
      <c r="Q124" s="24"/>
      <c r="R124" s="27">
        <v>0.2710382513661202</v>
      </c>
      <c r="S124" s="24">
        <v>2185.7923497267761</v>
      </c>
      <c r="T124" s="28"/>
      <c r="U124" s="27"/>
      <c r="V124" s="29"/>
      <c r="W124" s="26"/>
      <c r="X124" s="29">
        <v>416</v>
      </c>
      <c r="Y124" s="26">
        <f t="shared" si="13"/>
        <v>2.9807692307692308</v>
      </c>
      <c r="Z124" s="23">
        <v>586</v>
      </c>
      <c r="AA124" s="26">
        <f t="shared" si="14"/>
        <v>2.1160409556313993</v>
      </c>
      <c r="AC124" s="28"/>
      <c r="AD124" s="23">
        <v>915</v>
      </c>
      <c r="AE124" s="28">
        <f t="shared" si="15"/>
        <v>1.355191256830601</v>
      </c>
      <c r="AF124" s="30" t="s">
        <v>972</v>
      </c>
      <c r="AG124" s="31" t="s">
        <v>1111</v>
      </c>
      <c r="AH124" s="23" t="s">
        <v>1129</v>
      </c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</row>
    <row r="125" spans="1:190" s="23" customFormat="1" ht="35.15" customHeight="1" x14ac:dyDescent="0.3">
      <c r="A125" s="65" t="s">
        <v>300</v>
      </c>
      <c r="B125" s="23" t="s">
        <v>346</v>
      </c>
      <c r="D125" s="23" t="s">
        <v>89</v>
      </c>
      <c r="E125" s="23" t="s">
        <v>85</v>
      </c>
      <c r="F125" s="23" t="s">
        <v>55</v>
      </c>
      <c r="G125" s="24">
        <v>5.806</v>
      </c>
      <c r="H125" s="35">
        <v>0.745</v>
      </c>
      <c r="I125" s="23" t="s">
        <v>13</v>
      </c>
      <c r="J125" s="23" t="s">
        <v>1096</v>
      </c>
      <c r="K125" s="25">
        <v>1.8023255813953489</v>
      </c>
      <c r="L125" s="25">
        <v>1.6939890710382515</v>
      </c>
      <c r="M125" s="26">
        <v>2.5054112595425244</v>
      </c>
      <c r="N125" s="27">
        <v>8.7798833860522341E-2</v>
      </c>
      <c r="O125" s="24">
        <v>708.05511177840594</v>
      </c>
      <c r="P125" s="27">
        <v>0.412654519144455</v>
      </c>
      <c r="Q125" s="24">
        <v>3327.859025358508</v>
      </c>
      <c r="R125" s="27">
        <v>0.16939890710382516</v>
      </c>
      <c r="S125" s="24">
        <v>1366.1202185792351</v>
      </c>
      <c r="T125" s="28">
        <v>1.9293981440907644</v>
      </c>
      <c r="U125" s="27">
        <f t="shared" si="12"/>
        <v>1.1584720825880783</v>
      </c>
      <c r="V125" s="29">
        <v>360</v>
      </c>
      <c r="W125" s="26">
        <f t="shared" si="17"/>
        <v>3.4444444444444446</v>
      </c>
      <c r="X125" s="29">
        <v>465</v>
      </c>
      <c r="Y125" s="26">
        <f t="shared" si="13"/>
        <v>2.6666666666666665</v>
      </c>
      <c r="Z125" s="23">
        <v>661</v>
      </c>
      <c r="AA125" s="26">
        <f t="shared" si="14"/>
        <v>1.8759455370650528</v>
      </c>
      <c r="AC125" s="28"/>
      <c r="AD125" s="23">
        <v>814</v>
      </c>
      <c r="AE125" s="28">
        <f t="shared" si="15"/>
        <v>1.5233415233415233</v>
      </c>
      <c r="AF125" s="32" t="s">
        <v>973</v>
      </c>
      <c r="AG125" s="31" t="s">
        <v>1111</v>
      </c>
      <c r="AH125" s="23" t="s">
        <v>1129</v>
      </c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</row>
    <row r="126" spans="1:190" s="23" customFormat="1" ht="35.15" customHeight="1" x14ac:dyDescent="0.3">
      <c r="A126" s="65" t="s">
        <v>302</v>
      </c>
      <c r="B126" s="23" t="s">
        <v>895</v>
      </c>
      <c r="C126" s="23" t="s">
        <v>348</v>
      </c>
      <c r="D126" s="35" t="s">
        <v>327</v>
      </c>
      <c r="E126" s="35" t="s">
        <v>349</v>
      </c>
      <c r="F126" s="35" t="s">
        <v>234</v>
      </c>
      <c r="G126" s="36">
        <v>5.9574999999999996</v>
      </c>
      <c r="H126" s="35">
        <v>0.53500000000000003</v>
      </c>
      <c r="I126" s="35" t="s">
        <v>36</v>
      </c>
      <c r="J126" s="23" t="s">
        <v>1096</v>
      </c>
      <c r="K126" s="25">
        <v>1.7714285714285714</v>
      </c>
      <c r="L126" s="25">
        <v>1.7186417186417187</v>
      </c>
      <c r="M126" s="26">
        <v>2.5244245645440744</v>
      </c>
      <c r="N126" s="27">
        <v>8.6162544781111072E-2</v>
      </c>
      <c r="O126" s="24">
        <v>694.85923210573446</v>
      </c>
      <c r="P126" s="27">
        <v>0.40496396047122207</v>
      </c>
      <c r="Q126" s="24">
        <v>3265.8383908969522</v>
      </c>
      <c r="R126" s="27">
        <v>0.17186417186417186</v>
      </c>
      <c r="S126" s="24">
        <v>1386.001386001386</v>
      </c>
      <c r="T126" s="28">
        <v>1.9946506025417283</v>
      </c>
      <c r="U126" s="27">
        <f t="shared" si="12"/>
        <v>1.1368818730808194</v>
      </c>
      <c r="V126" s="29"/>
      <c r="W126" s="26"/>
      <c r="X126" s="29">
        <v>450</v>
      </c>
      <c r="Y126" s="26">
        <f t="shared" si="13"/>
        <v>2.7555555555555555</v>
      </c>
      <c r="Z126" s="23">
        <v>667</v>
      </c>
      <c r="AA126" s="26">
        <f t="shared" si="14"/>
        <v>1.8590704647676162</v>
      </c>
      <c r="AC126" s="28"/>
      <c r="AD126" s="23">
        <v>790</v>
      </c>
      <c r="AE126" s="28">
        <f t="shared" si="15"/>
        <v>1.5696202531645569</v>
      </c>
      <c r="AF126" s="32" t="s">
        <v>974</v>
      </c>
      <c r="AG126" s="31" t="s">
        <v>1111</v>
      </c>
      <c r="AH126" s="23" t="s">
        <v>1129</v>
      </c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  <c r="FT126" s="69"/>
      <c r="FU126" s="69"/>
      <c r="FV126" s="69"/>
      <c r="FW126" s="69"/>
      <c r="FX126" s="69"/>
      <c r="FY126" s="69"/>
      <c r="FZ126" s="69"/>
      <c r="GA126" s="69"/>
      <c r="GB126" s="69"/>
      <c r="GC126" s="69"/>
      <c r="GD126" s="69"/>
      <c r="GE126" s="69"/>
      <c r="GF126" s="69"/>
      <c r="GG126" s="69"/>
      <c r="GH126" s="69"/>
    </row>
    <row r="127" spans="1:190" s="23" customFormat="1" ht="35.15" customHeight="1" x14ac:dyDescent="0.3">
      <c r="A127" s="65" t="s">
        <v>308</v>
      </c>
      <c r="B127" s="23" t="s">
        <v>351</v>
      </c>
      <c r="D127" s="23" t="s">
        <v>202</v>
      </c>
      <c r="E127" s="23" t="s">
        <v>352</v>
      </c>
      <c r="F127" s="23" t="s">
        <v>291</v>
      </c>
      <c r="G127" s="24">
        <v>5.9370000000000003</v>
      </c>
      <c r="H127" s="35">
        <v>0.745</v>
      </c>
      <c r="I127" s="23" t="s">
        <v>36</v>
      </c>
      <c r="J127" s="23" t="s">
        <v>1096</v>
      </c>
      <c r="K127" s="25">
        <v>1.8235294117647058</v>
      </c>
      <c r="L127" s="25">
        <v>1.6283650689428759</v>
      </c>
      <c r="M127" s="26">
        <v>2.4348880185596116</v>
      </c>
      <c r="N127" s="27">
        <v>8.9060298568979901E-2</v>
      </c>
      <c r="O127" s="24">
        <v>718.22821426596693</v>
      </c>
      <c r="P127" s="27">
        <v>0.41858340327420557</v>
      </c>
      <c r="Q127" s="24">
        <v>3375.6726070500449</v>
      </c>
      <c r="R127" s="27">
        <v>0.16283650689428758</v>
      </c>
      <c r="S127" s="24">
        <v>1313.1976362442547</v>
      </c>
      <c r="T127" s="28">
        <v>1.8283849202253208</v>
      </c>
      <c r="U127" s="27">
        <f t="shared" si="12"/>
        <v>1.1751166276652913</v>
      </c>
      <c r="V127" s="29"/>
      <c r="W127" s="26"/>
      <c r="X127" s="29">
        <v>460</v>
      </c>
      <c r="Y127" s="26">
        <f>1240/X127</f>
        <v>2.6956521739130435</v>
      </c>
      <c r="Z127" s="23">
        <v>670</v>
      </c>
      <c r="AA127" s="26">
        <f>1240/Z127</f>
        <v>1.8507462686567164</v>
      </c>
      <c r="AC127" s="28"/>
      <c r="AD127" s="23">
        <v>873</v>
      </c>
      <c r="AE127" s="28">
        <f t="shared" si="15"/>
        <v>1.4203894616265751</v>
      </c>
      <c r="AF127" s="30" t="s">
        <v>975</v>
      </c>
      <c r="AG127" s="31" t="s">
        <v>1111</v>
      </c>
      <c r="AH127" s="23" t="s">
        <v>1129</v>
      </c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</row>
    <row r="128" spans="1:190" s="23" customFormat="1" ht="35.15" customHeight="1" x14ac:dyDescent="0.3">
      <c r="A128" s="65" t="s">
        <v>852</v>
      </c>
      <c r="B128" s="23" t="s">
        <v>355</v>
      </c>
      <c r="D128" s="23" t="s">
        <v>47</v>
      </c>
      <c r="E128" s="33" t="s">
        <v>1121</v>
      </c>
      <c r="F128" s="23" t="s">
        <v>219</v>
      </c>
      <c r="G128" s="24">
        <v>6</v>
      </c>
      <c r="H128" s="23">
        <v>0.72</v>
      </c>
      <c r="I128" s="23" t="s">
        <v>13</v>
      </c>
      <c r="J128" s="23" t="s">
        <v>1096</v>
      </c>
      <c r="K128" s="25">
        <v>1.8440000000000001</v>
      </c>
      <c r="L128" s="25">
        <v>1.8576779026217229</v>
      </c>
      <c r="M128" s="26">
        <v>2.7062438554942672</v>
      </c>
      <c r="N128" s="27">
        <v>8.9536781738535964E-2</v>
      </c>
      <c r="O128" s="24">
        <v>722.07082047206416</v>
      </c>
      <c r="P128" s="27">
        <v>0.42082287417111902</v>
      </c>
      <c r="Q128" s="24">
        <v>3393.7328562187017</v>
      </c>
      <c r="R128" s="27">
        <v>0.1857677902621723</v>
      </c>
      <c r="S128" s="24">
        <v>1498.1273408239701</v>
      </c>
      <c r="T128" s="28">
        <v>2.0747651038502672</v>
      </c>
      <c r="U128" s="27">
        <f t="shared" si="12"/>
        <v>1.1814036411196005</v>
      </c>
      <c r="V128" s="29">
        <v>355</v>
      </c>
      <c r="W128" s="26">
        <f t="shared" si="17"/>
        <v>3.492957746478873</v>
      </c>
      <c r="X128" s="29">
        <v>442</v>
      </c>
      <c r="Y128" s="26">
        <f t="shared" ref="Y128:Y169" si="18">1240/X128</f>
        <v>2.8054298642533935</v>
      </c>
      <c r="Z128" s="23">
        <v>617</v>
      </c>
      <c r="AA128" s="26">
        <f t="shared" ref="AA128:AA182" si="19">1240/Z128</f>
        <v>2.0097244732576987</v>
      </c>
      <c r="AC128" s="28"/>
      <c r="AD128" s="23">
        <v>725</v>
      </c>
      <c r="AE128" s="28">
        <f t="shared" si="15"/>
        <v>1.710344827586207</v>
      </c>
      <c r="AF128" s="32" t="s">
        <v>976</v>
      </c>
      <c r="AG128" s="31" t="s">
        <v>1111</v>
      </c>
      <c r="AH128" s="23" t="s">
        <v>1129</v>
      </c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  <c r="FT128" s="69"/>
      <c r="FU128" s="69"/>
      <c r="FV128" s="69"/>
      <c r="FW128" s="69"/>
      <c r="FX128" s="69"/>
      <c r="FY128" s="69"/>
      <c r="FZ128" s="69"/>
      <c r="GA128" s="69"/>
      <c r="GB128" s="69"/>
      <c r="GC128" s="69"/>
      <c r="GD128" s="69"/>
      <c r="GE128" s="69"/>
      <c r="GF128" s="69"/>
      <c r="GG128" s="69"/>
      <c r="GH128" s="69"/>
    </row>
    <row r="129" spans="1:190" s="23" customFormat="1" ht="35.15" customHeight="1" x14ac:dyDescent="0.3">
      <c r="A129" s="65" t="s">
        <v>853</v>
      </c>
      <c r="B129" s="23" t="s">
        <v>357</v>
      </c>
      <c r="C129" s="23" t="s">
        <v>358</v>
      </c>
      <c r="D129" s="35" t="s">
        <v>327</v>
      </c>
      <c r="E129" s="35" t="s">
        <v>359</v>
      </c>
      <c r="F129" s="35" t="s">
        <v>329</v>
      </c>
      <c r="G129" s="36">
        <v>5.6623999999999999</v>
      </c>
      <c r="H129" s="23">
        <v>0.62</v>
      </c>
      <c r="I129" s="35" t="s">
        <v>13</v>
      </c>
      <c r="J129" s="23" t="s">
        <v>1096</v>
      </c>
      <c r="K129" s="25">
        <v>1.8507462686567164</v>
      </c>
      <c r="L129" s="25">
        <v>1.6633132126089873</v>
      </c>
      <c r="M129" s="26">
        <v>2.4837606992900563</v>
      </c>
      <c r="N129" s="27">
        <v>9.0359713473379233E-2</v>
      </c>
      <c r="O129" s="24">
        <v>728.70736672080022</v>
      </c>
      <c r="P129" s="27">
        <v>0.42469065332488243</v>
      </c>
      <c r="Q129" s="24">
        <v>3424.9246235877617</v>
      </c>
      <c r="R129" s="27">
        <v>0.16633132126089872</v>
      </c>
      <c r="S129" s="24">
        <v>1341.3816230717639</v>
      </c>
      <c r="T129" s="28">
        <v>1.8407685778010063</v>
      </c>
      <c r="U129" s="27">
        <f t="shared" si="12"/>
        <v>1.1922619110848509</v>
      </c>
      <c r="V129" s="29">
        <v>298</v>
      </c>
      <c r="W129" s="26">
        <f t="shared" si="17"/>
        <v>4.1610738255033555</v>
      </c>
      <c r="X129" s="29">
        <v>445</v>
      </c>
      <c r="Y129" s="26">
        <f t="shared" si="18"/>
        <v>2.7865168539325844</v>
      </c>
      <c r="Z129" s="23">
        <v>651</v>
      </c>
      <c r="AA129" s="26">
        <f t="shared" si="19"/>
        <v>1.9047619047619047</v>
      </c>
      <c r="AC129" s="28"/>
      <c r="AD129" s="23">
        <v>841</v>
      </c>
      <c r="AE129" s="28">
        <f t="shared" si="15"/>
        <v>1.474435196195006</v>
      </c>
      <c r="AF129" s="30" t="s">
        <v>977</v>
      </c>
      <c r="AG129" s="31" t="s">
        <v>1111</v>
      </c>
      <c r="AH129" s="23" t="s">
        <v>1129</v>
      </c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  <c r="FT129" s="69"/>
      <c r="FU129" s="69"/>
      <c r="FV129" s="69"/>
      <c r="FW129" s="69"/>
      <c r="FX129" s="69"/>
      <c r="FY129" s="69"/>
      <c r="FZ129" s="69"/>
      <c r="GA129" s="69"/>
      <c r="GB129" s="69"/>
      <c r="GC129" s="69"/>
      <c r="GD129" s="69"/>
      <c r="GE129" s="69"/>
      <c r="GF129" s="69"/>
      <c r="GG129" s="69"/>
      <c r="GH129" s="69"/>
    </row>
    <row r="130" spans="1:190" s="23" customFormat="1" ht="35.15" customHeight="1" x14ac:dyDescent="0.3">
      <c r="A130" s="65" t="s">
        <v>313</v>
      </c>
      <c r="B130" s="23" t="s">
        <v>361</v>
      </c>
      <c r="C130" s="23" t="s">
        <v>216</v>
      </c>
      <c r="D130" s="23" t="s">
        <v>89</v>
      </c>
      <c r="E130" s="23" t="s">
        <v>362</v>
      </c>
      <c r="F130" s="23" t="s">
        <v>65</v>
      </c>
      <c r="G130" s="24">
        <v>5.9771999999999998</v>
      </c>
      <c r="H130" s="23">
        <v>0.53</v>
      </c>
      <c r="I130" s="23" t="s">
        <v>13</v>
      </c>
      <c r="J130" s="23" t="s">
        <v>1096</v>
      </c>
      <c r="K130" s="25">
        <v>1.8128654970760234</v>
      </c>
      <c r="L130" s="25">
        <v>1.7234190410006949</v>
      </c>
      <c r="M130" s="26">
        <v>2.5426631046756194</v>
      </c>
      <c r="N130" s="27">
        <v>8.8263529861149714E-2</v>
      </c>
      <c r="O130" s="24">
        <v>711.80266017056226</v>
      </c>
      <c r="P130" s="27">
        <v>0.41483859034740367</v>
      </c>
      <c r="Q130" s="24">
        <v>3345.4725028016428</v>
      </c>
      <c r="R130" s="27">
        <v>0.1723419041000695</v>
      </c>
      <c r="S130" s="24">
        <v>1389.854065323141</v>
      </c>
      <c r="T130" s="28">
        <v>1.9525834098317421</v>
      </c>
      <c r="U130" s="27">
        <f t="shared" si="12"/>
        <v>1.1646035688498704</v>
      </c>
      <c r="V130" s="29">
        <v>289</v>
      </c>
      <c r="W130" s="26">
        <f t="shared" si="17"/>
        <v>4.2906574394463668</v>
      </c>
      <c r="X130" s="29">
        <v>441</v>
      </c>
      <c r="Y130" s="26">
        <f t="shared" si="18"/>
        <v>2.8117913832199548</v>
      </c>
      <c r="Z130" s="23">
        <v>623</v>
      </c>
      <c r="AA130" s="26">
        <f t="shared" si="19"/>
        <v>1.9903691813804174</v>
      </c>
      <c r="AC130" s="28"/>
      <c r="AD130" s="23">
        <v>814</v>
      </c>
      <c r="AE130" s="28">
        <f t="shared" si="15"/>
        <v>1.5233415233415233</v>
      </c>
      <c r="AF130" s="30" t="s">
        <v>978</v>
      </c>
      <c r="AG130" s="31" t="s">
        <v>1111</v>
      </c>
      <c r="AH130" s="23" t="s">
        <v>1129</v>
      </c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  <c r="FT130" s="69"/>
      <c r="FU130" s="69"/>
      <c r="FV130" s="69"/>
      <c r="FW130" s="69"/>
      <c r="FX130" s="69"/>
      <c r="FY130" s="69"/>
      <c r="FZ130" s="69"/>
      <c r="GA130" s="69"/>
      <c r="GB130" s="69"/>
      <c r="GC130" s="69"/>
      <c r="GD130" s="69"/>
      <c r="GE130" s="69"/>
      <c r="GF130" s="69"/>
      <c r="GG130" s="69"/>
      <c r="GH130" s="69"/>
    </row>
    <row r="131" spans="1:190" s="23" customFormat="1" ht="35.15" customHeight="1" x14ac:dyDescent="0.3">
      <c r="A131" s="65" t="s">
        <v>315</v>
      </c>
      <c r="B131" s="23" t="s">
        <v>364</v>
      </c>
      <c r="D131" s="23" t="s">
        <v>32</v>
      </c>
      <c r="E131" s="35" t="s">
        <v>365</v>
      </c>
      <c r="F131" s="35" t="s">
        <v>366</v>
      </c>
      <c r="G131" s="36">
        <v>6</v>
      </c>
      <c r="H131" s="35">
        <v>0.8</v>
      </c>
      <c r="I131" s="35" t="s">
        <v>367</v>
      </c>
      <c r="J131" s="23" t="s">
        <v>1096</v>
      </c>
      <c r="K131" s="25">
        <v>1.7714285714285714</v>
      </c>
      <c r="L131" s="25">
        <v>1.6083009079118029</v>
      </c>
      <c r="M131" s="26">
        <v>2.3964197924713564</v>
      </c>
      <c r="N131" s="27">
        <v>8.6442343105806785E-2</v>
      </c>
      <c r="O131" s="24">
        <v>697.11567020811924</v>
      </c>
      <c r="P131" s="27">
        <v>0.40627901259729188</v>
      </c>
      <c r="Q131" s="24">
        <v>3276.4436499781605</v>
      </c>
      <c r="R131" s="27">
        <v>0.1608300907911803</v>
      </c>
      <c r="S131" s="24">
        <v>1297.016861219196</v>
      </c>
      <c r="T131" s="28">
        <v>1.8605475628341279</v>
      </c>
      <c r="U131" s="27">
        <f t="shared" si="12"/>
        <v>1.140573705120751</v>
      </c>
      <c r="V131" s="29">
        <v>362</v>
      </c>
      <c r="W131" s="26">
        <f t="shared" si="17"/>
        <v>3.4254143646408841</v>
      </c>
      <c r="X131" s="29">
        <v>448</v>
      </c>
      <c r="Y131" s="26">
        <f t="shared" si="18"/>
        <v>2.7678571428571428</v>
      </c>
      <c r="Z131" s="23">
        <v>711</v>
      </c>
      <c r="AA131" s="26">
        <f t="shared" si="19"/>
        <v>1.7440225035161745</v>
      </c>
      <c r="AC131" s="28"/>
      <c r="AD131" s="23">
        <v>892</v>
      </c>
      <c r="AE131" s="28">
        <f t="shared" si="15"/>
        <v>1.3901345291479821</v>
      </c>
      <c r="AF131" s="30" t="s">
        <v>979</v>
      </c>
      <c r="AG131" s="31" t="s">
        <v>1111</v>
      </c>
      <c r="AH131" s="23" t="s">
        <v>1129</v>
      </c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  <c r="FT131" s="69"/>
      <c r="FU131" s="69"/>
      <c r="FV131" s="69"/>
      <c r="FW131" s="69"/>
      <c r="FX131" s="69"/>
      <c r="FY131" s="69"/>
      <c r="FZ131" s="69"/>
      <c r="GA131" s="69"/>
      <c r="GB131" s="69"/>
      <c r="GC131" s="69"/>
      <c r="GD131" s="69"/>
      <c r="GE131" s="69"/>
      <c r="GF131" s="69"/>
      <c r="GG131" s="69"/>
      <c r="GH131" s="69"/>
    </row>
    <row r="132" spans="1:190" s="23" customFormat="1" ht="35.15" customHeight="1" x14ac:dyDescent="0.3">
      <c r="A132" s="65" t="s">
        <v>854</v>
      </c>
      <c r="B132" s="23" t="s">
        <v>369</v>
      </c>
      <c r="C132" s="23" t="s">
        <v>370</v>
      </c>
      <c r="D132" s="23" t="s">
        <v>10</v>
      </c>
      <c r="E132" s="23" t="s">
        <v>365</v>
      </c>
      <c r="F132" s="23" t="s">
        <v>366</v>
      </c>
      <c r="G132" s="24">
        <v>5.7793000000000001</v>
      </c>
      <c r="H132" s="23">
        <v>0.8</v>
      </c>
      <c r="I132" s="23" t="s">
        <v>13</v>
      </c>
      <c r="J132" s="23" t="s">
        <v>1096</v>
      </c>
      <c r="K132" s="25">
        <v>1.7714285714285714</v>
      </c>
      <c r="L132" s="25">
        <v>1.5356037151702786</v>
      </c>
      <c r="M132" s="26">
        <v>2.3105650080928433</v>
      </c>
      <c r="N132" s="27">
        <v>8.6650533960345388E-2</v>
      </c>
      <c r="O132" s="24">
        <v>698.79462871246278</v>
      </c>
      <c r="P132" s="27">
        <v>0.40725750961362334</v>
      </c>
      <c r="Q132" s="24">
        <v>3284.3347549485757</v>
      </c>
      <c r="R132" s="27">
        <v>0.15356037151702787</v>
      </c>
      <c r="S132" s="24">
        <v>1238.3900928792571</v>
      </c>
      <c r="T132" s="28">
        <v>1.7721803259435538</v>
      </c>
      <c r="U132" s="27">
        <f t="shared" si="12"/>
        <v>1.143320703938711</v>
      </c>
      <c r="V132" s="29">
        <v>360</v>
      </c>
      <c r="W132" s="26">
        <f t="shared" si="17"/>
        <v>3.4444444444444446</v>
      </c>
      <c r="X132" s="29">
        <v>488</v>
      </c>
      <c r="Y132" s="26">
        <f t="shared" si="18"/>
        <v>2.540983606557377</v>
      </c>
      <c r="Z132" s="23">
        <v>680</v>
      </c>
      <c r="AA132" s="26">
        <f t="shared" si="19"/>
        <v>1.8235294117647058</v>
      </c>
      <c r="AC132" s="28"/>
      <c r="AD132" s="23">
        <v>965</v>
      </c>
      <c r="AE132" s="28">
        <f t="shared" si="15"/>
        <v>1.2849740932642486</v>
      </c>
      <c r="AF132" s="30" t="s">
        <v>979</v>
      </c>
      <c r="AG132" s="31" t="s">
        <v>1111</v>
      </c>
      <c r="AH132" s="23" t="s">
        <v>1129</v>
      </c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  <c r="FT132" s="69"/>
      <c r="FU132" s="69"/>
      <c r="FV132" s="69"/>
      <c r="FW132" s="69"/>
      <c r="FX132" s="69"/>
      <c r="FY132" s="69"/>
      <c r="FZ132" s="69"/>
      <c r="GA132" s="69"/>
      <c r="GB132" s="69"/>
      <c r="GC132" s="69"/>
      <c r="GD132" s="69"/>
      <c r="GE132" s="69"/>
      <c r="GF132" s="69"/>
      <c r="GG132" s="69"/>
      <c r="GH132" s="69"/>
    </row>
    <row r="133" spans="1:190" s="23" customFormat="1" ht="35.15" customHeight="1" x14ac:dyDescent="0.3">
      <c r="A133" s="65" t="s">
        <v>318</v>
      </c>
      <c r="B133" s="23" t="s">
        <v>372</v>
      </c>
      <c r="C133" s="23" t="s">
        <v>268</v>
      </c>
      <c r="D133" s="35" t="s">
        <v>327</v>
      </c>
      <c r="E133" s="37" t="s">
        <v>373</v>
      </c>
      <c r="F133" s="35" t="s">
        <v>334</v>
      </c>
      <c r="G133" s="36">
        <v>5.508</v>
      </c>
      <c r="H133" s="35">
        <v>0.745</v>
      </c>
      <c r="I133" s="35" t="s">
        <v>330</v>
      </c>
      <c r="J133" s="23" t="s">
        <v>1096</v>
      </c>
      <c r="K133" s="25">
        <v>1.7841726618705036</v>
      </c>
      <c r="L133" s="25">
        <v>1.5587680703959774</v>
      </c>
      <c r="M133" s="26">
        <v>2.3415891921007423</v>
      </c>
      <c r="N133" s="27">
        <v>8.7237739890649424E-2</v>
      </c>
      <c r="O133" s="24">
        <v>703.53016040846319</v>
      </c>
      <c r="P133" s="27">
        <v>0.41001737748605233</v>
      </c>
      <c r="Q133" s="24">
        <v>3306.5917539197767</v>
      </c>
      <c r="R133" s="27">
        <v>0.15587680703959775</v>
      </c>
      <c r="S133" s="24">
        <v>1257.0710245128851</v>
      </c>
      <c r="T133" s="28">
        <v>1.7868047388089818</v>
      </c>
      <c r="U133" s="27">
        <f t="shared" si="12"/>
        <v>1.151068661936286</v>
      </c>
      <c r="V133" s="29">
        <v>305</v>
      </c>
      <c r="W133" s="26">
        <f t="shared" si="17"/>
        <v>4.0655737704918034</v>
      </c>
      <c r="X133" s="29">
        <v>480</v>
      </c>
      <c r="Y133" s="26">
        <f t="shared" si="18"/>
        <v>2.5833333333333335</v>
      </c>
      <c r="Z133" s="23">
        <v>680</v>
      </c>
      <c r="AA133" s="26">
        <f t="shared" si="19"/>
        <v>1.8235294117647058</v>
      </c>
      <c r="AC133" s="28"/>
      <c r="AD133" s="23">
        <v>886</v>
      </c>
      <c r="AE133" s="28">
        <f t="shared" si="15"/>
        <v>1.399548532731377</v>
      </c>
      <c r="AF133" s="30" t="s">
        <v>980</v>
      </c>
      <c r="AG133" s="31" t="s">
        <v>1111</v>
      </c>
      <c r="AH133" s="23" t="s">
        <v>1129</v>
      </c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  <c r="FQ133" s="69"/>
      <c r="FR133" s="69"/>
      <c r="FS133" s="69"/>
      <c r="FT133" s="69"/>
      <c r="FU133" s="69"/>
      <c r="FV133" s="69"/>
      <c r="FW133" s="69"/>
      <c r="FX133" s="69"/>
      <c r="FY133" s="69"/>
      <c r="FZ133" s="69"/>
      <c r="GA133" s="69"/>
      <c r="GB133" s="69"/>
      <c r="GC133" s="69"/>
      <c r="GD133" s="69"/>
      <c r="GE133" s="69"/>
      <c r="GF133" s="69"/>
      <c r="GG133" s="69"/>
      <c r="GH133" s="69"/>
    </row>
    <row r="134" spans="1:190" s="23" customFormat="1" ht="35.15" customHeight="1" x14ac:dyDescent="0.3">
      <c r="A134" s="65" t="s">
        <v>322</v>
      </c>
      <c r="B134" s="23" t="s">
        <v>375</v>
      </c>
      <c r="C134" s="23" t="s">
        <v>247</v>
      </c>
      <c r="D134" s="35" t="s">
        <v>327</v>
      </c>
      <c r="E134" s="37" t="s">
        <v>376</v>
      </c>
      <c r="F134" s="35" t="s">
        <v>334</v>
      </c>
      <c r="G134" s="36">
        <v>5.5941000000000001</v>
      </c>
      <c r="H134" s="35">
        <v>0.745</v>
      </c>
      <c r="I134" s="35" t="s">
        <v>330</v>
      </c>
      <c r="J134" s="23" t="s">
        <v>1096</v>
      </c>
      <c r="K134" s="25">
        <v>1.8208516886930983</v>
      </c>
      <c r="L134" s="25">
        <v>1.6337285902503293</v>
      </c>
      <c r="M134" s="26">
        <v>2.4404443371683024</v>
      </c>
      <c r="N134" s="27">
        <v>8.8907738806296321E-2</v>
      </c>
      <c r="O134" s="24">
        <v>716.99789359916383</v>
      </c>
      <c r="P134" s="27">
        <v>0.41786637238959273</v>
      </c>
      <c r="Q134" s="24">
        <v>3369.8900999160701</v>
      </c>
      <c r="R134" s="27">
        <v>0.16337285902503293</v>
      </c>
      <c r="S134" s="24">
        <v>1317.5230566534915</v>
      </c>
      <c r="T134" s="28">
        <v>1.8375549892341103</v>
      </c>
      <c r="U134" s="27">
        <f t="shared" si="12"/>
        <v>1.1731036598589539</v>
      </c>
      <c r="V134" s="29">
        <v>300</v>
      </c>
      <c r="W134" s="26">
        <f t="shared" si="17"/>
        <v>4.1333333333333337</v>
      </c>
      <c r="X134" s="29">
        <v>485</v>
      </c>
      <c r="Y134" s="26">
        <f t="shared" si="18"/>
        <v>2.5567010309278349</v>
      </c>
      <c r="Z134" s="23">
        <v>700</v>
      </c>
      <c r="AA134" s="26">
        <f t="shared" si="19"/>
        <v>1.7714285714285714</v>
      </c>
      <c r="AC134" s="28"/>
      <c r="AD134" s="23">
        <v>845</v>
      </c>
      <c r="AE134" s="28">
        <f t="shared" si="15"/>
        <v>1.4674556213017751</v>
      </c>
      <c r="AF134" s="30" t="s">
        <v>981</v>
      </c>
      <c r="AG134" s="31" t="s">
        <v>1111</v>
      </c>
      <c r="AH134" s="23" t="s">
        <v>1129</v>
      </c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  <c r="ED134" s="69"/>
      <c r="EE134" s="69"/>
      <c r="EF134" s="69"/>
      <c r="EG134" s="69"/>
      <c r="EH134" s="69"/>
      <c r="EI134" s="69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69"/>
      <c r="FA134" s="69"/>
      <c r="FB134" s="69"/>
      <c r="FC134" s="69"/>
      <c r="FD134" s="69"/>
      <c r="FE134" s="69"/>
      <c r="FF134" s="69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  <c r="FQ134" s="69"/>
      <c r="FR134" s="69"/>
      <c r="FS134" s="69"/>
      <c r="FT134" s="69"/>
      <c r="FU134" s="69"/>
      <c r="FV134" s="69"/>
      <c r="FW134" s="69"/>
      <c r="FX134" s="69"/>
      <c r="FY134" s="69"/>
      <c r="FZ134" s="69"/>
      <c r="GA134" s="69"/>
      <c r="GB134" s="69"/>
      <c r="GC134" s="69"/>
      <c r="GD134" s="69"/>
      <c r="GE134" s="69"/>
      <c r="GF134" s="69"/>
      <c r="GG134" s="69"/>
      <c r="GH134" s="69"/>
    </row>
    <row r="135" spans="1:190" s="23" customFormat="1" ht="35.15" customHeight="1" x14ac:dyDescent="0.3">
      <c r="A135" s="65" t="s">
        <v>323</v>
      </c>
      <c r="B135" s="23" t="s">
        <v>378</v>
      </c>
      <c r="C135" s="23" t="s">
        <v>247</v>
      </c>
      <c r="D135" s="35" t="s">
        <v>327</v>
      </c>
      <c r="E135" s="37" t="s">
        <v>379</v>
      </c>
      <c r="F135" s="35" t="s">
        <v>334</v>
      </c>
      <c r="G135" s="36">
        <v>5.7386999999999997</v>
      </c>
      <c r="H135" s="35">
        <v>0.745</v>
      </c>
      <c r="I135" s="35" t="s">
        <v>330</v>
      </c>
      <c r="J135" s="23" t="s">
        <v>1096</v>
      </c>
      <c r="K135" s="25">
        <v>1.8208516886930983</v>
      </c>
      <c r="L135" s="25">
        <v>1.5897435897435896</v>
      </c>
      <c r="M135" s="26">
        <v>2.3884577849682023</v>
      </c>
      <c r="N135" s="27">
        <v>8.9034342700658464E-2</v>
      </c>
      <c r="O135" s="24">
        <v>718.01889274724567</v>
      </c>
      <c r="P135" s="27">
        <v>0.41846141069309478</v>
      </c>
      <c r="Q135" s="24">
        <v>3374.688795912055</v>
      </c>
      <c r="R135" s="27">
        <v>0.15897435897435896</v>
      </c>
      <c r="S135" s="24">
        <v>1282.051282051282</v>
      </c>
      <c r="T135" s="28">
        <v>1.7855397608633465</v>
      </c>
      <c r="U135" s="27">
        <f t="shared" si="12"/>
        <v>1.1747741498952848</v>
      </c>
      <c r="V135" s="29">
        <v>380</v>
      </c>
      <c r="W135" s="26">
        <f t="shared" si="17"/>
        <v>3.263157894736842</v>
      </c>
      <c r="X135" s="29">
        <v>490</v>
      </c>
      <c r="Y135" s="26">
        <f t="shared" si="18"/>
        <v>2.5306122448979593</v>
      </c>
      <c r="Z135" s="23">
        <v>700</v>
      </c>
      <c r="AA135" s="26">
        <f t="shared" si="19"/>
        <v>1.7714285714285714</v>
      </c>
      <c r="AC135" s="28"/>
      <c r="AD135" s="23">
        <v>860</v>
      </c>
      <c r="AE135" s="28">
        <f t="shared" si="15"/>
        <v>1.441860465116279</v>
      </c>
      <c r="AF135" s="32" t="s">
        <v>981</v>
      </c>
      <c r="AG135" s="31" t="s">
        <v>1111</v>
      </c>
      <c r="AH135" s="23" t="s">
        <v>1129</v>
      </c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  <c r="FQ135" s="69"/>
      <c r="FR135" s="69"/>
      <c r="FS135" s="69"/>
      <c r="FT135" s="69"/>
      <c r="FU135" s="69"/>
      <c r="FV135" s="69"/>
      <c r="FW135" s="69"/>
      <c r="FX135" s="69"/>
      <c r="FY135" s="69"/>
      <c r="FZ135" s="69"/>
      <c r="GA135" s="69"/>
      <c r="GB135" s="69"/>
      <c r="GC135" s="69"/>
      <c r="GD135" s="69"/>
      <c r="GE135" s="69"/>
      <c r="GF135" s="69"/>
      <c r="GG135" s="69"/>
      <c r="GH135" s="69"/>
    </row>
    <row r="136" spans="1:190" s="23" customFormat="1" ht="35.15" customHeight="1" x14ac:dyDescent="0.3">
      <c r="A136" s="65" t="s">
        <v>325</v>
      </c>
      <c r="B136" s="23" t="s">
        <v>381</v>
      </c>
      <c r="C136" s="23" t="s">
        <v>154</v>
      </c>
      <c r="D136" s="35" t="s">
        <v>155</v>
      </c>
      <c r="E136" s="37" t="s">
        <v>150</v>
      </c>
      <c r="F136" s="35" t="s">
        <v>62</v>
      </c>
      <c r="G136" s="36">
        <v>5.7565</v>
      </c>
      <c r="H136" s="35">
        <v>0.745</v>
      </c>
      <c r="I136" s="35" t="s">
        <v>13</v>
      </c>
      <c r="J136" s="23" t="s">
        <v>1096</v>
      </c>
      <c r="K136" s="25">
        <v>1.7945007235890014</v>
      </c>
      <c r="L136" s="25">
        <v>1.5356037151702786</v>
      </c>
      <c r="M136" s="26">
        <v>2.3168046837349308</v>
      </c>
      <c r="N136" s="27">
        <v>8.7840206943305854E-2</v>
      </c>
      <c r="O136" s="24">
        <v>708.38876567182137</v>
      </c>
      <c r="P136" s="27">
        <v>0.41284897263353754</v>
      </c>
      <c r="Q136" s="24">
        <v>3329.4271986575609</v>
      </c>
      <c r="R136" s="27">
        <v>0.15356037151702787</v>
      </c>
      <c r="S136" s="24">
        <v>1238.3900928792571</v>
      </c>
      <c r="T136" s="28">
        <v>1.74817861729469</v>
      </c>
      <c r="U136" s="27">
        <f t="shared" si="12"/>
        <v>1.1590179846151081</v>
      </c>
      <c r="V136" s="29">
        <v>322</v>
      </c>
      <c r="W136" s="26">
        <f t="shared" si="17"/>
        <v>3.8509316770186337</v>
      </c>
      <c r="X136" s="29">
        <v>419</v>
      </c>
      <c r="Y136" s="26">
        <f t="shared" si="18"/>
        <v>2.9594272076372317</v>
      </c>
      <c r="Z136" s="23">
        <v>570</v>
      </c>
      <c r="AA136" s="26">
        <f t="shared" si="19"/>
        <v>2.1754385964912282</v>
      </c>
      <c r="AC136" s="28"/>
      <c r="AD136" s="23">
        <v>895</v>
      </c>
      <c r="AE136" s="28">
        <f t="shared" si="15"/>
        <v>1.3854748603351956</v>
      </c>
      <c r="AF136" s="32" t="s">
        <v>982</v>
      </c>
      <c r="AG136" s="31" t="s">
        <v>1111</v>
      </c>
      <c r="AH136" s="23" t="s">
        <v>1129</v>
      </c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  <c r="FQ136" s="69"/>
      <c r="FR136" s="69"/>
      <c r="FS136" s="69"/>
      <c r="FT136" s="69"/>
      <c r="FU136" s="69"/>
      <c r="FV136" s="69"/>
      <c r="FW136" s="69"/>
      <c r="FX136" s="69"/>
      <c r="FY136" s="69"/>
      <c r="FZ136" s="69"/>
      <c r="GA136" s="69"/>
      <c r="GB136" s="69"/>
      <c r="GC136" s="69"/>
      <c r="GD136" s="69"/>
      <c r="GE136" s="69"/>
      <c r="GF136" s="69"/>
      <c r="GG136" s="69"/>
      <c r="GH136" s="69"/>
    </row>
    <row r="137" spans="1:190" s="23" customFormat="1" ht="34.5" customHeight="1" x14ac:dyDescent="0.3">
      <c r="A137" s="65" t="s">
        <v>331</v>
      </c>
      <c r="B137" s="23" t="s">
        <v>661</v>
      </c>
      <c r="C137" s="23" t="s">
        <v>662</v>
      </c>
      <c r="D137" s="23" t="s">
        <v>202</v>
      </c>
      <c r="E137" s="23" t="s">
        <v>383</v>
      </c>
      <c r="F137" s="23" t="s">
        <v>55</v>
      </c>
      <c r="G137" s="24">
        <v>5.9988000000000001</v>
      </c>
      <c r="H137" s="35">
        <v>0.745</v>
      </c>
      <c r="I137" s="23" t="s">
        <v>13</v>
      </c>
      <c r="J137" s="23" t="s">
        <v>1096</v>
      </c>
      <c r="K137" s="25">
        <v>1.8208516886930983</v>
      </c>
      <c r="L137" s="25">
        <v>1.55</v>
      </c>
      <c r="M137" s="26">
        <v>2.3410713547345763</v>
      </c>
      <c r="N137" s="27">
        <v>8.9155476843027159E-2</v>
      </c>
      <c r="O137" s="24">
        <v>718.99578099215444</v>
      </c>
      <c r="P137" s="27">
        <v>0.41903074116222766</v>
      </c>
      <c r="Q137" s="24">
        <v>3379.2801706631262</v>
      </c>
      <c r="R137" s="27">
        <v>0.155</v>
      </c>
      <c r="S137" s="24">
        <v>1250</v>
      </c>
      <c r="T137" s="28">
        <v>1.738535931706169</v>
      </c>
      <c r="U137" s="27">
        <f t="shared" si="12"/>
        <v>1.1763724686429498</v>
      </c>
      <c r="V137" s="29">
        <v>317</v>
      </c>
      <c r="W137" s="26">
        <f t="shared" si="17"/>
        <v>3.9116719242902209</v>
      </c>
      <c r="X137" s="29">
        <v>470</v>
      </c>
      <c r="Y137" s="26">
        <f t="shared" si="18"/>
        <v>2.6382978723404253</v>
      </c>
      <c r="Z137" s="23">
        <v>690</v>
      </c>
      <c r="AA137" s="26">
        <f t="shared" si="19"/>
        <v>1.7971014492753623</v>
      </c>
      <c r="AC137" s="28"/>
      <c r="AD137" s="23">
        <v>900</v>
      </c>
      <c r="AE137" s="28">
        <f t="shared" si="15"/>
        <v>1.3777777777777778</v>
      </c>
      <c r="AF137" s="32" t="s">
        <v>983</v>
      </c>
      <c r="AG137" s="31" t="s">
        <v>1111</v>
      </c>
      <c r="AH137" s="23" t="s">
        <v>1129</v>
      </c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  <c r="FQ137" s="69"/>
      <c r="FR137" s="69"/>
      <c r="FS137" s="69"/>
      <c r="FT137" s="69"/>
      <c r="FU137" s="69"/>
      <c r="FV137" s="69"/>
      <c r="FW137" s="69"/>
      <c r="FX137" s="69"/>
      <c r="FY137" s="69"/>
      <c r="FZ137" s="69"/>
      <c r="GA137" s="69"/>
      <c r="GB137" s="69"/>
      <c r="GC137" s="69"/>
      <c r="GD137" s="69"/>
      <c r="GE137" s="69"/>
      <c r="GF137" s="69"/>
      <c r="GG137" s="69"/>
      <c r="GH137" s="69"/>
    </row>
    <row r="138" spans="1:190" s="23" customFormat="1" ht="35.15" customHeight="1" x14ac:dyDescent="0.3">
      <c r="A138" s="65" t="s">
        <v>335</v>
      </c>
      <c r="B138" s="23" t="s">
        <v>669</v>
      </c>
      <c r="D138" s="23" t="s">
        <v>390</v>
      </c>
      <c r="E138" s="33" t="s">
        <v>391</v>
      </c>
      <c r="F138" s="23" t="s">
        <v>321</v>
      </c>
      <c r="G138" s="24">
        <v>6</v>
      </c>
      <c r="H138" s="23">
        <v>0.72</v>
      </c>
      <c r="I138" s="23" t="s">
        <v>29</v>
      </c>
      <c r="J138" s="23" t="s">
        <v>1096</v>
      </c>
      <c r="K138" s="25">
        <v>1.8235294117647058</v>
      </c>
      <c r="L138" s="25">
        <v>1.6644295302013423</v>
      </c>
      <c r="M138" s="26">
        <v>2.4772395349640886</v>
      </c>
      <c r="N138" s="27">
        <v>8.8960864773031001E-2</v>
      </c>
      <c r="O138" s="24">
        <v>717.42632881476618</v>
      </c>
      <c r="P138" s="27">
        <v>0.41811606443324573</v>
      </c>
      <c r="Q138" s="24">
        <v>3371.9037454294012</v>
      </c>
      <c r="R138" s="27">
        <v>0.16644295302013423</v>
      </c>
      <c r="S138" s="24">
        <v>1342.2818791946308</v>
      </c>
      <c r="T138" s="28">
        <v>1.8709682447982718</v>
      </c>
      <c r="U138" s="27">
        <f t="shared" si="12"/>
        <v>1.1738046367013162</v>
      </c>
      <c r="V138" s="29">
        <v>283</v>
      </c>
      <c r="W138" s="26">
        <f t="shared" si="17"/>
        <v>4.3816254416961131</v>
      </c>
      <c r="X138" s="29">
        <v>462</v>
      </c>
      <c r="Y138" s="26">
        <f t="shared" si="18"/>
        <v>2.6839826839826841</v>
      </c>
      <c r="Z138" s="23">
        <v>660</v>
      </c>
      <c r="AA138" s="26">
        <f t="shared" si="19"/>
        <v>1.8787878787878789</v>
      </c>
      <c r="AC138" s="28"/>
      <c r="AD138" s="23">
        <v>830</v>
      </c>
      <c r="AE138" s="28">
        <f t="shared" si="15"/>
        <v>1.4939759036144578</v>
      </c>
      <c r="AF138" s="32" t="s">
        <v>984</v>
      </c>
      <c r="AG138" s="31" t="s">
        <v>1111</v>
      </c>
      <c r="AH138" s="23" t="s">
        <v>1129</v>
      </c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  <c r="FQ138" s="69"/>
      <c r="FR138" s="69"/>
      <c r="FS138" s="69"/>
      <c r="FT138" s="69"/>
      <c r="FU138" s="69"/>
      <c r="FV138" s="69"/>
      <c r="FW138" s="69"/>
      <c r="FX138" s="69"/>
      <c r="FY138" s="69"/>
      <c r="FZ138" s="69"/>
      <c r="GA138" s="69"/>
      <c r="GB138" s="69"/>
      <c r="GC138" s="69"/>
      <c r="GD138" s="69"/>
      <c r="GE138" s="69"/>
      <c r="GF138" s="69"/>
      <c r="GG138" s="69"/>
      <c r="GH138" s="69"/>
    </row>
    <row r="139" spans="1:190" s="23" customFormat="1" ht="35.15" customHeight="1" x14ac:dyDescent="0.3">
      <c r="A139" s="65" t="s">
        <v>339</v>
      </c>
      <c r="B139" s="23" t="s">
        <v>393</v>
      </c>
      <c r="C139" s="23" t="s">
        <v>51</v>
      </c>
      <c r="D139" s="23" t="s">
        <v>68</v>
      </c>
      <c r="E139" s="33" t="s">
        <v>488</v>
      </c>
      <c r="F139" s="23" t="s">
        <v>394</v>
      </c>
      <c r="G139" s="24">
        <v>6</v>
      </c>
      <c r="H139" s="23">
        <v>0.62</v>
      </c>
      <c r="I139" s="23" t="s">
        <v>13</v>
      </c>
      <c r="J139" s="23" t="s">
        <v>1096</v>
      </c>
      <c r="K139" s="25">
        <v>1.8590704647676162</v>
      </c>
      <c r="L139" s="25">
        <v>1.7714285714285714</v>
      </c>
      <c r="M139" s="26">
        <v>2.6121867869536222</v>
      </c>
      <c r="N139" s="27">
        <v>9.050307626463483E-2</v>
      </c>
      <c r="O139" s="24">
        <v>729.86351826318412</v>
      </c>
      <c r="P139" s="27">
        <v>0.42536445844378373</v>
      </c>
      <c r="Q139" s="24">
        <v>3430.3585358369655</v>
      </c>
      <c r="R139" s="27">
        <v>0.17714285714285713</v>
      </c>
      <c r="S139" s="24">
        <v>1428.5714285714284</v>
      </c>
      <c r="T139" s="28">
        <v>1.9573131041964134</v>
      </c>
      <c r="U139" s="27">
        <f t="shared" si="12"/>
        <v>1.1941535283655011</v>
      </c>
      <c r="V139" s="29"/>
      <c r="W139" s="26"/>
      <c r="X139" s="29">
        <v>449</v>
      </c>
      <c r="Y139" s="26">
        <f t="shared" si="18"/>
        <v>2.7616926503340755</v>
      </c>
      <c r="Z139" s="23">
        <v>635</v>
      </c>
      <c r="AA139" s="26">
        <f t="shared" si="19"/>
        <v>1.9527559055118111</v>
      </c>
      <c r="AC139" s="28"/>
      <c r="AD139" s="23">
        <v>760</v>
      </c>
      <c r="AE139" s="28">
        <f t="shared" si="15"/>
        <v>1.631578947368421</v>
      </c>
      <c r="AF139" s="32" t="s">
        <v>985</v>
      </c>
      <c r="AG139" s="31" t="s">
        <v>1111</v>
      </c>
      <c r="AH139" s="23" t="s">
        <v>1129</v>
      </c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  <c r="FQ139" s="69"/>
      <c r="FR139" s="69"/>
      <c r="FS139" s="69"/>
      <c r="FT139" s="69"/>
      <c r="FU139" s="69"/>
      <c r="FV139" s="69"/>
      <c r="FW139" s="69"/>
      <c r="FX139" s="69"/>
      <c r="FY139" s="69"/>
      <c r="FZ139" s="69"/>
      <c r="GA139" s="69"/>
      <c r="GB139" s="69"/>
      <c r="GC139" s="69"/>
      <c r="GD139" s="69"/>
      <c r="GE139" s="69"/>
      <c r="GF139" s="69"/>
      <c r="GG139" s="69"/>
      <c r="GH139" s="69"/>
    </row>
    <row r="140" spans="1:190" s="23" customFormat="1" ht="35.15" customHeight="1" x14ac:dyDescent="0.3">
      <c r="A140" s="65" t="s">
        <v>345</v>
      </c>
      <c r="B140" s="23" t="s">
        <v>396</v>
      </c>
      <c r="C140" s="23" t="s">
        <v>397</v>
      </c>
      <c r="D140" s="23" t="s">
        <v>89</v>
      </c>
      <c r="E140" s="33" t="s">
        <v>398</v>
      </c>
      <c r="F140" s="23" t="s">
        <v>254</v>
      </c>
      <c r="G140" s="24">
        <v>6</v>
      </c>
      <c r="H140" s="23">
        <v>0.8</v>
      </c>
      <c r="I140" s="23" t="s">
        <v>108</v>
      </c>
      <c r="J140" s="23" t="s">
        <v>1096</v>
      </c>
      <c r="K140" s="25">
        <v>1.8507462686567164</v>
      </c>
      <c r="L140" s="25">
        <v>1.6870748299319729</v>
      </c>
      <c r="M140" s="26">
        <v>2.5116418028595717</v>
      </c>
      <c r="N140" s="27">
        <v>9.0294562472250983E-2</v>
      </c>
      <c r="O140" s="24">
        <v>728.18195542137892</v>
      </c>
      <c r="P140" s="27">
        <v>0.42438444361957961</v>
      </c>
      <c r="Q140" s="24">
        <v>3422.4551904804807</v>
      </c>
      <c r="R140" s="27">
        <v>0.16870748299319729</v>
      </c>
      <c r="S140" s="24">
        <v>1360.5442176870749</v>
      </c>
      <c r="T140" s="28">
        <v>1.868412431203085</v>
      </c>
      <c r="U140" s="27">
        <f t="shared" si="12"/>
        <v>1.1914022685060026</v>
      </c>
      <c r="V140" s="29"/>
      <c r="W140" s="26"/>
      <c r="X140" s="29">
        <v>466</v>
      </c>
      <c r="Y140" s="26">
        <f t="shared" si="18"/>
        <v>2.6609442060085837</v>
      </c>
      <c r="Z140" s="23">
        <v>650</v>
      </c>
      <c r="AA140" s="26">
        <f t="shared" si="19"/>
        <v>1.9076923076923078</v>
      </c>
      <c r="AC140" s="28"/>
      <c r="AD140" s="23">
        <v>820</v>
      </c>
      <c r="AE140" s="28">
        <f t="shared" si="15"/>
        <v>1.5121951219512195</v>
      </c>
      <c r="AF140" s="32" t="s">
        <v>986</v>
      </c>
      <c r="AG140" s="31" t="s">
        <v>1111</v>
      </c>
      <c r="AH140" s="23" t="s">
        <v>1129</v>
      </c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  <c r="FQ140" s="69"/>
      <c r="FR140" s="69"/>
      <c r="FS140" s="69"/>
      <c r="FT140" s="69"/>
      <c r="FU140" s="69"/>
      <c r="FV140" s="69"/>
      <c r="FW140" s="69"/>
      <c r="FX140" s="69"/>
      <c r="FY140" s="69"/>
      <c r="FZ140" s="69"/>
      <c r="GA140" s="69"/>
      <c r="GB140" s="69"/>
      <c r="GC140" s="69"/>
      <c r="GD140" s="69"/>
      <c r="GE140" s="69"/>
      <c r="GF140" s="69"/>
      <c r="GG140" s="69"/>
      <c r="GH140" s="69"/>
    </row>
    <row r="141" spans="1:190" s="23" customFormat="1" ht="35.15" customHeight="1" x14ac:dyDescent="0.3">
      <c r="A141" s="65" t="s">
        <v>347</v>
      </c>
      <c r="B141" s="23" t="s">
        <v>400</v>
      </c>
      <c r="D141" s="23" t="s">
        <v>218</v>
      </c>
      <c r="E141" s="33" t="s">
        <v>535</v>
      </c>
      <c r="F141" s="23" t="s">
        <v>401</v>
      </c>
      <c r="G141" s="24">
        <v>5.9958</v>
      </c>
      <c r="H141" s="23" t="s">
        <v>402</v>
      </c>
      <c r="I141" s="23" t="s">
        <v>13</v>
      </c>
      <c r="J141" s="23" t="s">
        <v>29</v>
      </c>
      <c r="K141" s="25">
        <v>1.7709999999999999</v>
      </c>
      <c r="L141" s="25">
        <v>1.7234190410006949</v>
      </c>
      <c r="M141" s="26">
        <v>2.5297761633810114</v>
      </c>
      <c r="N141" s="27">
        <v>8.6129477034027402E-2</v>
      </c>
      <c r="O141" s="24">
        <v>694.5925567260274</v>
      </c>
      <c r="P141" s="27">
        <v>0.40480854205992878</v>
      </c>
      <c r="Q141" s="24">
        <v>3264.5850166123287</v>
      </c>
      <c r="R141" s="27">
        <v>0.1723419041000695</v>
      </c>
      <c r="S141" s="24">
        <v>1389.854065323141</v>
      </c>
      <c r="T141" s="28">
        <v>2.0009630852859113</v>
      </c>
      <c r="U141" s="27">
        <f t="shared" si="12"/>
        <v>1.1364455567865577</v>
      </c>
      <c r="V141" s="29">
        <v>295</v>
      </c>
      <c r="W141" s="26">
        <f t="shared" si="17"/>
        <v>4.2033898305084749</v>
      </c>
      <c r="X141" s="29">
        <v>462</v>
      </c>
      <c r="Y141" s="26">
        <f t="shared" si="18"/>
        <v>2.6839826839826841</v>
      </c>
      <c r="Z141" s="23">
        <v>636</v>
      </c>
      <c r="AA141" s="26">
        <f t="shared" si="19"/>
        <v>1.949685534591195</v>
      </c>
      <c r="AC141" s="28"/>
      <c r="AD141" s="23">
        <v>805</v>
      </c>
      <c r="AE141" s="28">
        <f t="shared" si="15"/>
        <v>1.5403726708074534</v>
      </c>
      <c r="AF141" s="32" t="s">
        <v>987</v>
      </c>
      <c r="AG141" s="31" t="s">
        <v>1111</v>
      </c>
      <c r="AH141" s="23" t="s">
        <v>1129</v>
      </c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  <c r="FQ141" s="69"/>
      <c r="FR141" s="69"/>
      <c r="FS141" s="69"/>
      <c r="FT141" s="69"/>
      <c r="FU141" s="69"/>
      <c r="FV141" s="69"/>
      <c r="FW141" s="69"/>
      <c r="FX141" s="69"/>
      <c r="FY141" s="69"/>
      <c r="FZ141" s="69"/>
      <c r="GA141" s="69"/>
      <c r="GB141" s="69"/>
      <c r="GC141" s="69"/>
      <c r="GD141" s="69"/>
      <c r="GE141" s="69"/>
      <c r="GF141" s="69"/>
      <c r="GG141" s="69"/>
      <c r="GH141" s="69"/>
    </row>
    <row r="142" spans="1:190" s="23" customFormat="1" ht="35.15" customHeight="1" x14ac:dyDescent="0.3">
      <c r="A142" s="65" t="s">
        <v>678</v>
      </c>
      <c r="B142" s="23" t="s">
        <v>404</v>
      </c>
      <c r="C142" s="23" t="s">
        <v>704</v>
      </c>
      <c r="D142" s="23" t="s">
        <v>10</v>
      </c>
      <c r="E142" s="23" t="s">
        <v>405</v>
      </c>
      <c r="F142" s="23" t="s">
        <v>259</v>
      </c>
      <c r="G142" s="24">
        <v>5.5671999999999997</v>
      </c>
      <c r="H142" s="23">
        <v>0.8</v>
      </c>
      <c r="I142" s="23" t="s">
        <v>13</v>
      </c>
      <c r="J142" s="23" t="s">
        <v>1096</v>
      </c>
      <c r="K142" s="25">
        <v>1.7945007235890014</v>
      </c>
      <c r="L142" s="25">
        <v>1.5786123488224062</v>
      </c>
      <c r="M142" s="26">
        <v>2.3679738689543512</v>
      </c>
      <c r="N142" s="27">
        <v>8.7710936019903762E-2</v>
      </c>
      <c r="O142" s="24">
        <v>707.3462582250304</v>
      </c>
      <c r="P142" s="27">
        <v>0.41224139929354769</v>
      </c>
      <c r="Q142" s="24">
        <v>3324.5274136576427</v>
      </c>
      <c r="R142" s="27">
        <v>0.15786123488224063</v>
      </c>
      <c r="S142" s="24">
        <v>1273.0744748567793</v>
      </c>
      <c r="T142" s="28">
        <v>1.7997896504766298</v>
      </c>
      <c r="U142" s="27">
        <f t="shared" si="12"/>
        <v>1.1573123041491282</v>
      </c>
      <c r="V142" s="29">
        <v>350</v>
      </c>
      <c r="W142" s="26">
        <f t="shared" si="17"/>
        <v>3.5428571428571427</v>
      </c>
      <c r="X142" s="29">
        <v>480</v>
      </c>
      <c r="Y142" s="26">
        <f t="shared" si="18"/>
        <v>2.5833333333333335</v>
      </c>
      <c r="Z142" s="23">
        <v>705</v>
      </c>
      <c r="AA142" s="26">
        <f t="shared" si="19"/>
        <v>1.7588652482269505</v>
      </c>
      <c r="AC142" s="28"/>
      <c r="AD142" s="23">
        <v>880</v>
      </c>
      <c r="AE142" s="28">
        <f t="shared" si="15"/>
        <v>1.4090909090909092</v>
      </c>
      <c r="AF142" s="32" t="s">
        <v>988</v>
      </c>
      <c r="AG142" s="31" t="s">
        <v>1111</v>
      </c>
      <c r="AH142" s="23" t="s">
        <v>1129</v>
      </c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  <c r="FQ142" s="69"/>
      <c r="FR142" s="69"/>
      <c r="FS142" s="69"/>
      <c r="FT142" s="69"/>
      <c r="FU142" s="69"/>
      <c r="FV142" s="69"/>
      <c r="FW142" s="69"/>
      <c r="FX142" s="69"/>
      <c r="FY142" s="69"/>
      <c r="FZ142" s="69"/>
      <c r="GA142" s="69"/>
      <c r="GB142" s="69"/>
      <c r="GC142" s="69"/>
      <c r="GD142" s="69"/>
      <c r="GE142" s="69"/>
      <c r="GF142" s="69"/>
      <c r="GG142" s="69"/>
      <c r="GH142" s="69"/>
    </row>
    <row r="143" spans="1:190" s="23" customFormat="1" ht="35.15" customHeight="1" x14ac:dyDescent="0.3">
      <c r="A143" s="65" t="s">
        <v>350</v>
      </c>
      <c r="B143" s="23" t="s">
        <v>407</v>
      </c>
      <c r="C143" s="23" t="s">
        <v>703</v>
      </c>
      <c r="D143" s="23" t="s">
        <v>10</v>
      </c>
      <c r="E143" s="23" t="s">
        <v>408</v>
      </c>
      <c r="F143" s="23" t="s">
        <v>219</v>
      </c>
      <c r="G143" s="24">
        <v>6</v>
      </c>
      <c r="H143" s="23">
        <v>0.72</v>
      </c>
      <c r="I143" s="23" t="s">
        <v>36</v>
      </c>
      <c r="J143" s="23" t="s">
        <v>1096</v>
      </c>
      <c r="K143" s="25">
        <v>1.8023255813953489</v>
      </c>
      <c r="L143" s="25">
        <v>1.5403726708074534</v>
      </c>
      <c r="M143" s="26">
        <v>2.3246032008826303</v>
      </c>
      <c r="N143" s="27">
        <v>8.82292081436854E-2</v>
      </c>
      <c r="O143" s="24">
        <v>711.52587212649507</v>
      </c>
      <c r="P143" s="27">
        <v>0.41467727827532141</v>
      </c>
      <c r="Q143" s="24">
        <v>3344.1715989945274</v>
      </c>
      <c r="R143" s="27">
        <v>0.15403726708074533</v>
      </c>
      <c r="S143" s="24">
        <v>1242.2360248447203</v>
      </c>
      <c r="T143" s="28">
        <v>1.7458761142895947</v>
      </c>
      <c r="U143" s="27">
        <f t="shared" si="12"/>
        <v>1.164150706895325</v>
      </c>
      <c r="V143" s="29">
        <v>305</v>
      </c>
      <c r="W143" s="26">
        <f t="shared" si="17"/>
        <v>4.0655737704918034</v>
      </c>
      <c r="X143" s="29">
        <v>460</v>
      </c>
      <c r="Y143" s="26">
        <f t="shared" si="18"/>
        <v>2.6956521739130435</v>
      </c>
      <c r="Z143" s="23">
        <v>660</v>
      </c>
      <c r="AA143" s="26">
        <f t="shared" si="19"/>
        <v>1.8787878787878789</v>
      </c>
      <c r="AC143" s="28"/>
      <c r="AD143" s="23">
        <v>940</v>
      </c>
      <c r="AE143" s="28">
        <f t="shared" si="15"/>
        <v>1.3191489361702127</v>
      </c>
      <c r="AF143" s="32" t="s">
        <v>989</v>
      </c>
      <c r="AG143" s="31" t="s">
        <v>1111</v>
      </c>
      <c r="AH143" s="23" t="s">
        <v>1129</v>
      </c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  <c r="FQ143" s="69"/>
      <c r="FR143" s="69"/>
      <c r="FS143" s="69"/>
      <c r="FT143" s="69"/>
      <c r="FU143" s="69"/>
      <c r="FV143" s="69"/>
      <c r="FW143" s="69"/>
      <c r="FX143" s="69"/>
      <c r="FY143" s="69"/>
      <c r="FZ143" s="69"/>
      <c r="GA143" s="69"/>
      <c r="GB143" s="69"/>
      <c r="GC143" s="69"/>
      <c r="GD143" s="69"/>
      <c r="GE143" s="69"/>
      <c r="GF143" s="69"/>
      <c r="GG143" s="69"/>
      <c r="GH143" s="69"/>
    </row>
    <row r="144" spans="1:190" s="23" customFormat="1" ht="35.15" customHeight="1" x14ac:dyDescent="0.3">
      <c r="A144" s="65" t="s">
        <v>353</v>
      </c>
      <c r="B144" s="23" t="s">
        <v>410</v>
      </c>
      <c r="C144" s="23" t="s">
        <v>247</v>
      </c>
      <c r="D144" s="23" t="s">
        <v>257</v>
      </c>
      <c r="E144" s="23" t="s">
        <v>248</v>
      </c>
      <c r="F144" s="23" t="s">
        <v>62</v>
      </c>
      <c r="G144" s="24">
        <v>5.7386999999999997</v>
      </c>
      <c r="H144" s="23">
        <v>0.745</v>
      </c>
      <c r="I144" s="23" t="s">
        <v>13</v>
      </c>
      <c r="J144" s="23" t="s">
        <v>1096</v>
      </c>
      <c r="K144" s="25">
        <v>1.7790530846484935</v>
      </c>
      <c r="L144" s="25">
        <v>1.5308641975308641</v>
      </c>
      <c r="M144" s="26">
        <v>2.3069868704741818</v>
      </c>
      <c r="N144" s="27">
        <v>8.705794362171293E-2</v>
      </c>
      <c r="O144" s="24">
        <v>702.08019049768495</v>
      </c>
      <c r="P144" s="27">
        <v>0.4091723350220508</v>
      </c>
      <c r="Q144" s="24">
        <v>3299.7768953391196</v>
      </c>
      <c r="R144" s="27">
        <v>0.1530864197530864</v>
      </c>
      <c r="S144" s="24">
        <v>1234.5679012345677</v>
      </c>
      <c r="T144" s="28">
        <v>1.758442864424671</v>
      </c>
      <c r="U144" s="27">
        <f t="shared" si="12"/>
        <v>1.1486963188315094</v>
      </c>
      <c r="V144" s="29">
        <v>312</v>
      </c>
      <c r="W144" s="26">
        <f t="shared" si="17"/>
        <v>3.9743589743589745</v>
      </c>
      <c r="X144" s="29">
        <v>470</v>
      </c>
      <c r="Y144" s="26">
        <f t="shared" si="18"/>
        <v>2.6382978723404253</v>
      </c>
      <c r="Z144" s="23">
        <v>700</v>
      </c>
      <c r="AA144" s="26">
        <f t="shared" si="19"/>
        <v>1.7714285714285714</v>
      </c>
      <c r="AC144" s="28"/>
      <c r="AD144" s="23">
        <v>910</v>
      </c>
      <c r="AE144" s="28">
        <f t="shared" si="15"/>
        <v>1.3626373626373627</v>
      </c>
      <c r="AF144" s="32" t="s">
        <v>990</v>
      </c>
      <c r="AG144" s="31" t="s">
        <v>1111</v>
      </c>
      <c r="AH144" s="23" t="s">
        <v>1129</v>
      </c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</row>
    <row r="145" spans="1:190" s="23" customFormat="1" ht="35.15" customHeight="1" x14ac:dyDescent="0.3">
      <c r="A145" s="65" t="s">
        <v>354</v>
      </c>
      <c r="B145" s="23" t="s">
        <v>412</v>
      </c>
      <c r="C145" s="23" t="s">
        <v>370</v>
      </c>
      <c r="D145" s="23" t="s">
        <v>78</v>
      </c>
      <c r="E145" s="23" t="s">
        <v>1116</v>
      </c>
      <c r="F145" s="23" t="s">
        <v>62</v>
      </c>
      <c r="G145" s="24">
        <v>5.9999000000000002</v>
      </c>
      <c r="H145" s="23">
        <v>0.745</v>
      </c>
      <c r="I145" s="23" t="s">
        <v>13</v>
      </c>
      <c r="J145" s="23" t="s">
        <v>1096</v>
      </c>
      <c r="K145" s="25">
        <v>1.5233415233415233</v>
      </c>
      <c r="L145" s="25">
        <v>1.4850299401197604</v>
      </c>
      <c r="M145" s="26">
        <v>2.1790105843190384</v>
      </c>
      <c r="N145" s="27">
        <v>7.4078917266534483E-2</v>
      </c>
      <c r="O145" s="24">
        <v>597.41062311721362</v>
      </c>
      <c r="P145" s="27">
        <v>0.34817091115271209</v>
      </c>
      <c r="Q145" s="24">
        <v>2807.8299286509041</v>
      </c>
      <c r="R145" s="27">
        <v>0.14850299401197603</v>
      </c>
      <c r="S145" s="24">
        <v>1197.6047904191614</v>
      </c>
      <c r="T145" s="28">
        <v>2.0046593483226163</v>
      </c>
      <c r="U145" s="27">
        <f t="shared" si="12"/>
        <v>0.97744302273950057</v>
      </c>
      <c r="V145" s="29">
        <v>318</v>
      </c>
      <c r="W145" s="26">
        <f t="shared" si="17"/>
        <v>3.89937106918239</v>
      </c>
      <c r="X145" s="29">
        <v>550</v>
      </c>
      <c r="Y145" s="26">
        <f t="shared" si="18"/>
        <v>2.2545454545454544</v>
      </c>
      <c r="Z145" s="23">
        <v>780</v>
      </c>
      <c r="AA145" s="26">
        <f t="shared" si="19"/>
        <v>1.5897435897435896</v>
      </c>
      <c r="AC145" s="28"/>
      <c r="AD145" s="23">
        <v>890</v>
      </c>
      <c r="AE145" s="28">
        <f t="shared" si="15"/>
        <v>1.3932584269662922</v>
      </c>
      <c r="AF145" s="32" t="s">
        <v>991</v>
      </c>
      <c r="AG145" s="31" t="s">
        <v>1111</v>
      </c>
      <c r="AH145" s="23" t="s">
        <v>1129</v>
      </c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</row>
    <row r="146" spans="1:190" s="23" customFormat="1" ht="35.15" customHeight="1" x14ac:dyDescent="0.3">
      <c r="A146" s="65" t="s">
        <v>356</v>
      </c>
      <c r="B146" s="23" t="s">
        <v>415</v>
      </c>
      <c r="D146" s="23" t="s">
        <v>10</v>
      </c>
      <c r="E146" s="33" t="s">
        <v>416</v>
      </c>
      <c r="F146" s="23" t="s">
        <v>413</v>
      </c>
      <c r="G146" s="24">
        <v>6.8634000000000004</v>
      </c>
      <c r="H146" s="23">
        <v>1.21</v>
      </c>
      <c r="I146" s="23" t="s">
        <v>36</v>
      </c>
      <c r="J146" s="23" t="s">
        <v>1096</v>
      </c>
      <c r="K146" s="25">
        <v>1.7893217893217894</v>
      </c>
      <c r="L146" s="25">
        <v>1.6103896103896105</v>
      </c>
      <c r="M146" s="26">
        <v>2.4040080411320019</v>
      </c>
      <c r="N146" s="27">
        <v>8.7354423096071998E-2</v>
      </c>
      <c r="O146" s="24">
        <v>704.47115400058067</v>
      </c>
      <c r="P146" s="27">
        <v>0.41056578855153841</v>
      </c>
      <c r="Q146" s="24">
        <v>3311.0144238027292</v>
      </c>
      <c r="R146" s="27">
        <v>0.16103896103896104</v>
      </c>
      <c r="S146" s="24">
        <v>1298.7012987012988</v>
      </c>
      <c r="T146" s="28">
        <v>1.8435123870241936</v>
      </c>
      <c r="U146" s="27">
        <f t="shared" si="12"/>
        <v>1.1526082522707508</v>
      </c>
      <c r="V146" s="29">
        <v>316</v>
      </c>
      <c r="W146" s="26">
        <f t="shared" si="17"/>
        <v>3.9240506329113924</v>
      </c>
      <c r="X146" s="29">
        <v>488</v>
      </c>
      <c r="Y146" s="26">
        <f t="shared" si="18"/>
        <v>2.540983606557377</v>
      </c>
      <c r="Z146" s="23">
        <v>710</v>
      </c>
      <c r="AA146" s="26">
        <f t="shared" si="19"/>
        <v>1.7464788732394365</v>
      </c>
      <c r="AC146" s="28"/>
      <c r="AD146" s="23">
        <v>840</v>
      </c>
      <c r="AE146" s="28">
        <f t="shared" si="15"/>
        <v>1.4761904761904763</v>
      </c>
      <c r="AF146" s="32" t="s">
        <v>992</v>
      </c>
      <c r="AG146" s="31" t="s">
        <v>1111</v>
      </c>
      <c r="AH146" s="23" t="s">
        <v>1129</v>
      </c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</row>
    <row r="147" spans="1:190" s="23" customFormat="1" ht="35.15" customHeight="1" x14ac:dyDescent="0.3">
      <c r="A147" s="65" t="s">
        <v>360</v>
      </c>
      <c r="B147" s="23" t="s">
        <v>676</v>
      </c>
      <c r="C147" s="23" t="s">
        <v>418</v>
      </c>
      <c r="D147" s="23" t="s">
        <v>78</v>
      </c>
      <c r="E147" s="33" t="s">
        <v>419</v>
      </c>
      <c r="F147" s="23" t="s">
        <v>207</v>
      </c>
      <c r="G147" s="24">
        <v>6</v>
      </c>
      <c r="H147" s="23">
        <v>0.72</v>
      </c>
      <c r="I147" s="23" t="s">
        <v>29</v>
      </c>
      <c r="J147" s="23" t="s">
        <v>1096</v>
      </c>
      <c r="K147" s="25">
        <v>1.7971014492753623</v>
      </c>
      <c r="L147" s="25">
        <v>1.6103896103896105</v>
      </c>
      <c r="M147" s="26">
        <v>2.4062239248782817</v>
      </c>
      <c r="N147" s="27">
        <v>8.7753751405088787E-2</v>
      </c>
      <c r="O147" s="24">
        <v>707.69154358942569</v>
      </c>
      <c r="P147" s="27">
        <v>0.41244263160391731</v>
      </c>
      <c r="Q147" s="24">
        <v>3326.1502548703006</v>
      </c>
      <c r="R147" s="27">
        <v>0.16103896103896104</v>
      </c>
      <c r="S147" s="24">
        <v>1298.7012987012988</v>
      </c>
      <c r="T147" s="28">
        <v>1.8351233817409485</v>
      </c>
      <c r="U147" s="27">
        <f t="shared" si="12"/>
        <v>1.1578772368055334</v>
      </c>
      <c r="V147" s="29">
        <v>320</v>
      </c>
      <c r="W147" s="26">
        <f t="shared" si="17"/>
        <v>3.875</v>
      </c>
      <c r="X147" s="29">
        <v>488</v>
      </c>
      <c r="Y147" s="26">
        <f t="shared" si="18"/>
        <v>2.540983606557377</v>
      </c>
      <c r="Z147" s="23">
        <v>704</v>
      </c>
      <c r="AA147" s="26">
        <f t="shared" si="19"/>
        <v>1.7613636363636365</v>
      </c>
      <c r="AC147" s="28"/>
      <c r="AD147" s="23">
        <v>840</v>
      </c>
      <c r="AE147" s="28">
        <f t="shared" si="15"/>
        <v>1.4761904761904763</v>
      </c>
      <c r="AF147" s="32" t="s">
        <v>948</v>
      </c>
      <c r="AG147" s="31" t="s">
        <v>1111</v>
      </c>
      <c r="AH147" s="23" t="s">
        <v>1129</v>
      </c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</row>
    <row r="148" spans="1:190" s="23" customFormat="1" ht="35.15" customHeight="1" x14ac:dyDescent="0.3">
      <c r="A148" s="65" t="s">
        <v>363</v>
      </c>
      <c r="B148" s="23" t="s">
        <v>421</v>
      </c>
      <c r="C148" s="23" t="s">
        <v>385</v>
      </c>
      <c r="D148" s="23" t="s">
        <v>422</v>
      </c>
      <c r="E148" s="23" t="s">
        <v>423</v>
      </c>
      <c r="F148" s="23" t="s">
        <v>35</v>
      </c>
      <c r="G148" s="24">
        <v>6</v>
      </c>
      <c r="H148" s="23">
        <v>0.62</v>
      </c>
      <c r="I148" s="23" t="s">
        <v>29</v>
      </c>
      <c r="J148" s="23" t="s">
        <v>1096</v>
      </c>
      <c r="K148" s="25">
        <v>1.8731117824773413</v>
      </c>
      <c r="L148" s="25">
        <v>1.8289085545722714</v>
      </c>
      <c r="M148" s="26">
        <v>2.6826585291907521</v>
      </c>
      <c r="N148" s="27">
        <v>9.1081196238710582E-2</v>
      </c>
      <c r="O148" s="24">
        <v>734.52577611863376</v>
      </c>
      <c r="P148" s="27">
        <v>0.42808162232193975</v>
      </c>
      <c r="Q148" s="24">
        <v>3452.2711477575785</v>
      </c>
      <c r="R148" s="27">
        <v>0.18289085545722714</v>
      </c>
      <c r="S148" s="24">
        <v>1474.9262536873157</v>
      </c>
      <c r="T148" s="28">
        <v>2.0079979513872082</v>
      </c>
      <c r="U148" s="27">
        <f t="shared" si="12"/>
        <v>1.2017816006405526</v>
      </c>
      <c r="V148" s="29">
        <v>350</v>
      </c>
      <c r="W148" s="26">
        <f t="shared" si="17"/>
        <v>3.5428571428571427</v>
      </c>
      <c r="X148" s="29">
        <v>440</v>
      </c>
      <c r="Y148" s="26">
        <f t="shared" si="18"/>
        <v>2.8181818181818183</v>
      </c>
      <c r="Z148" s="23">
        <v>590</v>
      </c>
      <c r="AA148" s="26">
        <f t="shared" si="19"/>
        <v>2.1016949152542375</v>
      </c>
      <c r="AC148" s="28"/>
      <c r="AD148" s="23">
        <v>770</v>
      </c>
      <c r="AE148" s="28">
        <f t="shared" si="15"/>
        <v>1.6103896103896105</v>
      </c>
      <c r="AF148" s="32" t="s">
        <v>993</v>
      </c>
      <c r="AG148" s="31" t="s">
        <v>1111</v>
      </c>
      <c r="AH148" s="23" t="s">
        <v>1129</v>
      </c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  <c r="FQ148" s="69"/>
      <c r="FR148" s="69"/>
      <c r="FS148" s="69"/>
      <c r="FT148" s="69"/>
      <c r="FU148" s="69"/>
      <c r="FV148" s="69"/>
      <c r="FW148" s="69"/>
      <c r="FX148" s="69"/>
      <c r="FY148" s="69"/>
      <c r="FZ148" s="69"/>
      <c r="GA148" s="69"/>
      <c r="GB148" s="69"/>
      <c r="GC148" s="69"/>
      <c r="GD148" s="69"/>
      <c r="GE148" s="69"/>
      <c r="GF148" s="69"/>
      <c r="GG148" s="69"/>
      <c r="GH148" s="69"/>
    </row>
    <row r="149" spans="1:190" s="23" customFormat="1" ht="35.15" customHeight="1" x14ac:dyDescent="0.3">
      <c r="A149" s="65" t="s">
        <v>368</v>
      </c>
      <c r="B149" s="23" t="s">
        <v>425</v>
      </c>
      <c r="C149" s="23" t="s">
        <v>358</v>
      </c>
      <c r="D149" s="23" t="s">
        <v>426</v>
      </c>
      <c r="E149" s="33" t="s">
        <v>427</v>
      </c>
      <c r="F149" s="23" t="s">
        <v>259</v>
      </c>
      <c r="G149" s="24">
        <v>5.9513999999999996</v>
      </c>
      <c r="H149" s="23">
        <v>0.8</v>
      </c>
      <c r="I149" s="23" t="s">
        <v>13</v>
      </c>
      <c r="J149" s="23" t="s">
        <v>1096</v>
      </c>
      <c r="K149" s="25">
        <v>1.8155197657393851</v>
      </c>
      <c r="L149" s="25">
        <v>1.5587680703959774</v>
      </c>
      <c r="M149" s="26">
        <v>2.350127021001402</v>
      </c>
      <c r="N149" s="27">
        <v>8.8853101829548531E-2</v>
      </c>
      <c r="O149" s="24">
        <v>716.55727281893974</v>
      </c>
      <c r="P149" s="27">
        <v>0.4176095785988781</v>
      </c>
      <c r="Q149" s="24">
        <v>3367.8191822490171</v>
      </c>
      <c r="R149" s="27">
        <v>0.15587680703959775</v>
      </c>
      <c r="S149" s="24">
        <v>1257.0710245128851</v>
      </c>
      <c r="T149" s="28">
        <v>1.7543203763288335</v>
      </c>
      <c r="U149" s="27">
        <f t="shared" si="12"/>
        <v>1.1723827458165206</v>
      </c>
      <c r="V149" s="29"/>
      <c r="W149" s="26"/>
      <c r="X149" s="29">
        <v>480</v>
      </c>
      <c r="Y149" s="26">
        <f t="shared" si="18"/>
        <v>2.5833333333333335</v>
      </c>
      <c r="Z149" s="23">
        <v>710</v>
      </c>
      <c r="AA149" s="26">
        <f t="shared" si="19"/>
        <v>1.7464788732394365</v>
      </c>
      <c r="AC149" s="28"/>
      <c r="AD149" s="23">
        <v>870</v>
      </c>
      <c r="AE149" s="28">
        <f t="shared" si="15"/>
        <v>1.4252873563218391</v>
      </c>
      <c r="AF149" s="32" t="s">
        <v>994</v>
      </c>
      <c r="AG149" s="31" t="s">
        <v>1111</v>
      </c>
      <c r="AH149" s="23" t="s">
        <v>1129</v>
      </c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  <c r="FQ149" s="69"/>
      <c r="FR149" s="69"/>
      <c r="FS149" s="69"/>
      <c r="FT149" s="69"/>
      <c r="FU149" s="69"/>
      <c r="FV149" s="69"/>
      <c r="FW149" s="69"/>
      <c r="FX149" s="69"/>
      <c r="FY149" s="69"/>
      <c r="FZ149" s="69"/>
      <c r="GA149" s="69"/>
      <c r="GB149" s="69"/>
      <c r="GC149" s="69"/>
      <c r="GD149" s="69"/>
      <c r="GE149" s="69"/>
      <c r="GF149" s="69"/>
      <c r="GG149" s="69"/>
      <c r="GH149" s="69"/>
    </row>
    <row r="150" spans="1:190" s="23" customFormat="1" ht="35.15" customHeight="1" x14ac:dyDescent="0.3">
      <c r="A150" s="65" t="s">
        <v>371</v>
      </c>
      <c r="B150" s="23" t="s">
        <v>429</v>
      </c>
      <c r="C150" s="23" t="s">
        <v>247</v>
      </c>
      <c r="D150" s="35" t="s">
        <v>430</v>
      </c>
      <c r="E150" s="37" t="s">
        <v>379</v>
      </c>
      <c r="F150" s="35" t="s">
        <v>366</v>
      </c>
      <c r="G150" s="36">
        <v>6</v>
      </c>
      <c r="H150" s="35">
        <v>0.8</v>
      </c>
      <c r="I150" s="23" t="s">
        <v>29</v>
      </c>
      <c r="J150" s="23" t="s">
        <v>1096</v>
      </c>
      <c r="K150" s="25">
        <v>1.7945007235890014</v>
      </c>
      <c r="L150" s="25">
        <v>1.6358839050131926</v>
      </c>
      <c r="M150" s="26">
        <v>2.4354054252639017</v>
      </c>
      <c r="N150" s="27">
        <v>8.7550226663673625E-2</v>
      </c>
      <c r="O150" s="24">
        <v>706.05021502962597</v>
      </c>
      <c r="P150" s="27">
        <v>0.41148606531926607</v>
      </c>
      <c r="Q150" s="24">
        <v>3318.4360106392428</v>
      </c>
      <c r="R150" s="27">
        <v>0.16358839050131926</v>
      </c>
      <c r="S150" s="24">
        <v>1319.2612137203166</v>
      </c>
      <c r="T150" s="28">
        <v>1.8685090460102192</v>
      </c>
      <c r="U150" s="27">
        <f t="shared" si="12"/>
        <v>1.155191805568258</v>
      </c>
      <c r="V150" s="29"/>
      <c r="W150" s="26"/>
      <c r="X150" s="29">
        <v>460</v>
      </c>
      <c r="Y150" s="26">
        <f t="shared" si="18"/>
        <v>2.6956521739130435</v>
      </c>
      <c r="Z150" s="23">
        <v>666</v>
      </c>
      <c r="AA150" s="26">
        <f t="shared" si="19"/>
        <v>1.8618618618618619</v>
      </c>
      <c r="AC150" s="28"/>
      <c r="AD150" s="23">
        <v>850</v>
      </c>
      <c r="AE150" s="28">
        <f t="shared" si="15"/>
        <v>1.4588235294117646</v>
      </c>
      <c r="AF150" s="32" t="s">
        <v>995</v>
      </c>
      <c r="AG150" s="31" t="s">
        <v>1111</v>
      </c>
      <c r="AH150" s="23" t="s">
        <v>1129</v>
      </c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  <c r="FQ150" s="69"/>
      <c r="FR150" s="69"/>
      <c r="FS150" s="69"/>
      <c r="FT150" s="69"/>
      <c r="FU150" s="69"/>
      <c r="FV150" s="69"/>
      <c r="FW150" s="69"/>
      <c r="FX150" s="69"/>
      <c r="FY150" s="69"/>
      <c r="FZ150" s="69"/>
      <c r="GA150" s="69"/>
      <c r="GB150" s="69"/>
      <c r="GC150" s="69"/>
      <c r="GD150" s="69"/>
      <c r="GE150" s="69"/>
      <c r="GF150" s="69"/>
      <c r="GG150" s="69"/>
      <c r="GH150" s="69"/>
    </row>
    <row r="151" spans="1:190" s="23" customFormat="1" ht="35.15" customHeight="1" x14ac:dyDescent="0.3">
      <c r="A151" s="65" t="s">
        <v>374</v>
      </c>
      <c r="B151" s="23" t="s">
        <v>432</v>
      </c>
      <c r="C151" s="23" t="s">
        <v>247</v>
      </c>
      <c r="D151" s="35" t="s">
        <v>430</v>
      </c>
      <c r="E151" s="37" t="s">
        <v>379</v>
      </c>
      <c r="F151" s="35" t="s">
        <v>366</v>
      </c>
      <c r="G151" s="36">
        <v>6</v>
      </c>
      <c r="H151" s="35">
        <v>0.8</v>
      </c>
      <c r="I151" s="23" t="s">
        <v>29</v>
      </c>
      <c r="J151" s="23" t="s">
        <v>1096</v>
      </c>
      <c r="K151" s="25">
        <v>1.8049490538573507</v>
      </c>
      <c r="L151" s="25">
        <v>1.6209150326797386</v>
      </c>
      <c r="M151" s="26">
        <v>2.4208420144015577</v>
      </c>
      <c r="N151" s="27">
        <v>8.8127190736901229E-2</v>
      </c>
      <c r="O151" s="24">
        <v>710.70315110404215</v>
      </c>
      <c r="P151" s="27">
        <v>0.4141977964634358</v>
      </c>
      <c r="Q151" s="24">
        <v>3340.3048101889981</v>
      </c>
      <c r="R151" s="27">
        <v>0.16209150326797386</v>
      </c>
      <c r="S151" s="24">
        <v>1307.18954248366</v>
      </c>
      <c r="T151" s="28">
        <v>1.8392904835908015</v>
      </c>
      <c r="U151" s="27">
        <f t="shared" si="12"/>
        <v>1.1628046261730542</v>
      </c>
      <c r="V151" s="29"/>
      <c r="W151" s="26"/>
      <c r="X151" s="29">
        <v>465</v>
      </c>
      <c r="Y151" s="26">
        <f t="shared" si="18"/>
        <v>2.6666666666666665</v>
      </c>
      <c r="Z151" s="23">
        <v>670</v>
      </c>
      <c r="AA151" s="26">
        <f t="shared" si="19"/>
        <v>1.8507462686567164</v>
      </c>
      <c r="AC151" s="28"/>
      <c r="AD151" s="23">
        <v>860</v>
      </c>
      <c r="AE151" s="28">
        <f t="shared" si="15"/>
        <v>1.441860465116279</v>
      </c>
      <c r="AF151" s="32" t="s">
        <v>995</v>
      </c>
      <c r="AG151" s="31" t="s">
        <v>1111</v>
      </c>
      <c r="AH151" s="23" t="s">
        <v>1129</v>
      </c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  <c r="FQ151" s="69"/>
      <c r="FR151" s="69"/>
      <c r="FS151" s="69"/>
      <c r="FT151" s="69"/>
      <c r="FU151" s="69"/>
      <c r="FV151" s="69"/>
      <c r="FW151" s="69"/>
      <c r="FX151" s="69"/>
      <c r="FY151" s="69"/>
      <c r="FZ151" s="69"/>
      <c r="GA151" s="69"/>
      <c r="GB151" s="69"/>
      <c r="GC151" s="69"/>
      <c r="GD151" s="69"/>
      <c r="GE151" s="69"/>
      <c r="GF151" s="69"/>
      <c r="GG151" s="69"/>
      <c r="GH151" s="69"/>
    </row>
    <row r="152" spans="1:190" s="23" customFormat="1" ht="35.15" customHeight="1" x14ac:dyDescent="0.3">
      <c r="A152" s="65" t="s">
        <v>377</v>
      </c>
      <c r="B152" s="23" t="s">
        <v>434</v>
      </c>
      <c r="C152" s="23" t="s">
        <v>247</v>
      </c>
      <c r="D152" s="35" t="s">
        <v>430</v>
      </c>
      <c r="E152" s="37" t="s">
        <v>379</v>
      </c>
      <c r="F152" s="35" t="s">
        <v>366</v>
      </c>
      <c r="G152" s="36">
        <v>6</v>
      </c>
      <c r="H152" s="35">
        <v>0.8</v>
      </c>
      <c r="I152" s="23" t="s">
        <v>29</v>
      </c>
      <c r="J152" s="23" t="s">
        <v>1096</v>
      </c>
      <c r="K152" s="25">
        <v>1.7945007235890014</v>
      </c>
      <c r="L152" s="25">
        <v>1.6083009079118029</v>
      </c>
      <c r="M152" s="26">
        <v>2.4030263417947104</v>
      </c>
      <c r="N152" s="27">
        <v>8.7626078652471739E-2</v>
      </c>
      <c r="O152" s="24">
        <v>706.66192461670755</v>
      </c>
      <c r="P152" s="27">
        <v>0.4118425696666172</v>
      </c>
      <c r="Q152" s="24">
        <v>3321.3110456985255</v>
      </c>
      <c r="R152" s="27">
        <v>0.1608300907911803</v>
      </c>
      <c r="S152" s="24">
        <v>1297.016861219196</v>
      </c>
      <c r="T152" s="28">
        <v>1.835413535153597</v>
      </c>
      <c r="U152" s="27">
        <f t="shared" si="12"/>
        <v>1.1561926435927239</v>
      </c>
      <c r="V152" s="29"/>
      <c r="W152" s="26"/>
      <c r="X152" s="29">
        <v>467</v>
      </c>
      <c r="Y152" s="26">
        <f t="shared" si="18"/>
        <v>2.6552462526766596</v>
      </c>
      <c r="Z152" s="23">
        <v>672</v>
      </c>
      <c r="AA152" s="26">
        <f t="shared" si="19"/>
        <v>1.8452380952380953</v>
      </c>
      <c r="AC152" s="28"/>
      <c r="AD152" s="23">
        <v>870</v>
      </c>
      <c r="AE152" s="28">
        <f t="shared" si="15"/>
        <v>1.4252873563218391</v>
      </c>
      <c r="AF152" s="32" t="s">
        <v>995</v>
      </c>
      <c r="AG152" s="31" t="s">
        <v>1111</v>
      </c>
      <c r="AH152" s="23" t="s">
        <v>1129</v>
      </c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  <c r="FQ152" s="69"/>
      <c r="FR152" s="69"/>
      <c r="FS152" s="69"/>
      <c r="FT152" s="69"/>
      <c r="FU152" s="69"/>
      <c r="FV152" s="69"/>
      <c r="FW152" s="69"/>
      <c r="FX152" s="69"/>
      <c r="FY152" s="69"/>
      <c r="FZ152" s="69"/>
      <c r="GA152" s="69"/>
      <c r="GB152" s="69"/>
      <c r="GC152" s="69"/>
      <c r="GD152" s="69"/>
      <c r="GE152" s="69"/>
      <c r="GF152" s="69"/>
      <c r="GG152" s="69"/>
      <c r="GH152" s="69"/>
    </row>
    <row r="153" spans="1:190" s="23" customFormat="1" ht="35.15" customHeight="1" x14ac:dyDescent="0.3">
      <c r="A153" s="65" t="s">
        <v>380</v>
      </c>
      <c r="B153" s="23" t="s">
        <v>436</v>
      </c>
      <c r="C153" s="23" t="s">
        <v>247</v>
      </c>
      <c r="D153" s="35" t="s">
        <v>430</v>
      </c>
      <c r="E153" s="37" t="s">
        <v>379</v>
      </c>
      <c r="F153" s="35" t="s">
        <v>366</v>
      </c>
      <c r="G153" s="36">
        <v>6</v>
      </c>
      <c r="H153" s="35">
        <v>0.8</v>
      </c>
      <c r="I153" s="23" t="s">
        <v>29</v>
      </c>
      <c r="J153" s="23" t="s">
        <v>1096</v>
      </c>
      <c r="K153" s="25">
        <v>1.8023255813953489</v>
      </c>
      <c r="L153" s="25">
        <v>1.5969092079845459</v>
      </c>
      <c r="M153" s="26">
        <v>2.3918001862921585</v>
      </c>
      <c r="N153" s="27">
        <v>8.8060366071795015E-2</v>
      </c>
      <c r="O153" s="24">
        <v>710.16424251447597</v>
      </c>
      <c r="P153" s="27">
        <v>0.41388372053743661</v>
      </c>
      <c r="Q153" s="24">
        <v>3337.771939818037</v>
      </c>
      <c r="R153" s="27">
        <v>0.15969092079845459</v>
      </c>
      <c r="S153" s="24">
        <v>1287.8300064391499</v>
      </c>
      <c r="T153" s="28">
        <v>1.8134255843117852</v>
      </c>
      <c r="U153" s="27">
        <f t="shared" si="12"/>
        <v>1.1619229002371856</v>
      </c>
      <c r="V153" s="29"/>
      <c r="W153" s="26"/>
      <c r="X153" s="29">
        <v>469</v>
      </c>
      <c r="Y153" s="26">
        <f t="shared" si="18"/>
        <v>2.6439232409381663</v>
      </c>
      <c r="Z153" s="23">
        <v>676</v>
      </c>
      <c r="AA153" s="26">
        <f t="shared" si="19"/>
        <v>1.834319526627219</v>
      </c>
      <c r="AC153" s="28"/>
      <c r="AD153" s="23">
        <v>877</v>
      </c>
      <c r="AE153" s="28">
        <f t="shared" si="15"/>
        <v>1.4139110604332954</v>
      </c>
      <c r="AF153" s="32" t="s">
        <v>995</v>
      </c>
      <c r="AG153" s="31" t="s">
        <v>1111</v>
      </c>
      <c r="AH153" s="23" t="s">
        <v>1129</v>
      </c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  <c r="FQ153" s="69"/>
      <c r="FR153" s="69"/>
      <c r="FS153" s="69"/>
      <c r="FT153" s="69"/>
      <c r="FU153" s="69"/>
      <c r="FV153" s="69"/>
      <c r="FW153" s="69"/>
      <c r="FX153" s="69"/>
      <c r="FY153" s="69"/>
      <c r="FZ153" s="69"/>
      <c r="GA153" s="69"/>
      <c r="GB153" s="69"/>
      <c r="GC153" s="69"/>
      <c r="GD153" s="69"/>
      <c r="GE153" s="69"/>
      <c r="GF153" s="69"/>
      <c r="GG153" s="69"/>
      <c r="GH153" s="69"/>
    </row>
    <row r="154" spans="1:190" s="23" customFormat="1" ht="35.15" customHeight="1" x14ac:dyDescent="0.3">
      <c r="A154" s="65" t="s">
        <v>382</v>
      </c>
      <c r="B154" s="23" t="s">
        <v>438</v>
      </c>
      <c r="C154" s="23" t="s">
        <v>247</v>
      </c>
      <c r="D154" s="35" t="s">
        <v>430</v>
      </c>
      <c r="E154" s="37" t="s">
        <v>379</v>
      </c>
      <c r="F154" s="35" t="s">
        <v>366</v>
      </c>
      <c r="G154" s="36">
        <v>6</v>
      </c>
      <c r="H154" s="35">
        <v>0.8</v>
      </c>
      <c r="I154" s="23" t="s">
        <v>29</v>
      </c>
      <c r="J154" s="23" t="s">
        <v>1096</v>
      </c>
      <c r="K154" s="25">
        <v>1.8023255813953489</v>
      </c>
      <c r="L154" s="25">
        <v>1.5887251761691223</v>
      </c>
      <c r="M154" s="26">
        <v>2.3821225545304694</v>
      </c>
      <c r="N154" s="27">
        <v>8.8083998442173406E-2</v>
      </c>
      <c r="O154" s="24">
        <v>710.35482614655973</v>
      </c>
      <c r="P154" s="27">
        <v>0.41399479267821504</v>
      </c>
      <c r="Q154" s="24">
        <v>3338.6676828888308</v>
      </c>
      <c r="R154" s="27">
        <v>0.15887251761691223</v>
      </c>
      <c r="S154" s="24">
        <v>1281.2299807815502</v>
      </c>
      <c r="T154" s="28">
        <v>1.8036478864116399</v>
      </c>
      <c r="U154" s="27">
        <f t="shared" si="12"/>
        <v>1.1622347203391727</v>
      </c>
      <c r="V154" s="29"/>
      <c r="W154" s="26"/>
      <c r="X154" s="29">
        <v>470</v>
      </c>
      <c r="Y154" s="26">
        <f t="shared" si="18"/>
        <v>2.6382978723404253</v>
      </c>
      <c r="Z154" s="23">
        <v>680</v>
      </c>
      <c r="AA154" s="26">
        <f t="shared" si="19"/>
        <v>1.8235294117647058</v>
      </c>
      <c r="AC154" s="28"/>
      <c r="AD154" s="23">
        <v>881</v>
      </c>
      <c r="AE154" s="28">
        <f t="shared" si="15"/>
        <v>1.4074914869466515</v>
      </c>
      <c r="AF154" s="32" t="s">
        <v>995</v>
      </c>
      <c r="AG154" s="31" t="s">
        <v>1111</v>
      </c>
      <c r="AH154" s="23" t="s">
        <v>1129</v>
      </c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  <c r="FQ154" s="69"/>
      <c r="FR154" s="69"/>
      <c r="FS154" s="69"/>
      <c r="FT154" s="69"/>
      <c r="FU154" s="69"/>
      <c r="FV154" s="69"/>
      <c r="FW154" s="69"/>
      <c r="FX154" s="69"/>
      <c r="FY154" s="69"/>
      <c r="FZ154" s="69"/>
      <c r="GA154" s="69"/>
      <c r="GB154" s="69"/>
      <c r="GC154" s="69"/>
      <c r="GD154" s="69"/>
      <c r="GE154" s="69"/>
      <c r="GF154" s="69"/>
      <c r="GG154" s="69"/>
      <c r="GH154" s="69"/>
    </row>
    <row r="155" spans="1:190" s="23" customFormat="1" ht="35.15" customHeight="1" x14ac:dyDescent="0.3">
      <c r="A155" s="65" t="s">
        <v>855</v>
      </c>
      <c r="B155" s="23" t="s">
        <v>440</v>
      </c>
      <c r="C155" s="23" t="s">
        <v>247</v>
      </c>
      <c r="D155" s="35" t="s">
        <v>78</v>
      </c>
      <c r="E155" s="37" t="s">
        <v>379</v>
      </c>
      <c r="F155" s="35" t="s">
        <v>366</v>
      </c>
      <c r="G155" s="36">
        <v>6</v>
      </c>
      <c r="H155" s="35">
        <v>0.8</v>
      </c>
      <c r="I155" s="23" t="s">
        <v>29</v>
      </c>
      <c r="J155" s="23" t="s">
        <v>1096</v>
      </c>
      <c r="K155" s="25">
        <v>1.7971014492753623</v>
      </c>
      <c r="L155" s="25">
        <v>1.5816326530612246</v>
      </c>
      <c r="M155" s="26">
        <v>2.3722730995159864</v>
      </c>
      <c r="N155" s="27">
        <v>8.7835918065018559E-2</v>
      </c>
      <c r="O155" s="24">
        <v>708.35417794369801</v>
      </c>
      <c r="P155" s="27">
        <v>0.41282881490558726</v>
      </c>
      <c r="Q155" s="24">
        <v>3329.2646363353811</v>
      </c>
      <c r="R155" s="27">
        <v>0.15816326530612246</v>
      </c>
      <c r="S155" s="24">
        <v>1275.5102040816328</v>
      </c>
      <c r="T155" s="28">
        <v>1.8006672986447942</v>
      </c>
      <c r="U155" s="27">
        <f t="shared" si="12"/>
        <v>1.1589613945040214</v>
      </c>
      <c r="V155" s="29"/>
      <c r="W155" s="26"/>
      <c r="X155" s="29">
        <v>473</v>
      </c>
      <c r="Y155" s="26">
        <f t="shared" si="18"/>
        <v>2.6215644820295982</v>
      </c>
      <c r="Z155" s="23">
        <v>683</v>
      </c>
      <c r="AA155" s="26">
        <f t="shared" si="19"/>
        <v>1.8155197657393851</v>
      </c>
      <c r="AC155" s="28"/>
      <c r="AD155" s="23">
        <v>885</v>
      </c>
      <c r="AE155" s="28">
        <f t="shared" si="15"/>
        <v>1.4011299435028248</v>
      </c>
      <c r="AF155" s="32" t="s">
        <v>995</v>
      </c>
      <c r="AG155" s="31" t="s">
        <v>1111</v>
      </c>
      <c r="AH155" s="23" t="s">
        <v>1129</v>
      </c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  <c r="FQ155" s="69"/>
      <c r="FR155" s="69"/>
      <c r="FS155" s="69"/>
      <c r="FT155" s="69"/>
      <c r="FU155" s="69"/>
      <c r="FV155" s="69"/>
      <c r="FW155" s="69"/>
      <c r="FX155" s="69"/>
      <c r="FY155" s="69"/>
      <c r="FZ155" s="69"/>
      <c r="GA155" s="69"/>
      <c r="GB155" s="69"/>
      <c r="GC155" s="69"/>
      <c r="GD155" s="69"/>
      <c r="GE155" s="69"/>
      <c r="GF155" s="69"/>
      <c r="GG155" s="69"/>
      <c r="GH155" s="69"/>
    </row>
    <row r="156" spans="1:190" s="23" customFormat="1" ht="35.15" customHeight="1" x14ac:dyDescent="0.3">
      <c r="A156" s="65" t="s">
        <v>384</v>
      </c>
      <c r="B156" s="23" t="s">
        <v>442</v>
      </c>
      <c r="D156" s="23" t="s">
        <v>422</v>
      </c>
      <c r="E156" s="23" t="s">
        <v>443</v>
      </c>
      <c r="F156" s="23" t="s">
        <v>236</v>
      </c>
      <c r="G156" s="24">
        <v>6</v>
      </c>
      <c r="H156" s="23">
        <v>0.69</v>
      </c>
      <c r="I156" s="23" t="s">
        <v>13</v>
      </c>
      <c r="J156" s="23" t="s">
        <v>1096</v>
      </c>
      <c r="K156" s="25">
        <v>1.8316100443131462</v>
      </c>
      <c r="L156" s="25">
        <v>1.6974674880219027</v>
      </c>
      <c r="M156" s="26">
        <v>2.518175762092961</v>
      </c>
      <c r="N156" s="27">
        <v>8.9287109322205294E-2</v>
      </c>
      <c r="O156" s="24">
        <v>720.05733324359107</v>
      </c>
      <c r="P156" s="27">
        <v>0.41964941381436488</v>
      </c>
      <c r="Q156" s="24">
        <v>3384.269466244878</v>
      </c>
      <c r="R156" s="27">
        <v>0.16974674880219026</v>
      </c>
      <c r="S156" s="24">
        <v>1368.9253935660504</v>
      </c>
      <c r="T156" s="28">
        <v>1.9011338824917587</v>
      </c>
      <c r="U156" s="27">
        <f t="shared" si="12"/>
        <v>1.178109308935521</v>
      </c>
      <c r="V156" s="29"/>
      <c r="W156" s="26"/>
      <c r="X156" s="29">
        <v>447</v>
      </c>
      <c r="Y156" s="26">
        <f t="shared" si="18"/>
        <v>2.7740492170022373</v>
      </c>
      <c r="Z156" s="23">
        <v>655</v>
      </c>
      <c r="AA156" s="26">
        <f t="shared" si="19"/>
        <v>1.8931297709923665</v>
      </c>
      <c r="AC156" s="28"/>
      <c r="AD156" s="23">
        <v>801</v>
      </c>
      <c r="AE156" s="28">
        <f t="shared" si="15"/>
        <v>1.5480649188514357</v>
      </c>
      <c r="AF156" s="30" t="s">
        <v>996</v>
      </c>
      <c r="AG156" s="31" t="s">
        <v>1111</v>
      </c>
      <c r="AH156" s="23" t="s">
        <v>1129</v>
      </c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  <c r="FQ156" s="69"/>
      <c r="FR156" s="69"/>
      <c r="FS156" s="69"/>
      <c r="FT156" s="69"/>
      <c r="FU156" s="69"/>
      <c r="FV156" s="69"/>
      <c r="FW156" s="69"/>
      <c r="FX156" s="69"/>
      <c r="FY156" s="69"/>
      <c r="FZ156" s="69"/>
      <c r="GA156" s="69"/>
      <c r="GB156" s="69"/>
      <c r="GC156" s="69"/>
      <c r="GD156" s="69"/>
      <c r="GE156" s="69"/>
      <c r="GF156" s="69"/>
      <c r="GG156" s="69"/>
      <c r="GH156" s="69"/>
    </row>
    <row r="157" spans="1:190" s="23" customFormat="1" ht="35.15" customHeight="1" x14ac:dyDescent="0.3">
      <c r="A157" s="65" t="s">
        <v>387</v>
      </c>
      <c r="B157" s="23" t="s">
        <v>445</v>
      </c>
      <c r="D157" s="23" t="s">
        <v>422</v>
      </c>
      <c r="E157" s="23" t="s">
        <v>443</v>
      </c>
      <c r="F157" s="23" t="s">
        <v>446</v>
      </c>
      <c r="G157" s="24">
        <v>6</v>
      </c>
      <c r="H157" s="23">
        <v>0.71</v>
      </c>
      <c r="I157" s="23" t="s">
        <v>13</v>
      </c>
      <c r="J157" s="23" t="s">
        <v>1096</v>
      </c>
      <c r="K157" s="25">
        <v>1.8316100443131462</v>
      </c>
      <c r="L157" s="25">
        <v>1.6756756756756757</v>
      </c>
      <c r="M157" s="26">
        <v>2.4927447364767712</v>
      </c>
      <c r="N157" s="27">
        <v>8.9344682893054528E-2</v>
      </c>
      <c r="O157" s="24">
        <v>720.52163623431068</v>
      </c>
      <c r="P157" s="27">
        <v>0.41992000959735631</v>
      </c>
      <c r="Q157" s="24">
        <v>3386.4516903012609</v>
      </c>
      <c r="R157" s="27">
        <v>0.16756756756756758</v>
      </c>
      <c r="S157" s="24">
        <v>1351.3513513513512</v>
      </c>
      <c r="T157" s="28">
        <v>1.8755180738415709</v>
      </c>
      <c r="U157" s="27">
        <f t="shared" si="12"/>
        <v>1.1788689702156436</v>
      </c>
      <c r="V157" s="29"/>
      <c r="W157" s="26"/>
      <c r="X157" s="29">
        <v>450</v>
      </c>
      <c r="Y157" s="26">
        <f t="shared" si="18"/>
        <v>2.7555555555555555</v>
      </c>
      <c r="Z157" s="23">
        <v>667</v>
      </c>
      <c r="AA157" s="26">
        <f t="shared" si="19"/>
        <v>1.8590704647676162</v>
      </c>
      <c r="AC157" s="28"/>
      <c r="AD157" s="23">
        <v>820</v>
      </c>
      <c r="AE157" s="28">
        <f t="shared" si="15"/>
        <v>1.5121951219512195</v>
      </c>
      <c r="AF157" s="32" t="s">
        <v>997</v>
      </c>
      <c r="AG157" s="31" t="s">
        <v>1111</v>
      </c>
      <c r="AH157" s="23" t="s">
        <v>1129</v>
      </c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  <c r="FQ157" s="69"/>
      <c r="FR157" s="69"/>
      <c r="FS157" s="69"/>
      <c r="FT157" s="69"/>
      <c r="FU157" s="69"/>
      <c r="FV157" s="69"/>
      <c r="FW157" s="69"/>
      <c r="FX157" s="69"/>
      <c r="FY157" s="69"/>
      <c r="FZ157" s="69"/>
      <c r="GA157" s="69"/>
      <c r="GB157" s="69"/>
      <c r="GC157" s="69"/>
      <c r="GD157" s="69"/>
      <c r="GE157" s="69"/>
      <c r="GF157" s="69"/>
      <c r="GG157" s="69"/>
      <c r="GH157" s="69"/>
    </row>
    <row r="158" spans="1:190" s="23" customFormat="1" ht="35.15" customHeight="1" x14ac:dyDescent="0.3">
      <c r="A158" s="65" t="s">
        <v>388</v>
      </c>
      <c r="B158" s="23" t="s">
        <v>1112</v>
      </c>
      <c r="C158" s="23" t="s">
        <v>51</v>
      </c>
      <c r="D158" s="23" t="s">
        <v>448</v>
      </c>
      <c r="E158" s="33" t="s">
        <v>449</v>
      </c>
      <c r="F158" s="23" t="s">
        <v>297</v>
      </c>
      <c r="G158" s="24">
        <v>6</v>
      </c>
      <c r="H158" s="23">
        <v>0.9</v>
      </c>
      <c r="I158" s="23" t="s">
        <v>13</v>
      </c>
      <c r="J158" s="23" t="s">
        <v>1096</v>
      </c>
      <c r="K158" s="25"/>
      <c r="L158" s="25">
        <v>3.1713554987212276</v>
      </c>
      <c r="M158" s="26"/>
      <c r="N158" s="27"/>
      <c r="O158" s="24"/>
      <c r="P158" s="27"/>
      <c r="Q158" s="24"/>
      <c r="R158" s="27">
        <v>0.31713554987212278</v>
      </c>
      <c r="S158" s="24">
        <v>2557.5447570332481</v>
      </c>
      <c r="T158" s="28"/>
      <c r="U158" s="27"/>
      <c r="V158" s="29"/>
      <c r="W158" s="26"/>
      <c r="X158" s="29"/>
      <c r="Y158" s="26"/>
      <c r="AA158" s="26"/>
      <c r="AC158" s="28"/>
      <c r="AD158" s="23">
        <v>782</v>
      </c>
      <c r="AE158" s="28">
        <f t="shared" si="15"/>
        <v>1.5856777493606138</v>
      </c>
      <c r="AF158" s="32" t="s">
        <v>998</v>
      </c>
      <c r="AG158" s="31" t="s">
        <v>1111</v>
      </c>
      <c r="AH158" s="23" t="s">
        <v>1129</v>
      </c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  <c r="FQ158" s="69"/>
      <c r="FR158" s="69"/>
      <c r="FS158" s="69"/>
      <c r="FT158" s="69"/>
      <c r="FU158" s="69"/>
      <c r="FV158" s="69"/>
      <c r="FW158" s="69"/>
      <c r="FX158" s="69"/>
      <c r="FY158" s="69"/>
      <c r="FZ158" s="69"/>
      <c r="GA158" s="69"/>
      <c r="GB158" s="69"/>
      <c r="GC158" s="69"/>
      <c r="GD158" s="69"/>
      <c r="GE158" s="69"/>
      <c r="GF158" s="69"/>
      <c r="GG158" s="69"/>
      <c r="GH158" s="69"/>
    </row>
    <row r="159" spans="1:190" s="23" customFormat="1" ht="35.15" customHeight="1" x14ac:dyDescent="0.3">
      <c r="A159" s="65" t="s">
        <v>389</v>
      </c>
      <c r="B159" s="23" t="s">
        <v>451</v>
      </c>
      <c r="D159" s="23" t="s">
        <v>47</v>
      </c>
      <c r="E159" s="23" t="s">
        <v>452</v>
      </c>
      <c r="F159" s="23" t="s">
        <v>35</v>
      </c>
      <c r="G159" s="24">
        <v>6</v>
      </c>
      <c r="H159" s="23">
        <v>0.62</v>
      </c>
      <c r="I159" s="23" t="s">
        <v>13</v>
      </c>
      <c r="J159" s="23" t="s">
        <v>1096</v>
      </c>
      <c r="K159" s="25">
        <v>1.8036363636363637</v>
      </c>
      <c r="L159" s="25">
        <v>1.7777777777777777</v>
      </c>
      <c r="M159" s="26">
        <v>2.6022825032985559</v>
      </c>
      <c r="N159" s="27">
        <v>8.7664394482343311E-2</v>
      </c>
      <c r="O159" s="24">
        <v>706.97092324470418</v>
      </c>
      <c r="P159" s="27">
        <v>0.41202265406701355</v>
      </c>
      <c r="Q159" s="24">
        <v>3322.7633392501093</v>
      </c>
      <c r="R159" s="27">
        <v>0.17777777777777776</v>
      </c>
      <c r="S159" s="24">
        <v>1433.6917562724013</v>
      </c>
      <c r="T159" s="28">
        <v>2.0279359576661924</v>
      </c>
      <c r="U159" s="27">
        <f t="shared" si="12"/>
        <v>1.1566982063351396</v>
      </c>
      <c r="V159" s="29">
        <v>310</v>
      </c>
      <c r="W159" s="26">
        <f t="shared" si="17"/>
        <v>4</v>
      </c>
      <c r="X159" s="29">
        <v>448</v>
      </c>
      <c r="Y159" s="26">
        <f t="shared" si="18"/>
        <v>2.7678571428571428</v>
      </c>
      <c r="Z159" s="23">
        <v>631</v>
      </c>
      <c r="AA159" s="26">
        <f t="shared" si="19"/>
        <v>1.9651347068145801</v>
      </c>
      <c r="AC159" s="28"/>
      <c r="AD159" s="23">
        <v>770</v>
      </c>
      <c r="AE159" s="28">
        <f t="shared" si="15"/>
        <v>1.6103896103896105</v>
      </c>
      <c r="AF159" s="30" t="s">
        <v>999</v>
      </c>
      <c r="AG159" s="31" t="s">
        <v>1111</v>
      </c>
      <c r="AH159" s="23" t="s">
        <v>1129</v>
      </c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  <c r="FT159" s="69"/>
      <c r="FU159" s="69"/>
      <c r="FV159" s="69"/>
      <c r="FW159" s="69"/>
      <c r="FX159" s="69"/>
      <c r="FY159" s="69"/>
      <c r="FZ159" s="69"/>
      <c r="GA159" s="69"/>
      <c r="GB159" s="69"/>
      <c r="GC159" s="69"/>
      <c r="GD159" s="69"/>
      <c r="GE159" s="69"/>
      <c r="GF159" s="69"/>
      <c r="GG159" s="69"/>
      <c r="GH159" s="69"/>
    </row>
    <row r="160" spans="1:190" s="23" customFormat="1" ht="35.15" customHeight="1" x14ac:dyDescent="0.3">
      <c r="A160" s="65" t="s">
        <v>392</v>
      </c>
      <c r="B160" s="23" t="s">
        <v>454</v>
      </c>
      <c r="C160" s="23" t="s">
        <v>51</v>
      </c>
      <c r="D160" s="23" t="s">
        <v>47</v>
      </c>
      <c r="E160" s="33" t="s">
        <v>455</v>
      </c>
      <c r="F160" s="23" t="s">
        <v>456</v>
      </c>
      <c r="G160" s="24">
        <v>6</v>
      </c>
      <c r="H160" s="23" t="s">
        <v>457</v>
      </c>
      <c r="I160" s="23" t="s">
        <v>29</v>
      </c>
      <c r="J160" s="23" t="s">
        <v>29</v>
      </c>
      <c r="K160" s="25">
        <v>1.7869999999999999</v>
      </c>
      <c r="L160" s="25">
        <v>1.7127071823204421</v>
      </c>
      <c r="M160" s="26">
        <v>2.5224021834712476</v>
      </c>
      <c r="N160" s="27">
        <v>8.6970278226323083E-2</v>
      </c>
      <c r="O160" s="24">
        <v>701.3732115026055</v>
      </c>
      <c r="P160" s="27">
        <v>0.40876030766371851</v>
      </c>
      <c r="Q160" s="24">
        <v>3296.454094062246</v>
      </c>
      <c r="R160" s="27">
        <v>0.17127071823204421</v>
      </c>
      <c r="S160" s="24">
        <v>1381.2154696132598</v>
      </c>
      <c r="T160" s="28">
        <v>1.9693017169192648</v>
      </c>
      <c r="U160" s="27">
        <f t="shared" si="12"/>
        <v>1.147539607418582</v>
      </c>
      <c r="V160" s="29">
        <v>282</v>
      </c>
      <c r="W160" s="26">
        <f t="shared" si="17"/>
        <v>4.3971631205673756</v>
      </c>
      <c r="X160" s="29">
        <v>440</v>
      </c>
      <c r="Y160" s="26">
        <f t="shared" si="18"/>
        <v>2.8181818181818183</v>
      </c>
      <c r="Z160" s="23">
        <v>620</v>
      </c>
      <c r="AA160" s="26">
        <f t="shared" si="19"/>
        <v>2</v>
      </c>
      <c r="AC160" s="28"/>
      <c r="AD160" s="23">
        <v>810</v>
      </c>
      <c r="AE160" s="28">
        <f t="shared" si="15"/>
        <v>1.5308641975308641</v>
      </c>
      <c r="AF160" s="32" t="s">
        <v>1000</v>
      </c>
      <c r="AG160" s="31" t="s">
        <v>1111</v>
      </c>
      <c r="AH160" s="23" t="s">
        <v>1129</v>
      </c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  <c r="FQ160" s="69"/>
      <c r="FR160" s="69"/>
      <c r="FS160" s="69"/>
      <c r="FT160" s="69"/>
      <c r="FU160" s="69"/>
      <c r="FV160" s="69"/>
      <c r="FW160" s="69"/>
      <c r="FX160" s="69"/>
      <c r="FY160" s="69"/>
      <c r="FZ160" s="69"/>
      <c r="GA160" s="69"/>
      <c r="GB160" s="69"/>
      <c r="GC160" s="69"/>
      <c r="GD160" s="69"/>
      <c r="GE160" s="69"/>
      <c r="GF160" s="69"/>
      <c r="GG160" s="69"/>
      <c r="GH160" s="69"/>
    </row>
    <row r="161" spans="1:190" s="23" customFormat="1" ht="35.15" customHeight="1" x14ac:dyDescent="0.3">
      <c r="A161" s="65" t="s">
        <v>395</v>
      </c>
      <c r="B161" s="23" t="s">
        <v>459</v>
      </c>
      <c r="C161" s="23" t="s">
        <v>663</v>
      </c>
      <c r="D161" s="23" t="s">
        <v>422</v>
      </c>
      <c r="E161" s="23" t="s">
        <v>460</v>
      </c>
      <c r="F161" s="23" t="s">
        <v>259</v>
      </c>
      <c r="G161" s="24">
        <v>5.7511999999999999</v>
      </c>
      <c r="H161" s="23">
        <v>0.8</v>
      </c>
      <c r="I161" s="23" t="s">
        <v>13</v>
      </c>
      <c r="J161" s="23" t="s">
        <v>1096</v>
      </c>
      <c r="K161" s="25">
        <v>1.8262150220913107</v>
      </c>
      <c r="L161" s="25">
        <v>1.4957780458383594</v>
      </c>
      <c r="M161" s="26">
        <v>2.2771057074616348</v>
      </c>
      <c r="N161" s="27">
        <v>8.961022091371007E-2</v>
      </c>
      <c r="O161" s="24">
        <v>722.66307188475866</v>
      </c>
      <c r="P161" s="27">
        <v>0.42116803829443733</v>
      </c>
      <c r="Q161" s="24">
        <v>3396.5164378583659</v>
      </c>
      <c r="R161" s="27">
        <v>0.14957780458383593</v>
      </c>
      <c r="S161" s="24">
        <v>1206.2726176115802</v>
      </c>
      <c r="T161" s="28">
        <v>1.6692047297581321</v>
      </c>
      <c r="U161" s="27">
        <f t="shared" si="12"/>
        <v>1.182372642989747</v>
      </c>
      <c r="V161" s="29">
        <v>310</v>
      </c>
      <c r="W161" s="26">
        <f t="shared" si="17"/>
        <v>4</v>
      </c>
      <c r="X161" s="29">
        <v>480</v>
      </c>
      <c r="Y161" s="26">
        <f t="shared" si="18"/>
        <v>2.5833333333333335</v>
      </c>
      <c r="Z161" s="23">
        <v>720</v>
      </c>
      <c r="AA161" s="26">
        <f t="shared" si="19"/>
        <v>1.7222222222222223</v>
      </c>
      <c r="AC161" s="28"/>
      <c r="AD161" s="23">
        <v>950</v>
      </c>
      <c r="AE161" s="28">
        <f t="shared" si="15"/>
        <v>1.3052631578947369</v>
      </c>
      <c r="AF161" s="32" t="s">
        <v>1001</v>
      </c>
      <c r="AG161" s="31" t="s">
        <v>1111</v>
      </c>
      <c r="AH161" s="23" t="s">
        <v>1129</v>
      </c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  <c r="FQ161" s="69"/>
      <c r="FR161" s="69"/>
      <c r="FS161" s="69"/>
      <c r="FT161" s="69"/>
      <c r="FU161" s="69"/>
      <c r="FV161" s="69"/>
      <c r="FW161" s="69"/>
      <c r="FX161" s="69"/>
      <c r="FY161" s="69"/>
      <c r="FZ161" s="69"/>
      <c r="GA161" s="69"/>
      <c r="GB161" s="69"/>
      <c r="GC161" s="69"/>
      <c r="GD161" s="69"/>
      <c r="GE161" s="69"/>
      <c r="GF161" s="69"/>
      <c r="GG161" s="69"/>
      <c r="GH161" s="69"/>
    </row>
    <row r="162" spans="1:190" s="23" customFormat="1" ht="35.15" customHeight="1" x14ac:dyDescent="0.3">
      <c r="A162" s="65" t="s">
        <v>399</v>
      </c>
      <c r="B162" s="23" t="s">
        <v>461</v>
      </c>
      <c r="C162" s="23" t="s">
        <v>663</v>
      </c>
      <c r="D162" s="23" t="s">
        <v>257</v>
      </c>
      <c r="E162" s="33" t="s">
        <v>1108</v>
      </c>
      <c r="F162" s="23" t="s">
        <v>12</v>
      </c>
      <c r="G162" s="24">
        <v>5.8155000000000001</v>
      </c>
      <c r="H162" s="23">
        <v>0.53500000000000003</v>
      </c>
      <c r="I162" s="23" t="s">
        <v>13</v>
      </c>
      <c r="J162" s="23" t="s">
        <v>1096</v>
      </c>
      <c r="K162" s="25">
        <v>1.8155197657393851</v>
      </c>
      <c r="L162" s="25">
        <v>1.672285906945381</v>
      </c>
      <c r="M162" s="26">
        <v>2.4840821534232957</v>
      </c>
      <c r="N162" s="27">
        <v>8.8529676307489868E-2</v>
      </c>
      <c r="O162" s="24">
        <v>713.94900247975693</v>
      </c>
      <c r="P162" s="27">
        <v>0.4160894786452024</v>
      </c>
      <c r="Q162" s="24">
        <v>3355.5603116548577</v>
      </c>
      <c r="R162" s="27">
        <v>0.1672285906945381</v>
      </c>
      <c r="S162" s="24">
        <v>1348.6176668914363</v>
      </c>
      <c r="T162" s="28">
        <v>1.8889551805623181</v>
      </c>
      <c r="U162" s="27">
        <f t="shared" si="12"/>
        <v>1.1681152695685255</v>
      </c>
      <c r="V162" s="29"/>
      <c r="W162" s="26"/>
      <c r="X162" s="29">
        <v>453</v>
      </c>
      <c r="Y162" s="26">
        <f t="shared" si="18"/>
        <v>2.7373068432671084</v>
      </c>
      <c r="Z162" s="23">
        <v>645</v>
      </c>
      <c r="AA162" s="26">
        <f t="shared" si="19"/>
        <v>1.9224806201550388</v>
      </c>
      <c r="AC162" s="28"/>
      <c r="AD162" s="23">
        <v>823</v>
      </c>
      <c r="AE162" s="28">
        <f t="shared" si="15"/>
        <v>1.5066828675577157</v>
      </c>
      <c r="AF162" s="32" t="s">
        <v>1002</v>
      </c>
      <c r="AG162" s="31" t="s">
        <v>1111</v>
      </c>
      <c r="AH162" s="23" t="s">
        <v>1129</v>
      </c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</row>
    <row r="163" spans="1:190" s="23" customFormat="1" ht="35.15" customHeight="1" x14ac:dyDescent="0.3">
      <c r="A163" s="65" t="s">
        <v>403</v>
      </c>
      <c r="B163" s="23" t="s">
        <v>463</v>
      </c>
      <c r="C163" s="23" t="s">
        <v>167</v>
      </c>
      <c r="D163" s="23" t="s">
        <v>10</v>
      </c>
      <c r="E163" s="23" t="s">
        <v>408</v>
      </c>
      <c r="F163" s="23" t="s">
        <v>62</v>
      </c>
      <c r="G163" s="24">
        <v>5.8578999999999999</v>
      </c>
      <c r="H163" s="23">
        <v>0.745</v>
      </c>
      <c r="I163" s="23" t="s">
        <v>13</v>
      </c>
      <c r="J163" s="23" t="s">
        <v>1096</v>
      </c>
      <c r="K163" s="25">
        <v>1.7714285714285714</v>
      </c>
      <c r="L163" s="25">
        <v>1.3847012841987716</v>
      </c>
      <c r="M163" s="26">
        <v>2.1277859059790711</v>
      </c>
      <c r="N163" s="27">
        <v>8.7159550700765642E-2</v>
      </c>
      <c r="O163" s="24">
        <v>702.89960242552934</v>
      </c>
      <c r="P163" s="27">
        <v>0.40964988829359855</v>
      </c>
      <c r="Q163" s="24">
        <v>3303.6281313999884</v>
      </c>
      <c r="R163" s="27">
        <v>0.13847012841987716</v>
      </c>
      <c r="S163" s="24">
        <v>1116.6945840312674</v>
      </c>
      <c r="T163" s="28">
        <v>1.5886971342391372</v>
      </c>
      <c r="U163" s="27">
        <f t="shared" si="12"/>
        <v>1.1500369854360668</v>
      </c>
      <c r="V163" s="29">
        <v>311</v>
      </c>
      <c r="W163" s="26">
        <f t="shared" si="17"/>
        <v>3.987138263665595</v>
      </c>
      <c r="X163" s="29">
        <v>471</v>
      </c>
      <c r="Y163" s="26">
        <f t="shared" si="18"/>
        <v>2.632696390658174</v>
      </c>
      <c r="Z163" s="23">
        <v>682</v>
      </c>
      <c r="AA163" s="26">
        <f t="shared" si="19"/>
        <v>1.8181818181818181</v>
      </c>
      <c r="AC163" s="28"/>
      <c r="AD163" s="23">
        <v>1109</v>
      </c>
      <c r="AE163" s="28">
        <f t="shared" si="15"/>
        <v>1.1181244364292156</v>
      </c>
      <c r="AF163" s="32" t="s">
        <v>1003</v>
      </c>
      <c r="AG163" s="31" t="s">
        <v>1111</v>
      </c>
      <c r="AH163" s="23" t="s">
        <v>1129</v>
      </c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  <c r="FT163" s="69"/>
      <c r="FU163" s="69"/>
      <c r="FV163" s="69"/>
      <c r="FW163" s="69"/>
      <c r="FX163" s="69"/>
      <c r="FY163" s="69"/>
      <c r="FZ163" s="69"/>
      <c r="GA163" s="69"/>
      <c r="GB163" s="69"/>
      <c r="GC163" s="69"/>
      <c r="GD163" s="69"/>
      <c r="GE163" s="69"/>
      <c r="GF163" s="69"/>
      <c r="GG163" s="69"/>
      <c r="GH163" s="69"/>
    </row>
    <row r="164" spans="1:190" s="23" customFormat="1" ht="35.15" customHeight="1" x14ac:dyDescent="0.3">
      <c r="A164" s="65" t="s">
        <v>406</v>
      </c>
      <c r="B164" s="23" t="s">
        <v>465</v>
      </c>
      <c r="C164" s="23" t="s">
        <v>466</v>
      </c>
      <c r="D164" s="23" t="s">
        <v>283</v>
      </c>
      <c r="E164" s="33" t="s">
        <v>467</v>
      </c>
      <c r="F164" s="23" t="s">
        <v>62</v>
      </c>
      <c r="G164" s="24">
        <v>6</v>
      </c>
      <c r="H164" s="23">
        <v>0.745</v>
      </c>
      <c r="I164" s="23" t="s">
        <v>29</v>
      </c>
      <c r="J164" s="23" t="s">
        <v>1096</v>
      </c>
      <c r="K164" s="25">
        <v>1.8745275888133031</v>
      </c>
      <c r="L164" s="25">
        <v>1.6790792146242384</v>
      </c>
      <c r="M164" s="26">
        <v>2.5090784805980939</v>
      </c>
      <c r="N164" s="27">
        <v>9.1536465830035385E-2</v>
      </c>
      <c r="O164" s="24">
        <v>738.19730508093051</v>
      </c>
      <c r="P164" s="27">
        <v>0.43022138940116633</v>
      </c>
      <c r="Q164" s="24">
        <v>3469.5273338803736</v>
      </c>
      <c r="R164" s="27">
        <v>0.16790792146242384</v>
      </c>
      <c r="S164" s="24">
        <v>1354.0961408259986</v>
      </c>
      <c r="T164" s="28">
        <v>1.8343282094175968</v>
      </c>
      <c r="U164" s="27">
        <f t="shared" si="12"/>
        <v>1.2077887090315245</v>
      </c>
      <c r="V164" s="29">
        <v>304</v>
      </c>
      <c r="W164" s="26">
        <f t="shared" si="17"/>
        <v>4.0789473684210522</v>
      </c>
      <c r="X164" s="29">
        <v>463</v>
      </c>
      <c r="Y164" s="26">
        <f t="shared" si="18"/>
        <v>2.678185745140389</v>
      </c>
      <c r="Z164" s="23">
        <v>647</v>
      </c>
      <c r="AA164" s="26">
        <f t="shared" si="19"/>
        <v>1.9165378670788253</v>
      </c>
      <c r="AC164" s="28"/>
      <c r="AD164" s="23">
        <v>830</v>
      </c>
      <c r="AE164" s="28">
        <f t="shared" si="15"/>
        <v>1.4939759036144578</v>
      </c>
      <c r="AF164" s="32" t="s">
        <v>1004</v>
      </c>
      <c r="AG164" s="31" t="s">
        <v>1111</v>
      </c>
      <c r="AH164" s="23" t="s">
        <v>1129</v>
      </c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  <c r="FT164" s="69"/>
      <c r="FU164" s="69"/>
      <c r="FV164" s="69"/>
      <c r="FW164" s="69"/>
      <c r="FX164" s="69"/>
      <c r="FY164" s="69"/>
      <c r="FZ164" s="69"/>
      <c r="GA164" s="69"/>
      <c r="GB164" s="69"/>
      <c r="GC164" s="69"/>
      <c r="GD164" s="69"/>
      <c r="GE164" s="69"/>
      <c r="GF164" s="69"/>
      <c r="GG164" s="69"/>
      <c r="GH164" s="69"/>
    </row>
    <row r="165" spans="1:190" s="23" customFormat="1" ht="35.15" customHeight="1" x14ac:dyDescent="0.3">
      <c r="A165" s="65" t="s">
        <v>409</v>
      </c>
      <c r="B165" s="23" t="s">
        <v>469</v>
      </c>
      <c r="D165" s="23" t="s">
        <v>252</v>
      </c>
      <c r="E165" s="33" t="s">
        <v>1117</v>
      </c>
      <c r="F165" s="23" t="s">
        <v>192</v>
      </c>
      <c r="G165" s="24">
        <v>5.2493999999999996</v>
      </c>
      <c r="H165" s="23">
        <v>0.72</v>
      </c>
      <c r="I165" s="23" t="s">
        <v>108</v>
      </c>
      <c r="J165" s="23" t="s">
        <v>1096</v>
      </c>
      <c r="K165" s="25">
        <v>1.8155197657393851</v>
      </c>
      <c r="L165" s="25">
        <v>1.7186417186417187</v>
      </c>
      <c r="M165" s="26">
        <v>2.5379439044912346</v>
      </c>
      <c r="N165" s="27">
        <v>8.8410847914349278E-2</v>
      </c>
      <c r="O165" s="24">
        <v>712.99070898668776</v>
      </c>
      <c r="P165" s="27">
        <v>0.41553098519744164</v>
      </c>
      <c r="Q165" s="24">
        <v>3351.0563322374328</v>
      </c>
      <c r="R165" s="27">
        <v>0.17186417186417186</v>
      </c>
      <c r="S165" s="24">
        <v>1386.001386001386</v>
      </c>
      <c r="T165" s="28">
        <v>1.9439262931927828</v>
      </c>
      <c r="U165" s="27">
        <f t="shared" ref="U165:U228" si="20">(((O165/918)^2)+((Q165/3850)^2))^0.5</f>
        <v>1.1665473743013646</v>
      </c>
      <c r="V165" s="29"/>
      <c r="W165" s="26"/>
      <c r="X165" s="29">
        <v>450</v>
      </c>
      <c r="Y165" s="26">
        <f t="shared" si="18"/>
        <v>2.7555555555555555</v>
      </c>
      <c r="Z165" s="23">
        <v>643</v>
      </c>
      <c r="AA165" s="26">
        <f t="shared" si="19"/>
        <v>1.9284603421461897</v>
      </c>
      <c r="AC165" s="28"/>
      <c r="AD165" s="23">
        <v>800</v>
      </c>
      <c r="AE165" s="28">
        <f t="shared" si="15"/>
        <v>1.55</v>
      </c>
      <c r="AF165" s="32" t="s">
        <v>1005</v>
      </c>
      <c r="AG165" s="31" t="s">
        <v>1111</v>
      </c>
      <c r="AH165" s="23" t="s">
        <v>1129</v>
      </c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  <c r="FT165" s="69"/>
      <c r="FU165" s="69"/>
      <c r="FV165" s="69"/>
      <c r="FW165" s="69"/>
      <c r="FX165" s="69"/>
      <c r="FY165" s="69"/>
      <c r="FZ165" s="69"/>
      <c r="GA165" s="69"/>
      <c r="GB165" s="69"/>
      <c r="GC165" s="69"/>
      <c r="GD165" s="69"/>
      <c r="GE165" s="69"/>
      <c r="GF165" s="69"/>
      <c r="GG165" s="69"/>
      <c r="GH165" s="69"/>
    </row>
    <row r="166" spans="1:190" s="23" customFormat="1" ht="35.15" customHeight="1" x14ac:dyDescent="0.3">
      <c r="A166" s="65" t="s">
        <v>411</v>
      </c>
      <c r="B166" s="23" t="s">
        <v>670</v>
      </c>
      <c r="C166" s="23" t="s">
        <v>51</v>
      </c>
      <c r="D166" s="23" t="s">
        <v>470</v>
      </c>
      <c r="E166" s="33" t="s">
        <v>471</v>
      </c>
      <c r="F166" s="23" t="s">
        <v>472</v>
      </c>
      <c r="G166" s="24">
        <v>6</v>
      </c>
      <c r="H166" s="23">
        <v>0.745</v>
      </c>
      <c r="I166" s="23" t="s">
        <v>307</v>
      </c>
      <c r="J166" s="23" t="s">
        <v>1096</v>
      </c>
      <c r="K166" s="25">
        <v>1.7889999999999999</v>
      </c>
      <c r="L166" s="25">
        <v>1.7068134893324156</v>
      </c>
      <c r="M166" s="26">
        <v>2.5162152367306105</v>
      </c>
      <c r="N166" s="27">
        <v>8.7086638586593379E-2</v>
      </c>
      <c r="O166" s="24">
        <v>702.31160150478536</v>
      </c>
      <c r="P166" s="27">
        <v>0.40930720135698889</v>
      </c>
      <c r="Q166" s="24">
        <v>3300.864527072491</v>
      </c>
      <c r="R166" s="27">
        <v>0.17068134893324155</v>
      </c>
      <c r="S166" s="24">
        <v>1376.4624913971093</v>
      </c>
      <c r="T166" s="28">
        <v>1.9599028243985666</v>
      </c>
      <c r="U166" s="27">
        <f t="shared" si="20"/>
        <v>1.1490749379345564</v>
      </c>
      <c r="V166" s="29"/>
      <c r="W166" s="26"/>
      <c r="X166" s="29">
        <v>450</v>
      </c>
      <c r="Y166" s="26">
        <f t="shared" si="18"/>
        <v>2.7555555555555555</v>
      </c>
      <c r="Z166" s="23">
        <v>650</v>
      </c>
      <c r="AA166" s="26">
        <f t="shared" si="19"/>
        <v>1.9076923076923078</v>
      </c>
      <c r="AC166" s="28"/>
      <c r="AD166" s="23">
        <v>813</v>
      </c>
      <c r="AE166" s="28">
        <f t="shared" ref="AE166:AE229" si="21">1240/AD166</f>
        <v>1.5252152521525215</v>
      </c>
      <c r="AF166" s="32" t="s">
        <v>1006</v>
      </c>
      <c r="AG166" s="31" t="s">
        <v>1111</v>
      </c>
      <c r="AH166" s="23" t="s">
        <v>1129</v>
      </c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  <c r="FQ166" s="69"/>
      <c r="FR166" s="69"/>
      <c r="FS166" s="69"/>
      <c r="FT166" s="69"/>
      <c r="FU166" s="69"/>
      <c r="FV166" s="69"/>
      <c r="FW166" s="69"/>
      <c r="FX166" s="69"/>
      <c r="FY166" s="69"/>
      <c r="FZ166" s="69"/>
      <c r="GA166" s="69"/>
      <c r="GB166" s="69"/>
      <c r="GC166" s="69"/>
      <c r="GD166" s="69"/>
      <c r="GE166" s="69"/>
      <c r="GF166" s="69"/>
      <c r="GG166" s="69"/>
      <c r="GH166" s="69"/>
    </row>
    <row r="167" spans="1:190" s="23" customFormat="1" ht="35.15" customHeight="1" x14ac:dyDescent="0.3">
      <c r="A167" s="65" t="s">
        <v>414</v>
      </c>
      <c r="B167" s="23" t="s">
        <v>474</v>
      </c>
      <c r="C167" s="23" t="s">
        <v>154</v>
      </c>
      <c r="D167" s="23" t="s">
        <v>120</v>
      </c>
      <c r="E167" s="23" t="s">
        <v>475</v>
      </c>
      <c r="F167" s="23" t="s">
        <v>476</v>
      </c>
      <c r="G167" s="24">
        <v>6</v>
      </c>
      <c r="H167" s="23">
        <v>0.72</v>
      </c>
      <c r="I167" s="23" t="s">
        <v>108</v>
      </c>
      <c r="J167" s="23" t="s">
        <v>1096</v>
      </c>
      <c r="K167" s="25">
        <v>1.7971014492753623</v>
      </c>
      <c r="L167" s="25">
        <v>1.6489361702127661</v>
      </c>
      <c r="M167" s="26">
        <v>2.4514268552482279</v>
      </c>
      <c r="N167" s="27">
        <v>8.7648475015895677E-2</v>
      </c>
      <c r="O167" s="24">
        <v>706.84254045077159</v>
      </c>
      <c r="P167" s="27">
        <v>0.41194783257470968</v>
      </c>
      <c r="Q167" s="24">
        <v>3322.1599401186263</v>
      </c>
      <c r="R167" s="27">
        <v>0.16489361702127661</v>
      </c>
      <c r="S167" s="24">
        <v>1329.7872340425533</v>
      </c>
      <c r="T167" s="28">
        <v>1.8813061720853896</v>
      </c>
      <c r="U167" s="27">
        <f t="shared" si="20"/>
        <v>1.1564881550549757</v>
      </c>
      <c r="V167" s="29">
        <v>290</v>
      </c>
      <c r="W167" s="26">
        <f t="shared" si="17"/>
        <v>4.2758620689655169</v>
      </c>
      <c r="X167" s="29">
        <v>453</v>
      </c>
      <c r="Y167" s="26">
        <f t="shared" si="18"/>
        <v>2.7373068432671084</v>
      </c>
      <c r="Z167" s="23">
        <v>650</v>
      </c>
      <c r="AA167" s="26">
        <f t="shared" si="19"/>
        <v>1.9076923076923078</v>
      </c>
      <c r="AC167" s="28"/>
      <c r="AD167" s="23">
        <v>844</v>
      </c>
      <c r="AE167" s="28">
        <f t="shared" si="21"/>
        <v>1.4691943127962086</v>
      </c>
      <c r="AF167" s="32" t="s">
        <v>1007</v>
      </c>
      <c r="AG167" s="31" t="s">
        <v>1111</v>
      </c>
      <c r="AH167" s="23" t="s">
        <v>1129</v>
      </c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  <c r="FQ167" s="69"/>
      <c r="FR167" s="69"/>
      <c r="FS167" s="69"/>
      <c r="FT167" s="69"/>
      <c r="FU167" s="69"/>
      <c r="FV167" s="69"/>
      <c r="FW167" s="69"/>
      <c r="FX167" s="69"/>
      <c r="FY167" s="69"/>
      <c r="FZ167" s="69"/>
      <c r="GA167" s="69"/>
      <c r="GB167" s="69"/>
      <c r="GC167" s="69"/>
      <c r="GD167" s="69"/>
      <c r="GE167" s="69"/>
      <c r="GF167" s="69"/>
      <c r="GG167" s="69"/>
      <c r="GH167" s="69"/>
    </row>
    <row r="168" spans="1:190" s="23" customFormat="1" ht="35.15" customHeight="1" x14ac:dyDescent="0.3">
      <c r="A168" s="65" t="s">
        <v>417</v>
      </c>
      <c r="B168" s="23" t="s">
        <v>477</v>
      </c>
      <c r="D168" s="23" t="s">
        <v>155</v>
      </c>
      <c r="E168" s="33" t="s">
        <v>478</v>
      </c>
      <c r="F168" s="23" t="s">
        <v>117</v>
      </c>
      <c r="G168" s="24">
        <v>5.6257999999999999</v>
      </c>
      <c r="H168" s="23">
        <v>0.62</v>
      </c>
      <c r="I168" s="23" t="s">
        <v>36</v>
      </c>
      <c r="J168" s="23" t="s">
        <v>1096</v>
      </c>
      <c r="K168" s="25">
        <v>1.7709999999999999</v>
      </c>
      <c r="L168" s="25">
        <v>1.70446735395189</v>
      </c>
      <c r="M168" s="26">
        <v>2.5079916294468831</v>
      </c>
      <c r="N168" s="27">
        <v>8.6174465555602375E-2</v>
      </c>
      <c r="O168" s="24">
        <v>694.95536738389012</v>
      </c>
      <c r="P168" s="27">
        <v>0.40501998811133116</v>
      </c>
      <c r="Q168" s="24">
        <v>3266.2902267042837</v>
      </c>
      <c r="R168" s="27">
        <v>0.17044673539518901</v>
      </c>
      <c r="S168" s="24">
        <v>1374.5704467353951</v>
      </c>
      <c r="T168" s="28">
        <v>1.9779262255500918</v>
      </c>
      <c r="U168" s="27">
        <f t="shared" si="20"/>
        <v>1.1370391631477119</v>
      </c>
      <c r="V168" s="29"/>
      <c r="W168" s="26"/>
      <c r="X168" s="29">
        <v>430</v>
      </c>
      <c r="Y168" s="26">
        <f t="shared" si="18"/>
        <v>2.8837209302325579</v>
      </c>
      <c r="Z168" s="23">
        <v>620</v>
      </c>
      <c r="AA168" s="26">
        <f t="shared" si="19"/>
        <v>2</v>
      </c>
      <c r="AC168" s="28"/>
      <c r="AD168" s="23">
        <v>835</v>
      </c>
      <c r="AE168" s="28">
        <f t="shared" si="21"/>
        <v>1.4850299401197604</v>
      </c>
      <c r="AF168" s="32" t="s">
        <v>1008</v>
      </c>
      <c r="AG168" s="31" t="s">
        <v>1111</v>
      </c>
      <c r="AH168" s="23" t="s">
        <v>1130</v>
      </c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  <c r="FQ168" s="69"/>
      <c r="FR168" s="69"/>
      <c r="FS168" s="69"/>
      <c r="FT168" s="69"/>
      <c r="FU168" s="69"/>
      <c r="FV168" s="69"/>
      <c r="FW168" s="69"/>
      <c r="FX168" s="69"/>
      <c r="FY168" s="69"/>
      <c r="FZ168" s="69"/>
      <c r="GA168" s="69"/>
      <c r="GB168" s="69"/>
      <c r="GC168" s="69"/>
      <c r="GD168" s="69"/>
      <c r="GE168" s="69"/>
      <c r="GF168" s="69"/>
      <c r="GG168" s="69"/>
      <c r="GH168" s="69"/>
    </row>
    <row r="169" spans="1:190" s="23" customFormat="1" ht="35.15" customHeight="1" x14ac:dyDescent="0.3">
      <c r="A169" s="65" t="s">
        <v>420</v>
      </c>
      <c r="B169" s="23" t="s">
        <v>480</v>
      </c>
      <c r="C169" s="23" t="s">
        <v>162</v>
      </c>
      <c r="D169" s="23" t="s">
        <v>120</v>
      </c>
      <c r="E169" s="23" t="s">
        <v>481</v>
      </c>
      <c r="F169" s="23" t="s">
        <v>482</v>
      </c>
      <c r="G169" s="24">
        <v>5.9996</v>
      </c>
      <c r="H169" s="23">
        <v>0.71</v>
      </c>
      <c r="I169" s="23" t="s">
        <v>108</v>
      </c>
      <c r="J169" s="23" t="s">
        <v>1096</v>
      </c>
      <c r="K169" s="25">
        <v>1.7769999999999999</v>
      </c>
      <c r="L169" s="25">
        <v>1.7282229965156795</v>
      </c>
      <c r="M169" s="26">
        <v>2.5371591244002043</v>
      </c>
      <c r="N169" s="27">
        <v>8.6423705700383935E-2</v>
      </c>
      <c r="O169" s="24">
        <v>696.96536855148327</v>
      </c>
      <c r="P169" s="27">
        <v>0.40619141679180448</v>
      </c>
      <c r="Q169" s="24">
        <v>3275.737232191972</v>
      </c>
      <c r="R169" s="27">
        <v>0.17282229965156795</v>
      </c>
      <c r="S169" s="24">
        <v>1393.7282229965156</v>
      </c>
      <c r="T169" s="28">
        <v>1.9997094344775381</v>
      </c>
      <c r="U169" s="27">
        <f t="shared" si="20"/>
        <v>1.1403277916737848</v>
      </c>
      <c r="V169" s="29"/>
      <c r="W169" s="26"/>
      <c r="X169" s="29">
        <v>474</v>
      </c>
      <c r="Y169" s="26">
        <f t="shared" si="18"/>
        <v>2.6160337552742616</v>
      </c>
      <c r="Z169" s="23">
        <v>660</v>
      </c>
      <c r="AA169" s="26">
        <f t="shared" si="19"/>
        <v>1.8787878787878789</v>
      </c>
      <c r="AC169" s="28"/>
      <c r="AD169" s="23">
        <v>775</v>
      </c>
      <c r="AE169" s="28">
        <f t="shared" si="21"/>
        <v>1.6</v>
      </c>
      <c r="AF169" s="32" t="s">
        <v>1009</v>
      </c>
      <c r="AG169" s="31" t="s">
        <v>1111</v>
      </c>
      <c r="AH169" s="23" t="s">
        <v>1129</v>
      </c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69"/>
      <c r="EK169" s="69"/>
      <c r="EL169" s="69"/>
      <c r="EM169" s="69"/>
      <c r="EN169" s="69"/>
      <c r="EO169" s="69"/>
      <c r="EP169" s="69"/>
      <c r="EQ169" s="69"/>
      <c r="ER169" s="69"/>
      <c r="ES169" s="69"/>
      <c r="ET169" s="69"/>
      <c r="EU169" s="69"/>
      <c r="EV169" s="69"/>
      <c r="EW169" s="69"/>
      <c r="EX169" s="69"/>
      <c r="EY169" s="69"/>
      <c r="EZ169" s="69"/>
      <c r="FA169" s="69"/>
      <c r="FB169" s="69"/>
      <c r="FC169" s="69"/>
      <c r="FD169" s="69"/>
      <c r="FE169" s="69"/>
      <c r="FF169" s="69"/>
      <c r="FG169" s="69"/>
      <c r="FH169" s="69"/>
      <c r="FI169" s="69"/>
      <c r="FJ169" s="69"/>
      <c r="FK169" s="69"/>
      <c r="FL169" s="69"/>
      <c r="FM169" s="69"/>
      <c r="FN169" s="69"/>
      <c r="FO169" s="69"/>
      <c r="FP169" s="69"/>
      <c r="FQ169" s="69"/>
      <c r="FR169" s="69"/>
      <c r="FS169" s="69"/>
      <c r="FT169" s="69"/>
      <c r="FU169" s="69"/>
      <c r="FV169" s="69"/>
      <c r="FW169" s="69"/>
      <c r="FX169" s="69"/>
      <c r="FY169" s="69"/>
      <c r="FZ169" s="69"/>
      <c r="GA169" s="69"/>
      <c r="GB169" s="69"/>
      <c r="GC169" s="69"/>
      <c r="GD169" s="69"/>
      <c r="GE169" s="69"/>
      <c r="GF169" s="69"/>
      <c r="GG169" s="69"/>
      <c r="GH169" s="69"/>
    </row>
    <row r="170" spans="1:190" s="23" customFormat="1" ht="35.15" customHeight="1" x14ac:dyDescent="0.3">
      <c r="A170" s="65" t="s">
        <v>424</v>
      </c>
      <c r="B170" s="23" t="s">
        <v>486</v>
      </c>
      <c r="C170" s="23" t="s">
        <v>143</v>
      </c>
      <c r="D170" s="23" t="s">
        <v>487</v>
      </c>
      <c r="E170" s="33" t="s">
        <v>488</v>
      </c>
      <c r="F170" s="23" t="s">
        <v>489</v>
      </c>
      <c r="G170" s="24">
        <v>6</v>
      </c>
      <c r="H170" s="23">
        <v>0.9</v>
      </c>
      <c r="I170" s="23" t="s">
        <v>108</v>
      </c>
      <c r="J170" s="23" t="s">
        <v>1096</v>
      </c>
      <c r="K170" s="25"/>
      <c r="L170" s="25">
        <v>1.6813559322033897</v>
      </c>
      <c r="M170" s="26">
        <v>1.6813559322033895</v>
      </c>
      <c r="N170" s="27"/>
      <c r="O170" s="24"/>
      <c r="P170" s="27"/>
      <c r="Q170" s="24"/>
      <c r="R170" s="27">
        <v>0.16813559322033897</v>
      </c>
      <c r="S170" s="24">
        <v>1355.9322033898304</v>
      </c>
      <c r="T170" s="28"/>
      <c r="U170" s="27"/>
      <c r="V170" s="29">
        <v>325</v>
      </c>
      <c r="W170" s="26">
        <f t="shared" ref="W170:W233" si="22">1240/V170</f>
        <v>3.8153846153846156</v>
      </c>
      <c r="X170" s="29">
        <v>482</v>
      </c>
      <c r="Y170" s="26">
        <f>1240/X170</f>
        <v>2.5726141078838176</v>
      </c>
      <c r="Z170" s="23">
        <v>676</v>
      </c>
      <c r="AA170" s="26">
        <f t="shared" si="19"/>
        <v>1.834319526627219</v>
      </c>
      <c r="AC170" s="28"/>
      <c r="AD170" s="23">
        <v>800</v>
      </c>
      <c r="AE170" s="28">
        <f t="shared" si="21"/>
        <v>1.55</v>
      </c>
      <c r="AF170" s="32" t="s">
        <v>1010</v>
      </c>
      <c r="AG170" s="31" t="s">
        <v>1111</v>
      </c>
      <c r="AH170" s="23" t="s">
        <v>1129</v>
      </c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69"/>
      <c r="EK170" s="69"/>
      <c r="EL170" s="69"/>
      <c r="EM170" s="69"/>
      <c r="EN170" s="69"/>
      <c r="EO170" s="69"/>
      <c r="EP170" s="69"/>
      <c r="EQ170" s="69"/>
      <c r="ER170" s="69"/>
      <c r="ES170" s="69"/>
      <c r="ET170" s="69"/>
      <c r="EU170" s="69"/>
      <c r="EV170" s="69"/>
      <c r="EW170" s="69"/>
      <c r="EX170" s="69"/>
      <c r="EY170" s="69"/>
      <c r="EZ170" s="69"/>
      <c r="FA170" s="69"/>
      <c r="FB170" s="69"/>
      <c r="FC170" s="69"/>
      <c r="FD170" s="69"/>
      <c r="FE170" s="69"/>
      <c r="FF170" s="69"/>
      <c r="FG170" s="69"/>
      <c r="FH170" s="69"/>
      <c r="FI170" s="69"/>
      <c r="FJ170" s="69"/>
      <c r="FK170" s="69"/>
      <c r="FL170" s="69"/>
      <c r="FM170" s="69"/>
      <c r="FN170" s="69"/>
      <c r="FO170" s="69"/>
      <c r="FP170" s="69"/>
      <c r="FQ170" s="69"/>
      <c r="FR170" s="69"/>
      <c r="FS170" s="69"/>
      <c r="FT170" s="69"/>
      <c r="FU170" s="69"/>
      <c r="FV170" s="69"/>
      <c r="FW170" s="69"/>
      <c r="FX170" s="69"/>
      <c r="FY170" s="69"/>
      <c r="FZ170" s="69"/>
      <c r="GA170" s="69"/>
      <c r="GB170" s="69"/>
      <c r="GC170" s="69"/>
      <c r="GD170" s="69"/>
      <c r="GE170" s="69"/>
      <c r="GF170" s="69"/>
      <c r="GG170" s="69"/>
      <c r="GH170" s="69"/>
    </row>
    <row r="171" spans="1:190" s="23" customFormat="1" ht="35.15" customHeight="1" x14ac:dyDescent="0.3">
      <c r="A171" s="65" t="s">
        <v>428</v>
      </c>
      <c r="B171" s="23" t="s">
        <v>491</v>
      </c>
      <c r="C171" s="23" t="s">
        <v>492</v>
      </c>
      <c r="D171" s="23" t="s">
        <v>202</v>
      </c>
      <c r="E171" s="23" t="s">
        <v>493</v>
      </c>
      <c r="F171" s="23" t="s">
        <v>117</v>
      </c>
      <c r="G171" s="24">
        <v>6</v>
      </c>
      <c r="H171" s="23">
        <v>0.62</v>
      </c>
      <c r="I171" s="23" t="s">
        <v>307</v>
      </c>
      <c r="J171" s="23" t="s">
        <v>1096</v>
      </c>
      <c r="K171" s="25">
        <v>1.764</v>
      </c>
      <c r="L171" s="25">
        <v>1.5897435897435896</v>
      </c>
      <c r="M171" s="26">
        <v>2.3725067140130847</v>
      </c>
      <c r="N171" s="27">
        <v>8.6112275746974887E-2</v>
      </c>
      <c r="O171" s="24">
        <v>694.45383666915234</v>
      </c>
      <c r="P171" s="27">
        <v>0.40472769601078196</v>
      </c>
      <c r="Q171" s="24">
        <v>3263.9330323450158</v>
      </c>
      <c r="R171" s="27">
        <v>0.15897435897435896</v>
      </c>
      <c r="S171" s="24">
        <v>1282.051282051282</v>
      </c>
      <c r="T171" s="28">
        <v>1.8461288776233939</v>
      </c>
      <c r="U171" s="27">
        <f t="shared" si="20"/>
        <v>1.1362185923730372</v>
      </c>
      <c r="V171" s="29">
        <v>320</v>
      </c>
      <c r="W171" s="26">
        <f t="shared" si="22"/>
        <v>3.875</v>
      </c>
      <c r="X171" s="29">
        <v>510</v>
      </c>
      <c r="Y171" s="26">
        <f t="shared" ref="Y171:Y182" si="23">1240/X171</f>
        <v>2.4313725490196076</v>
      </c>
      <c r="Z171" s="23">
        <v>700</v>
      </c>
      <c r="AA171" s="26">
        <f t="shared" si="19"/>
        <v>1.7714285714285714</v>
      </c>
      <c r="AC171" s="28"/>
      <c r="AD171" s="23">
        <v>850</v>
      </c>
      <c r="AE171" s="28">
        <f t="shared" si="21"/>
        <v>1.4588235294117646</v>
      </c>
      <c r="AF171" s="30" t="s">
        <v>1011</v>
      </c>
      <c r="AG171" s="31" t="s">
        <v>1111</v>
      </c>
      <c r="AH171" s="23" t="s">
        <v>1129</v>
      </c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  <c r="FQ171" s="69"/>
      <c r="FR171" s="69"/>
      <c r="FS171" s="69"/>
      <c r="FT171" s="69"/>
      <c r="FU171" s="69"/>
      <c r="FV171" s="69"/>
      <c r="FW171" s="69"/>
      <c r="FX171" s="69"/>
      <c r="FY171" s="69"/>
      <c r="FZ171" s="69"/>
      <c r="GA171" s="69"/>
      <c r="GB171" s="69"/>
      <c r="GC171" s="69"/>
      <c r="GD171" s="69"/>
      <c r="GE171" s="69"/>
      <c r="GF171" s="69"/>
      <c r="GG171" s="69"/>
      <c r="GH171" s="69"/>
    </row>
    <row r="172" spans="1:190" s="23" customFormat="1" ht="35.15" customHeight="1" x14ac:dyDescent="0.3">
      <c r="A172" s="65" t="s">
        <v>431</v>
      </c>
      <c r="B172" s="23" t="s">
        <v>495</v>
      </c>
      <c r="C172" s="23" t="s">
        <v>496</v>
      </c>
      <c r="D172" s="23" t="s">
        <v>155</v>
      </c>
      <c r="E172" s="23" t="s">
        <v>497</v>
      </c>
      <c r="F172" s="23" t="s">
        <v>254</v>
      </c>
      <c r="G172" s="24">
        <v>5.9706000000000001</v>
      </c>
      <c r="H172" s="23">
        <v>0.8</v>
      </c>
      <c r="I172" s="23" t="s">
        <v>498</v>
      </c>
      <c r="J172" s="23" t="s">
        <v>1096</v>
      </c>
      <c r="K172" s="25">
        <v>1.764</v>
      </c>
      <c r="L172" s="25">
        <v>1.5897435897435896</v>
      </c>
      <c r="M172" s="26">
        <v>2.3725067140130847</v>
      </c>
      <c r="N172" s="27">
        <v>8.6112275746974887E-2</v>
      </c>
      <c r="O172" s="24">
        <v>694.45383666915234</v>
      </c>
      <c r="P172" s="27">
        <v>0.40472769601078196</v>
      </c>
      <c r="Q172" s="24">
        <v>3263.9330323450158</v>
      </c>
      <c r="R172" s="27">
        <v>0.15897435897435896</v>
      </c>
      <c r="S172" s="24">
        <v>1282.051282051282</v>
      </c>
      <c r="T172" s="28">
        <v>1.8461288776233939</v>
      </c>
      <c r="U172" s="27">
        <f t="shared" si="20"/>
        <v>1.1362185923730372</v>
      </c>
      <c r="V172" s="29">
        <v>320</v>
      </c>
      <c r="W172" s="26">
        <f t="shared" si="22"/>
        <v>3.875</v>
      </c>
      <c r="X172" s="29">
        <v>508</v>
      </c>
      <c r="Y172" s="26">
        <f t="shared" si="23"/>
        <v>2.4409448818897639</v>
      </c>
      <c r="Z172" s="23">
        <v>699</v>
      </c>
      <c r="AA172" s="26">
        <f t="shared" si="19"/>
        <v>1.7739628040057225</v>
      </c>
      <c r="AC172" s="28"/>
      <c r="AD172" s="23">
        <v>850</v>
      </c>
      <c r="AE172" s="28">
        <f t="shared" si="21"/>
        <v>1.4588235294117646</v>
      </c>
      <c r="AF172" s="30" t="s">
        <v>1011</v>
      </c>
      <c r="AG172" s="31" t="s">
        <v>1111</v>
      </c>
      <c r="AH172" s="23" t="s">
        <v>1129</v>
      </c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69"/>
      <c r="EK172" s="69"/>
      <c r="EL172" s="69"/>
      <c r="EM172" s="69"/>
      <c r="EN172" s="69"/>
      <c r="EO172" s="69"/>
      <c r="EP172" s="69"/>
      <c r="EQ172" s="69"/>
      <c r="ER172" s="69"/>
      <c r="ES172" s="69"/>
      <c r="ET172" s="69"/>
      <c r="EU172" s="69"/>
      <c r="EV172" s="69"/>
      <c r="EW172" s="69"/>
      <c r="EX172" s="69"/>
      <c r="EY172" s="69"/>
      <c r="EZ172" s="69"/>
      <c r="FA172" s="69"/>
      <c r="FB172" s="69"/>
      <c r="FC172" s="69"/>
      <c r="FD172" s="69"/>
      <c r="FE172" s="69"/>
      <c r="FF172" s="69"/>
      <c r="FG172" s="69"/>
      <c r="FH172" s="69"/>
      <c r="FI172" s="69"/>
      <c r="FJ172" s="69"/>
      <c r="FK172" s="69"/>
      <c r="FL172" s="69"/>
      <c r="FM172" s="69"/>
      <c r="FN172" s="69"/>
      <c r="FO172" s="69"/>
      <c r="FP172" s="69"/>
      <c r="FQ172" s="69"/>
      <c r="FR172" s="69"/>
      <c r="FS172" s="69"/>
      <c r="FT172" s="69"/>
      <c r="FU172" s="69"/>
      <c r="FV172" s="69"/>
      <c r="FW172" s="69"/>
      <c r="FX172" s="69"/>
      <c r="FY172" s="69"/>
      <c r="FZ172" s="69"/>
      <c r="GA172" s="69"/>
      <c r="GB172" s="69"/>
      <c r="GC172" s="69"/>
      <c r="GD172" s="69"/>
      <c r="GE172" s="69"/>
      <c r="GF172" s="69"/>
      <c r="GG172" s="69"/>
      <c r="GH172" s="69"/>
    </row>
    <row r="173" spans="1:190" s="23" customFormat="1" ht="35.15" customHeight="1" x14ac:dyDescent="0.3">
      <c r="A173" s="65" t="s">
        <v>433</v>
      </c>
      <c r="B173" s="23" t="s">
        <v>500</v>
      </c>
      <c r="C173" s="23" t="s">
        <v>216</v>
      </c>
      <c r="D173" s="23" t="s">
        <v>155</v>
      </c>
      <c r="E173" s="23" t="s">
        <v>501</v>
      </c>
      <c r="F173" s="23" t="s">
        <v>188</v>
      </c>
      <c r="G173" s="24">
        <v>6</v>
      </c>
      <c r="H173" s="23">
        <v>0.86099999999999999</v>
      </c>
      <c r="I173" s="23" t="s">
        <v>307</v>
      </c>
      <c r="J173" s="23" t="s">
        <v>1096</v>
      </c>
      <c r="K173" s="25">
        <v>1.764</v>
      </c>
      <c r="L173" s="25">
        <v>1.5897435897435896</v>
      </c>
      <c r="M173" s="26">
        <v>2.3725067140130847</v>
      </c>
      <c r="N173" s="27">
        <v>8.6112275746974887E-2</v>
      </c>
      <c r="O173" s="24">
        <v>694.45383666915234</v>
      </c>
      <c r="P173" s="27">
        <v>0.40472769601078196</v>
      </c>
      <c r="Q173" s="24">
        <v>3263.9330323450158</v>
      </c>
      <c r="R173" s="27">
        <v>0.15897435897435896</v>
      </c>
      <c r="S173" s="24">
        <v>1282.051282051282</v>
      </c>
      <c r="T173" s="28">
        <v>1.8461288776233939</v>
      </c>
      <c r="U173" s="27">
        <f t="shared" si="20"/>
        <v>1.1362185923730372</v>
      </c>
      <c r="V173" s="29">
        <v>320</v>
      </c>
      <c r="W173" s="26">
        <f t="shared" si="22"/>
        <v>3.875</v>
      </c>
      <c r="X173" s="29">
        <v>507</v>
      </c>
      <c r="Y173" s="26">
        <f t="shared" si="23"/>
        <v>2.445759368836292</v>
      </c>
      <c r="Z173" s="23">
        <v>699</v>
      </c>
      <c r="AA173" s="26">
        <f t="shared" si="19"/>
        <v>1.7739628040057225</v>
      </c>
      <c r="AC173" s="28"/>
      <c r="AD173" s="23">
        <v>850</v>
      </c>
      <c r="AE173" s="28">
        <f t="shared" si="21"/>
        <v>1.4588235294117646</v>
      </c>
      <c r="AF173" s="30" t="s">
        <v>1011</v>
      </c>
      <c r="AG173" s="31" t="s">
        <v>1111</v>
      </c>
      <c r="AH173" s="23" t="s">
        <v>1129</v>
      </c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69"/>
      <c r="EK173" s="69"/>
      <c r="EL173" s="69"/>
      <c r="EM173" s="69"/>
      <c r="EN173" s="69"/>
      <c r="EO173" s="69"/>
      <c r="EP173" s="69"/>
      <c r="EQ173" s="69"/>
      <c r="ER173" s="69"/>
      <c r="ES173" s="69"/>
      <c r="ET173" s="69"/>
      <c r="EU173" s="69"/>
      <c r="EV173" s="69"/>
      <c r="EW173" s="69"/>
      <c r="EX173" s="69"/>
      <c r="EY173" s="69"/>
      <c r="EZ173" s="69"/>
      <c r="FA173" s="69"/>
      <c r="FB173" s="69"/>
      <c r="FC173" s="69"/>
      <c r="FD173" s="69"/>
      <c r="FE173" s="69"/>
      <c r="FF173" s="69"/>
      <c r="FG173" s="69"/>
      <c r="FH173" s="69"/>
      <c r="FI173" s="69"/>
      <c r="FJ173" s="69"/>
      <c r="FK173" s="69"/>
      <c r="FL173" s="69"/>
      <c r="FM173" s="69"/>
      <c r="FN173" s="69"/>
      <c r="FO173" s="69"/>
      <c r="FP173" s="69"/>
      <c r="FQ173" s="69"/>
      <c r="FR173" s="69"/>
      <c r="FS173" s="69"/>
      <c r="FT173" s="69"/>
      <c r="FU173" s="69"/>
      <c r="FV173" s="69"/>
      <c r="FW173" s="69"/>
      <c r="FX173" s="69"/>
      <c r="FY173" s="69"/>
      <c r="FZ173" s="69"/>
      <c r="GA173" s="69"/>
      <c r="GB173" s="69"/>
      <c r="GC173" s="69"/>
      <c r="GD173" s="69"/>
      <c r="GE173" s="69"/>
      <c r="GF173" s="69"/>
      <c r="GG173" s="69"/>
      <c r="GH173" s="69"/>
    </row>
    <row r="174" spans="1:190" s="23" customFormat="1" ht="35.15" customHeight="1" x14ac:dyDescent="0.3">
      <c r="A174" s="65" t="s">
        <v>435</v>
      </c>
      <c r="B174" s="23" t="s">
        <v>503</v>
      </c>
      <c r="C174" s="23" t="s">
        <v>492</v>
      </c>
      <c r="D174" s="23" t="s">
        <v>155</v>
      </c>
      <c r="E174" s="23" t="s">
        <v>501</v>
      </c>
      <c r="F174" s="23" t="s">
        <v>127</v>
      </c>
      <c r="G174" s="24">
        <v>6</v>
      </c>
      <c r="H174" s="23">
        <v>0.745</v>
      </c>
      <c r="I174" s="23" t="s">
        <v>307</v>
      </c>
      <c r="J174" s="23" t="s">
        <v>1096</v>
      </c>
      <c r="K174" s="25">
        <v>1.764</v>
      </c>
      <c r="L174" s="25">
        <v>1.5897435897435896</v>
      </c>
      <c r="M174" s="26">
        <v>2.3725067140130847</v>
      </c>
      <c r="N174" s="27">
        <v>8.6112275746974887E-2</v>
      </c>
      <c r="O174" s="24">
        <v>694.45383666915234</v>
      </c>
      <c r="P174" s="27">
        <v>0.40472769601078196</v>
      </c>
      <c r="Q174" s="24">
        <v>3263.9330323450158</v>
      </c>
      <c r="R174" s="27">
        <v>0.15897435897435896</v>
      </c>
      <c r="S174" s="24">
        <v>1282.051282051282</v>
      </c>
      <c r="T174" s="28">
        <v>1.8461288776233939</v>
      </c>
      <c r="U174" s="27">
        <f t="shared" si="20"/>
        <v>1.1362185923730372</v>
      </c>
      <c r="V174" s="29">
        <v>320</v>
      </c>
      <c r="W174" s="26">
        <f t="shared" si="22"/>
        <v>3.875</v>
      </c>
      <c r="X174" s="29">
        <v>505</v>
      </c>
      <c r="Y174" s="26">
        <f t="shared" si="23"/>
        <v>2.4554455445544554</v>
      </c>
      <c r="Z174" s="23">
        <v>697</v>
      </c>
      <c r="AA174" s="26">
        <f t="shared" si="19"/>
        <v>1.7790530846484935</v>
      </c>
      <c r="AC174" s="28"/>
      <c r="AD174" s="23">
        <v>850</v>
      </c>
      <c r="AE174" s="28">
        <f t="shared" si="21"/>
        <v>1.4588235294117646</v>
      </c>
      <c r="AF174" s="30" t="s">
        <v>1011</v>
      </c>
      <c r="AG174" s="31" t="s">
        <v>1111</v>
      </c>
      <c r="AH174" s="23" t="s">
        <v>1129</v>
      </c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</row>
    <row r="175" spans="1:190" s="23" customFormat="1" ht="35.15" customHeight="1" x14ac:dyDescent="0.3">
      <c r="A175" s="65" t="s">
        <v>437</v>
      </c>
      <c r="B175" s="23" t="s">
        <v>633</v>
      </c>
      <c r="C175" s="23" t="s">
        <v>197</v>
      </c>
      <c r="D175" s="23" t="s">
        <v>155</v>
      </c>
      <c r="E175" s="23" t="s">
        <v>198</v>
      </c>
      <c r="F175" s="23" t="s">
        <v>192</v>
      </c>
      <c r="G175" s="24">
        <v>6</v>
      </c>
      <c r="H175" s="23">
        <v>0.72</v>
      </c>
      <c r="I175" s="23" t="s">
        <v>307</v>
      </c>
      <c r="J175" s="23" t="s">
        <v>1096</v>
      </c>
      <c r="K175" s="25">
        <v>1.8479880774962743</v>
      </c>
      <c r="L175" s="25">
        <v>1.5866922584772873</v>
      </c>
      <c r="M175" s="26">
        <v>2.3922129036335247</v>
      </c>
      <c r="N175" s="27">
        <v>9.0441982735743998E-2</v>
      </c>
      <c r="O175" s="24">
        <v>729.37082851406456</v>
      </c>
      <c r="P175" s="27">
        <v>0.42507731885799682</v>
      </c>
      <c r="Q175" s="24">
        <v>3428.0428940161032</v>
      </c>
      <c r="R175" s="27">
        <v>0.15866922584772875</v>
      </c>
      <c r="S175" s="24">
        <v>1279.5905310300705</v>
      </c>
      <c r="T175" s="28">
        <v>1.7543758003551635</v>
      </c>
      <c r="U175" s="27">
        <f t="shared" si="20"/>
        <v>1.193347422583285</v>
      </c>
      <c r="V175" s="29">
        <v>262</v>
      </c>
      <c r="W175" s="26">
        <f t="shared" si="22"/>
        <v>4.7328244274809164</v>
      </c>
      <c r="X175" s="29">
        <v>456</v>
      </c>
      <c r="Y175" s="26">
        <f t="shared" si="23"/>
        <v>2.7192982456140351</v>
      </c>
      <c r="Z175" s="23">
        <v>632</v>
      </c>
      <c r="AA175" s="26">
        <f t="shared" si="19"/>
        <v>1.9620253164556962</v>
      </c>
      <c r="AC175" s="28"/>
      <c r="AD175" s="23">
        <v>913</v>
      </c>
      <c r="AE175" s="28">
        <f t="shared" si="21"/>
        <v>1.3581599123767798</v>
      </c>
      <c r="AF175" s="32" t="s">
        <v>1012</v>
      </c>
      <c r="AG175" s="31" t="s">
        <v>1111</v>
      </c>
      <c r="AH175" s="23" t="s">
        <v>1129</v>
      </c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</row>
    <row r="176" spans="1:190" s="23" customFormat="1" ht="35.15" customHeight="1" x14ac:dyDescent="0.3">
      <c r="A176" s="65" t="s">
        <v>439</v>
      </c>
      <c r="B176" s="23" t="s">
        <v>506</v>
      </c>
      <c r="C176" s="23" t="s">
        <v>143</v>
      </c>
      <c r="D176" s="23" t="s">
        <v>144</v>
      </c>
      <c r="E176" s="33" t="s">
        <v>507</v>
      </c>
      <c r="F176" s="23" t="s">
        <v>192</v>
      </c>
      <c r="G176" s="24">
        <v>6</v>
      </c>
      <c r="H176" s="23">
        <v>0.72</v>
      </c>
      <c r="I176" s="23" t="s">
        <v>108</v>
      </c>
      <c r="J176" s="23" t="s">
        <v>1096</v>
      </c>
      <c r="K176" s="25">
        <v>1.7919075144508672</v>
      </c>
      <c r="L176" s="25">
        <v>1.7246175243393602</v>
      </c>
      <c r="M176" s="26">
        <v>2.537632047784486</v>
      </c>
      <c r="N176" s="27">
        <v>8.7191729427327336E-2</v>
      </c>
      <c r="O176" s="24">
        <v>703.15910828489791</v>
      </c>
      <c r="P176" s="27">
        <v>0.40980112830843851</v>
      </c>
      <c r="Q176" s="24">
        <v>3304.8478089390201</v>
      </c>
      <c r="R176" s="27">
        <v>0.17246175243393602</v>
      </c>
      <c r="S176" s="24">
        <v>1390.8205841446454</v>
      </c>
      <c r="T176" s="28">
        <v>1.9779599919242299</v>
      </c>
      <c r="U176" s="27">
        <f t="shared" si="20"/>
        <v>1.1504615714440563</v>
      </c>
      <c r="V176" s="29">
        <v>290</v>
      </c>
      <c r="W176" s="26">
        <f t="shared" si="22"/>
        <v>4.2758620689655169</v>
      </c>
      <c r="X176" s="29">
        <v>455</v>
      </c>
      <c r="Y176" s="26">
        <f t="shared" si="23"/>
        <v>2.7252747252747254</v>
      </c>
      <c r="Z176" s="23">
        <v>643</v>
      </c>
      <c r="AA176" s="26">
        <f t="shared" si="19"/>
        <v>1.9284603421461897</v>
      </c>
      <c r="AC176" s="28"/>
      <c r="AD176" s="23">
        <v>795</v>
      </c>
      <c r="AE176" s="28">
        <f t="shared" si="21"/>
        <v>1.5597484276729561</v>
      </c>
      <c r="AF176" s="32" t="s">
        <v>1013</v>
      </c>
      <c r="AG176" s="31" t="s">
        <v>1111</v>
      </c>
      <c r="AH176" s="23" t="s">
        <v>1129</v>
      </c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</row>
    <row r="177" spans="1:190" s="23" customFormat="1" ht="35.15" customHeight="1" x14ac:dyDescent="0.3">
      <c r="A177" s="65" t="s">
        <v>441</v>
      </c>
      <c r="B177" s="23" t="s">
        <v>509</v>
      </c>
      <c r="C177" s="23" t="s">
        <v>154</v>
      </c>
      <c r="D177" s="23" t="s">
        <v>155</v>
      </c>
      <c r="E177" s="23" t="s">
        <v>150</v>
      </c>
      <c r="F177" s="23" t="s">
        <v>192</v>
      </c>
      <c r="G177" s="24">
        <v>6</v>
      </c>
      <c r="H177" s="23">
        <v>0.72</v>
      </c>
      <c r="I177" s="23" t="s">
        <v>510</v>
      </c>
      <c r="J177" s="23" t="s">
        <v>1096</v>
      </c>
      <c r="K177" s="25">
        <v>1.7919075144508672</v>
      </c>
      <c r="L177" s="25">
        <v>1.641297154202515</v>
      </c>
      <c r="M177" s="26">
        <v>2.4409840130362399</v>
      </c>
      <c r="N177" s="27">
        <v>8.7402819393194497E-2</v>
      </c>
      <c r="O177" s="24">
        <v>704.86144671931049</v>
      </c>
      <c r="P177" s="27">
        <v>0.41079325114801413</v>
      </c>
      <c r="Q177" s="24">
        <v>3312.8487995807595</v>
      </c>
      <c r="R177" s="27">
        <v>0.16412971542025151</v>
      </c>
      <c r="S177" s="24">
        <v>1323.6267372600928</v>
      </c>
      <c r="T177" s="28">
        <v>1.8778537873233783</v>
      </c>
      <c r="U177" s="27">
        <f t="shared" si="20"/>
        <v>1.1532468229288317</v>
      </c>
      <c r="V177" s="29">
        <v>305</v>
      </c>
      <c r="W177" s="26">
        <f t="shared" si="22"/>
        <v>4.0655737704918034</v>
      </c>
      <c r="X177" s="29">
        <v>475</v>
      </c>
      <c r="Y177" s="26">
        <f t="shared" si="23"/>
        <v>2.6105263157894738</v>
      </c>
      <c r="Z177" s="23">
        <v>666</v>
      </c>
      <c r="AA177" s="26">
        <f t="shared" si="19"/>
        <v>1.8618618618618619</v>
      </c>
      <c r="AC177" s="28"/>
      <c r="AD177" s="23">
        <v>845</v>
      </c>
      <c r="AE177" s="28">
        <f t="shared" si="21"/>
        <v>1.4674556213017751</v>
      </c>
      <c r="AF177" s="32" t="s">
        <v>1014</v>
      </c>
      <c r="AG177" s="31" t="s">
        <v>1111</v>
      </c>
      <c r="AH177" s="23" t="s">
        <v>1129</v>
      </c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</row>
    <row r="178" spans="1:190" s="23" customFormat="1" ht="35.15" customHeight="1" x14ac:dyDescent="0.3">
      <c r="A178" s="65" t="s">
        <v>444</v>
      </c>
      <c r="B178" s="23" t="s">
        <v>511</v>
      </c>
      <c r="D178" s="23" t="s">
        <v>144</v>
      </c>
      <c r="E178" s="23" t="s">
        <v>512</v>
      </c>
      <c r="F178" s="23" t="s">
        <v>590</v>
      </c>
      <c r="G178" s="24">
        <v>6</v>
      </c>
      <c r="H178" s="23" t="s">
        <v>513</v>
      </c>
      <c r="I178" s="23" t="s">
        <v>108</v>
      </c>
      <c r="J178" s="23" t="s">
        <v>29</v>
      </c>
      <c r="K178" s="25">
        <v>1.7714285714285714</v>
      </c>
      <c r="L178" s="25">
        <v>1.8036363636363637</v>
      </c>
      <c r="M178" s="26">
        <v>2.6213751014803046</v>
      </c>
      <c r="N178" s="27">
        <v>8.5971946281636735E-2</v>
      </c>
      <c r="O178" s="24">
        <v>693.3221474325544</v>
      </c>
      <c r="P178" s="27">
        <v>0.40406814752369269</v>
      </c>
      <c r="Q178" s="24">
        <v>3258.6140929330058</v>
      </c>
      <c r="R178" s="27">
        <v>0.18036363636363636</v>
      </c>
      <c r="S178" s="24">
        <v>1454.5454545454545</v>
      </c>
      <c r="T178" s="28">
        <v>2.0979359449741959</v>
      </c>
      <c r="U178" s="27">
        <f t="shared" si="20"/>
        <v>1.1343669986694467</v>
      </c>
      <c r="V178" s="29">
        <v>350</v>
      </c>
      <c r="W178" s="26">
        <f t="shared" si="22"/>
        <v>3.5428571428571427</v>
      </c>
      <c r="X178" s="29">
        <v>470</v>
      </c>
      <c r="Y178" s="26">
        <f t="shared" si="23"/>
        <v>2.6382978723404253</v>
      </c>
      <c r="Z178" s="23">
        <v>620</v>
      </c>
      <c r="AA178" s="26">
        <f t="shared" si="19"/>
        <v>2</v>
      </c>
      <c r="AC178" s="28"/>
      <c r="AD178" s="23">
        <v>755</v>
      </c>
      <c r="AE178" s="28">
        <f t="shared" si="21"/>
        <v>1.6423841059602649</v>
      </c>
      <c r="AF178" s="32" t="s">
        <v>1015</v>
      </c>
      <c r="AG178" s="31" t="s">
        <v>1111</v>
      </c>
      <c r="AH178" s="23" t="s">
        <v>1129</v>
      </c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  <c r="ED178" s="69"/>
      <c r="EE178" s="69"/>
      <c r="EF178" s="69"/>
      <c r="EG178" s="69"/>
      <c r="EH178" s="69"/>
      <c r="EI178" s="69"/>
      <c r="EJ178" s="69"/>
      <c r="EK178" s="69"/>
      <c r="EL178" s="69"/>
      <c r="EM178" s="69"/>
      <c r="EN178" s="69"/>
      <c r="EO178" s="69"/>
      <c r="EP178" s="69"/>
      <c r="EQ178" s="69"/>
      <c r="ER178" s="69"/>
      <c r="ES178" s="69"/>
      <c r="ET178" s="69"/>
      <c r="EU178" s="69"/>
      <c r="EV178" s="69"/>
      <c r="EW178" s="69"/>
      <c r="EX178" s="69"/>
      <c r="EY178" s="69"/>
      <c r="EZ178" s="69"/>
      <c r="FA178" s="69"/>
      <c r="FB178" s="69"/>
      <c r="FC178" s="69"/>
      <c r="FD178" s="69"/>
      <c r="FE178" s="69"/>
      <c r="FF178" s="69"/>
      <c r="FG178" s="69"/>
      <c r="FH178" s="69"/>
      <c r="FI178" s="69"/>
      <c r="FJ178" s="69"/>
      <c r="FK178" s="69"/>
      <c r="FL178" s="69"/>
      <c r="FM178" s="69"/>
      <c r="FN178" s="69"/>
      <c r="FO178" s="69"/>
      <c r="FP178" s="69"/>
      <c r="FQ178" s="69"/>
      <c r="FR178" s="69"/>
      <c r="FS178" s="69"/>
      <c r="FT178" s="69"/>
      <c r="FU178" s="69"/>
      <c r="FV178" s="69"/>
      <c r="FW178" s="69"/>
      <c r="FX178" s="69"/>
      <c r="FY178" s="69"/>
      <c r="FZ178" s="69"/>
      <c r="GA178" s="69"/>
      <c r="GB178" s="69"/>
      <c r="GC178" s="69"/>
      <c r="GD178" s="69"/>
      <c r="GE178" s="69"/>
      <c r="GF178" s="69"/>
      <c r="GG178" s="69"/>
      <c r="GH178" s="69"/>
    </row>
    <row r="179" spans="1:190" s="23" customFormat="1" ht="35.15" customHeight="1" x14ac:dyDescent="0.3">
      <c r="A179" s="65" t="s">
        <v>447</v>
      </c>
      <c r="B179" s="23" t="s">
        <v>515</v>
      </c>
      <c r="D179" s="23" t="s">
        <v>516</v>
      </c>
      <c r="E179" s="23" t="s">
        <v>517</v>
      </c>
      <c r="F179" s="23" t="s">
        <v>1118</v>
      </c>
      <c r="G179" s="24">
        <v>6</v>
      </c>
      <c r="H179" s="23" t="s">
        <v>518</v>
      </c>
      <c r="I179" s="23" t="s">
        <v>108</v>
      </c>
      <c r="J179" s="23" t="s">
        <v>29</v>
      </c>
      <c r="K179" s="25">
        <v>1.7789999999999999</v>
      </c>
      <c r="L179" s="25">
        <v>1.6533333333333333</v>
      </c>
      <c r="M179" s="26">
        <v>2.4512268775943724</v>
      </c>
      <c r="N179" s="27">
        <v>8.6710473035904512E-2</v>
      </c>
      <c r="O179" s="24">
        <v>699.27800835406867</v>
      </c>
      <c r="P179" s="27">
        <v>0.40753922326875119</v>
      </c>
      <c r="Q179" s="24">
        <v>3286.6066392641228</v>
      </c>
      <c r="R179" s="27">
        <v>0.16533333333333333</v>
      </c>
      <c r="S179" s="24">
        <v>1333.3333333333333</v>
      </c>
      <c r="T179" s="28">
        <v>1.9067285362965691</v>
      </c>
      <c r="U179" s="27">
        <f t="shared" si="20"/>
        <v>1.1441115771500987</v>
      </c>
      <c r="V179" s="29">
        <v>275</v>
      </c>
      <c r="W179" s="26">
        <f t="shared" si="22"/>
        <v>4.5090909090909088</v>
      </c>
      <c r="X179" s="29">
        <v>431</v>
      </c>
      <c r="Y179" s="26">
        <f t="shared" si="23"/>
        <v>2.8770301624129933</v>
      </c>
      <c r="Z179" s="23">
        <v>580</v>
      </c>
      <c r="AA179" s="26">
        <f t="shared" si="19"/>
        <v>2.1379310344827585</v>
      </c>
      <c r="AC179" s="28"/>
      <c r="AD179" s="23">
        <v>910</v>
      </c>
      <c r="AE179" s="28">
        <f t="shared" si="21"/>
        <v>1.3626373626373627</v>
      </c>
      <c r="AF179" s="30" t="s">
        <v>1016</v>
      </c>
      <c r="AG179" s="31" t="s">
        <v>1111</v>
      </c>
      <c r="AH179" s="23" t="s">
        <v>1129</v>
      </c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  <c r="ED179" s="69"/>
      <c r="EE179" s="69"/>
      <c r="EF179" s="69"/>
      <c r="EG179" s="69"/>
      <c r="EH179" s="69"/>
      <c r="EI179" s="69"/>
      <c r="EJ179" s="69"/>
      <c r="EK179" s="69"/>
      <c r="EL179" s="69"/>
      <c r="EM179" s="69"/>
      <c r="EN179" s="69"/>
      <c r="EO179" s="69"/>
      <c r="EP179" s="69"/>
      <c r="EQ179" s="69"/>
      <c r="ER179" s="69"/>
      <c r="ES179" s="69"/>
      <c r="ET179" s="69"/>
      <c r="EU179" s="69"/>
      <c r="EV179" s="69"/>
      <c r="EW179" s="69"/>
      <c r="EX179" s="69"/>
      <c r="EY179" s="69"/>
      <c r="EZ179" s="69"/>
      <c r="FA179" s="69"/>
      <c r="FB179" s="69"/>
      <c r="FC179" s="69"/>
      <c r="FD179" s="69"/>
      <c r="FE179" s="69"/>
      <c r="FF179" s="69"/>
      <c r="FG179" s="69"/>
      <c r="FH179" s="69"/>
      <c r="FI179" s="69"/>
      <c r="FJ179" s="69"/>
      <c r="FK179" s="69"/>
      <c r="FL179" s="69"/>
      <c r="FM179" s="69"/>
      <c r="FN179" s="69"/>
      <c r="FO179" s="69"/>
      <c r="FP179" s="69"/>
      <c r="FQ179" s="69"/>
      <c r="FR179" s="69"/>
      <c r="FS179" s="69"/>
      <c r="FT179" s="69"/>
      <c r="FU179" s="69"/>
      <c r="FV179" s="69"/>
      <c r="FW179" s="69"/>
      <c r="FX179" s="69"/>
      <c r="FY179" s="69"/>
      <c r="FZ179" s="69"/>
      <c r="GA179" s="69"/>
      <c r="GB179" s="69"/>
      <c r="GC179" s="69"/>
      <c r="GD179" s="69"/>
      <c r="GE179" s="69"/>
      <c r="GF179" s="69"/>
      <c r="GG179" s="69"/>
      <c r="GH179" s="69"/>
    </row>
    <row r="180" spans="1:190" s="23" customFormat="1" ht="35.15" customHeight="1" x14ac:dyDescent="0.3">
      <c r="A180" s="65" t="s">
        <v>450</v>
      </c>
      <c r="B180" s="23" t="s">
        <v>520</v>
      </c>
      <c r="C180" s="23" t="s">
        <v>143</v>
      </c>
      <c r="D180" s="23" t="s">
        <v>144</v>
      </c>
      <c r="E180" s="33" t="s">
        <v>488</v>
      </c>
      <c r="F180" s="23" t="s">
        <v>107</v>
      </c>
      <c r="G180" s="24">
        <v>6</v>
      </c>
      <c r="H180" s="23">
        <v>0.8</v>
      </c>
      <c r="I180" s="23" t="s">
        <v>108</v>
      </c>
      <c r="J180" s="23" t="s">
        <v>1096</v>
      </c>
      <c r="K180" s="25">
        <v>1.9254658385093169</v>
      </c>
      <c r="L180" s="25">
        <v>1.6986301369863013</v>
      </c>
      <c r="M180" s="26">
        <v>2.54648386946704</v>
      </c>
      <c r="N180" s="27">
        <v>9.4098218411543866E-2</v>
      </c>
      <c r="O180" s="24">
        <v>758.85660009309572</v>
      </c>
      <c r="P180" s="27">
        <v>0.44226162653425621</v>
      </c>
      <c r="Q180" s="24">
        <v>3566.6260204375503</v>
      </c>
      <c r="R180" s="27">
        <v>0.16986301369863013</v>
      </c>
      <c r="S180" s="24">
        <v>1369.8630136986301</v>
      </c>
      <c r="T180" s="28">
        <v>1.8051671600808068</v>
      </c>
      <c r="U180" s="27">
        <f t="shared" si="20"/>
        <v>1.2415900560162698</v>
      </c>
      <c r="V180" s="29"/>
      <c r="W180" s="26"/>
      <c r="X180" s="29">
        <v>453</v>
      </c>
      <c r="Y180" s="26">
        <f t="shared" si="23"/>
        <v>2.7373068432671084</v>
      </c>
      <c r="Z180" s="23">
        <v>633</v>
      </c>
      <c r="AA180" s="26">
        <f t="shared" si="19"/>
        <v>1.9589257503949447</v>
      </c>
      <c r="AC180" s="28"/>
      <c r="AD180" s="23">
        <v>760</v>
      </c>
      <c r="AE180" s="28">
        <f t="shared" si="21"/>
        <v>1.631578947368421</v>
      </c>
      <c r="AF180" s="32" t="s">
        <v>1017</v>
      </c>
      <c r="AG180" s="31" t="s">
        <v>1111</v>
      </c>
      <c r="AH180" s="23" t="s">
        <v>1129</v>
      </c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  <c r="ED180" s="69"/>
      <c r="EE180" s="69"/>
      <c r="EF180" s="69"/>
      <c r="EG180" s="69"/>
      <c r="EH180" s="69"/>
      <c r="EI180" s="69"/>
      <c r="EJ180" s="69"/>
      <c r="EK180" s="69"/>
      <c r="EL180" s="69"/>
      <c r="EM180" s="69"/>
      <c r="EN180" s="69"/>
      <c r="EO180" s="69"/>
      <c r="EP180" s="69"/>
      <c r="EQ180" s="69"/>
      <c r="ER180" s="69"/>
      <c r="ES180" s="69"/>
      <c r="ET180" s="69"/>
      <c r="EU180" s="69"/>
      <c r="EV180" s="69"/>
      <c r="EW180" s="69"/>
      <c r="EX180" s="69"/>
      <c r="EY180" s="69"/>
      <c r="EZ180" s="69"/>
      <c r="FA180" s="69"/>
      <c r="FB180" s="69"/>
      <c r="FC180" s="69"/>
      <c r="FD180" s="69"/>
      <c r="FE180" s="69"/>
      <c r="FF180" s="69"/>
      <c r="FG180" s="69"/>
      <c r="FH180" s="69"/>
      <c r="FI180" s="69"/>
      <c r="FJ180" s="69"/>
      <c r="FK180" s="69"/>
      <c r="FL180" s="69"/>
      <c r="FM180" s="69"/>
      <c r="FN180" s="69"/>
      <c r="FO180" s="69"/>
      <c r="FP180" s="69"/>
      <c r="FQ180" s="69"/>
      <c r="FR180" s="69"/>
      <c r="FS180" s="69"/>
      <c r="FT180" s="69"/>
      <c r="FU180" s="69"/>
      <c r="FV180" s="69"/>
      <c r="FW180" s="69"/>
      <c r="FX180" s="69"/>
      <c r="FY180" s="69"/>
      <c r="FZ180" s="69"/>
      <c r="GA180" s="69"/>
      <c r="GB180" s="69"/>
      <c r="GC180" s="69"/>
      <c r="GD180" s="69"/>
      <c r="GE180" s="69"/>
      <c r="GF180" s="69"/>
      <c r="GG180" s="69"/>
      <c r="GH180" s="69"/>
    </row>
    <row r="181" spans="1:190" s="23" customFormat="1" ht="35.15" customHeight="1" x14ac:dyDescent="0.3">
      <c r="A181" s="65" t="s">
        <v>453</v>
      </c>
      <c r="B181" s="23" t="s">
        <v>521</v>
      </c>
      <c r="C181" s="23" t="s">
        <v>143</v>
      </c>
      <c r="D181" s="23" t="s">
        <v>144</v>
      </c>
      <c r="E181" s="33" t="s">
        <v>488</v>
      </c>
      <c r="F181" s="23" t="s">
        <v>254</v>
      </c>
      <c r="G181" s="24">
        <v>6</v>
      </c>
      <c r="H181" s="23">
        <v>0.8</v>
      </c>
      <c r="I181" s="23" t="s">
        <v>108</v>
      </c>
      <c r="J181" s="23" t="s">
        <v>1096</v>
      </c>
      <c r="K181" s="25">
        <v>1.7342657342657342</v>
      </c>
      <c r="L181" s="25">
        <v>1.6756756756756757</v>
      </c>
      <c r="M181" s="26">
        <v>2.4635220601350172</v>
      </c>
      <c r="N181" s="27">
        <v>8.4371327783573924E-2</v>
      </c>
      <c r="O181" s="24">
        <v>680.4139337384994</v>
      </c>
      <c r="P181" s="27">
        <v>0.39654524058279744</v>
      </c>
      <c r="Q181" s="24">
        <v>3197.945488570947</v>
      </c>
      <c r="R181" s="27">
        <v>0.16756756756756758</v>
      </c>
      <c r="S181" s="24">
        <v>1351.3513513513512</v>
      </c>
      <c r="T181" s="28">
        <v>1.9860724249522947</v>
      </c>
      <c r="U181" s="27">
        <f t="shared" si="20"/>
        <v>1.1132474488605557</v>
      </c>
      <c r="V181" s="29"/>
      <c r="W181" s="26"/>
      <c r="X181" s="29">
        <v>490</v>
      </c>
      <c r="Y181" s="26">
        <f t="shared" si="23"/>
        <v>2.5306122448979593</v>
      </c>
      <c r="Z181" s="23">
        <v>700</v>
      </c>
      <c r="AA181" s="26">
        <f t="shared" si="19"/>
        <v>1.7714285714285714</v>
      </c>
      <c r="AC181" s="28"/>
      <c r="AD181" s="23">
        <v>830</v>
      </c>
      <c r="AE181" s="28">
        <f t="shared" si="21"/>
        <v>1.4939759036144578</v>
      </c>
      <c r="AF181" s="32" t="s">
        <v>1017</v>
      </c>
      <c r="AG181" s="31" t="s">
        <v>1111</v>
      </c>
      <c r="AH181" s="23" t="s">
        <v>1129</v>
      </c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  <c r="ED181" s="69"/>
      <c r="EE181" s="69"/>
      <c r="EF181" s="69"/>
      <c r="EG181" s="69"/>
      <c r="EH181" s="69"/>
      <c r="EI181" s="69"/>
      <c r="EJ181" s="69"/>
      <c r="EK181" s="69"/>
      <c r="EL181" s="69"/>
      <c r="EM181" s="69"/>
      <c r="EN181" s="69"/>
      <c r="EO181" s="69"/>
      <c r="EP181" s="69"/>
      <c r="EQ181" s="69"/>
      <c r="ER181" s="69"/>
      <c r="ES181" s="69"/>
      <c r="ET181" s="69"/>
      <c r="EU181" s="69"/>
      <c r="EV181" s="69"/>
      <c r="EW181" s="69"/>
      <c r="EX181" s="69"/>
      <c r="EY181" s="69"/>
      <c r="EZ181" s="69"/>
      <c r="FA181" s="69"/>
      <c r="FB181" s="69"/>
      <c r="FC181" s="69"/>
      <c r="FD181" s="69"/>
      <c r="FE181" s="69"/>
      <c r="FF181" s="69"/>
      <c r="FG181" s="69"/>
      <c r="FH181" s="69"/>
      <c r="FI181" s="69"/>
      <c r="FJ181" s="69"/>
      <c r="FK181" s="69"/>
      <c r="FL181" s="69"/>
      <c r="FM181" s="69"/>
      <c r="FN181" s="69"/>
      <c r="FO181" s="69"/>
      <c r="FP181" s="69"/>
      <c r="FQ181" s="69"/>
      <c r="FR181" s="69"/>
      <c r="FS181" s="69"/>
      <c r="FT181" s="69"/>
      <c r="FU181" s="69"/>
      <c r="FV181" s="69"/>
      <c r="FW181" s="69"/>
      <c r="FX181" s="69"/>
      <c r="FY181" s="69"/>
      <c r="FZ181" s="69"/>
      <c r="GA181" s="69"/>
      <c r="GB181" s="69"/>
      <c r="GC181" s="69"/>
      <c r="GD181" s="69"/>
      <c r="GE181" s="69"/>
      <c r="GF181" s="69"/>
      <c r="GG181" s="69"/>
      <c r="GH181" s="69"/>
    </row>
    <row r="182" spans="1:190" s="23" customFormat="1" ht="35.15" customHeight="1" x14ac:dyDescent="0.3">
      <c r="A182" s="65" t="s">
        <v>458</v>
      </c>
      <c r="B182" s="23" t="s">
        <v>864</v>
      </c>
      <c r="C182" s="23" t="s">
        <v>143</v>
      </c>
      <c r="D182" s="23" t="s">
        <v>523</v>
      </c>
      <c r="E182" s="33" t="s">
        <v>524</v>
      </c>
      <c r="F182" s="23" t="s">
        <v>862</v>
      </c>
      <c r="G182" s="24">
        <v>6</v>
      </c>
      <c r="H182" s="23" t="s">
        <v>863</v>
      </c>
      <c r="I182" s="23" t="s">
        <v>307</v>
      </c>
      <c r="K182" s="25">
        <v>1.7789999999999999</v>
      </c>
      <c r="L182" s="25">
        <v>1.7246175243393602</v>
      </c>
      <c r="M182" s="26">
        <v>2.5336406344149385</v>
      </c>
      <c r="N182" s="27">
        <v>8.653405765033384E-2</v>
      </c>
      <c r="O182" s="24">
        <v>697.8553036317245</v>
      </c>
      <c r="P182" s="27">
        <v>0.40671007095656908</v>
      </c>
      <c r="Q182" s="24">
        <v>3279.9199270691056</v>
      </c>
      <c r="R182" s="27">
        <v>0.17246175243393602</v>
      </c>
      <c r="S182" s="24">
        <v>1390.8205841446454</v>
      </c>
      <c r="T182" s="28">
        <v>1.9929927836138015</v>
      </c>
      <c r="U182" s="27">
        <f t="shared" si="20"/>
        <v>1.1417838435101817</v>
      </c>
      <c r="V182" s="29">
        <v>330</v>
      </c>
      <c r="W182" s="26">
        <f t="shared" si="22"/>
        <v>3.7575757575757578</v>
      </c>
      <c r="X182" s="29">
        <v>463</v>
      </c>
      <c r="Y182" s="26">
        <f t="shared" si="23"/>
        <v>2.678185745140389</v>
      </c>
      <c r="Z182" s="38">
        <v>652</v>
      </c>
      <c r="AA182" s="26">
        <f t="shared" si="19"/>
        <v>1.9018404907975459</v>
      </c>
      <c r="AC182" s="28"/>
      <c r="AD182" s="23">
        <v>786</v>
      </c>
      <c r="AE182" s="28">
        <f t="shared" si="21"/>
        <v>1.5776081424936388</v>
      </c>
      <c r="AF182" s="32" t="s">
        <v>1018</v>
      </c>
      <c r="AG182" s="31" t="s">
        <v>1111</v>
      </c>
      <c r="AH182" s="23" t="s">
        <v>1129</v>
      </c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  <c r="ED182" s="69"/>
      <c r="EE182" s="69"/>
      <c r="EF182" s="69"/>
      <c r="EG182" s="69"/>
      <c r="EH182" s="69"/>
      <c r="EI182" s="69"/>
      <c r="EJ182" s="69"/>
      <c r="EK182" s="69"/>
      <c r="EL182" s="69"/>
      <c r="EM182" s="69"/>
      <c r="EN182" s="69"/>
      <c r="EO182" s="69"/>
      <c r="EP182" s="69"/>
      <c r="EQ182" s="69"/>
      <c r="ER182" s="69"/>
      <c r="ES182" s="69"/>
      <c r="ET182" s="69"/>
      <c r="EU182" s="69"/>
      <c r="EV182" s="69"/>
      <c r="EW182" s="69"/>
      <c r="EX182" s="69"/>
      <c r="EY182" s="69"/>
      <c r="EZ182" s="69"/>
      <c r="FA182" s="69"/>
      <c r="FB182" s="69"/>
      <c r="FC182" s="69"/>
      <c r="FD182" s="69"/>
      <c r="FE182" s="69"/>
      <c r="FF182" s="69"/>
      <c r="FG182" s="69"/>
      <c r="FH182" s="69"/>
      <c r="FI182" s="69"/>
      <c r="FJ182" s="69"/>
      <c r="FK182" s="69"/>
      <c r="FL182" s="69"/>
      <c r="FM182" s="69"/>
      <c r="FN182" s="69"/>
      <c r="FO182" s="69"/>
      <c r="FP182" s="69"/>
      <c r="FQ182" s="69"/>
      <c r="FR182" s="69"/>
      <c r="FS182" s="69"/>
      <c r="FT182" s="69"/>
      <c r="FU182" s="69"/>
      <c r="FV182" s="69"/>
      <c r="FW182" s="69"/>
      <c r="FX182" s="69"/>
      <c r="FY182" s="69"/>
      <c r="FZ182" s="69"/>
      <c r="GA182" s="69"/>
      <c r="GB182" s="69"/>
      <c r="GC182" s="69"/>
      <c r="GD182" s="69"/>
      <c r="GE182" s="69"/>
      <c r="GF182" s="69"/>
      <c r="GG182" s="69"/>
      <c r="GH182" s="69"/>
    </row>
    <row r="183" spans="1:190" s="23" customFormat="1" ht="35.15" customHeight="1" x14ac:dyDescent="0.3">
      <c r="A183" s="65" t="s">
        <v>856</v>
      </c>
      <c r="B183" s="23" t="s">
        <v>527</v>
      </c>
      <c r="D183" s="23" t="s">
        <v>120</v>
      </c>
      <c r="E183" s="23" t="s">
        <v>528</v>
      </c>
      <c r="F183" s="23" t="s">
        <v>182</v>
      </c>
      <c r="G183" s="24">
        <v>5.8188000000000004</v>
      </c>
      <c r="H183" s="23">
        <v>0.64</v>
      </c>
      <c r="I183" s="23" t="s">
        <v>108</v>
      </c>
      <c r="J183" s="23" t="s">
        <v>1096</v>
      </c>
      <c r="K183" s="25">
        <v>1.7514124293785311</v>
      </c>
      <c r="L183" s="25">
        <v>1.5384615384615385</v>
      </c>
      <c r="M183" s="26">
        <v>2.3084548386584864</v>
      </c>
      <c r="N183" s="27">
        <v>8.5611444466869413E-2</v>
      </c>
      <c r="O183" s="24">
        <v>690.41487473281779</v>
      </c>
      <c r="P183" s="27">
        <v>0.40237378899428627</v>
      </c>
      <c r="Q183" s="24">
        <v>3244.949911244244</v>
      </c>
      <c r="R183" s="27">
        <v>0.15384615384615385</v>
      </c>
      <c r="S183" s="24">
        <v>1240.6947890818858</v>
      </c>
      <c r="T183" s="28">
        <v>1.797027895092816</v>
      </c>
      <c r="U183" s="27">
        <f t="shared" si="20"/>
        <v>1.1296103148985239</v>
      </c>
      <c r="V183" s="29">
        <v>340</v>
      </c>
      <c r="W183" s="26">
        <f t="shared" si="22"/>
        <v>3.6470588235294117</v>
      </c>
      <c r="X183" s="29">
        <v>480</v>
      </c>
      <c r="Y183" s="26">
        <f t="shared" ref="Y183:Y204" si="24">1240/X183</f>
        <v>2.5833333333333335</v>
      </c>
      <c r="Z183" s="23">
        <v>677</v>
      </c>
      <c r="AA183" s="26">
        <f t="shared" ref="AA183:AA204" si="25">1240/Z183</f>
        <v>1.8316100443131462</v>
      </c>
      <c r="AC183" s="28"/>
      <c r="AD183" s="23">
        <v>935</v>
      </c>
      <c r="AE183" s="28">
        <f t="shared" si="21"/>
        <v>1.3262032085561497</v>
      </c>
      <c r="AF183" s="32" t="s">
        <v>1019</v>
      </c>
      <c r="AG183" s="31" t="s">
        <v>1111</v>
      </c>
      <c r="AH183" s="23" t="s">
        <v>1129</v>
      </c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  <c r="ED183" s="69"/>
      <c r="EE183" s="69"/>
      <c r="EF183" s="69"/>
      <c r="EG183" s="69"/>
      <c r="EH183" s="69"/>
      <c r="EI183" s="69"/>
      <c r="EJ183" s="69"/>
      <c r="EK183" s="69"/>
      <c r="EL183" s="69"/>
      <c r="EM183" s="69"/>
      <c r="EN183" s="69"/>
      <c r="EO183" s="69"/>
      <c r="EP183" s="69"/>
      <c r="EQ183" s="69"/>
      <c r="ER183" s="69"/>
      <c r="ES183" s="69"/>
      <c r="ET183" s="69"/>
      <c r="EU183" s="69"/>
      <c r="EV183" s="69"/>
      <c r="EW183" s="69"/>
      <c r="EX183" s="69"/>
      <c r="EY183" s="69"/>
      <c r="EZ183" s="69"/>
      <c r="FA183" s="69"/>
      <c r="FB183" s="69"/>
      <c r="FC183" s="69"/>
      <c r="FD183" s="69"/>
      <c r="FE183" s="69"/>
      <c r="FF183" s="69"/>
      <c r="FG183" s="69"/>
      <c r="FH183" s="69"/>
      <c r="FI183" s="69"/>
      <c r="FJ183" s="69"/>
      <c r="FK183" s="69"/>
      <c r="FL183" s="69"/>
      <c r="FM183" s="69"/>
      <c r="FN183" s="69"/>
      <c r="FO183" s="69"/>
      <c r="FP183" s="69"/>
      <c r="FQ183" s="69"/>
      <c r="FR183" s="69"/>
      <c r="FS183" s="69"/>
      <c r="FT183" s="69"/>
      <c r="FU183" s="69"/>
      <c r="FV183" s="69"/>
      <c r="FW183" s="69"/>
      <c r="FX183" s="69"/>
      <c r="FY183" s="69"/>
      <c r="FZ183" s="69"/>
      <c r="GA183" s="69"/>
      <c r="GB183" s="69"/>
      <c r="GC183" s="69"/>
      <c r="GD183" s="69"/>
      <c r="GE183" s="69"/>
      <c r="GF183" s="69"/>
      <c r="GG183" s="69"/>
      <c r="GH183" s="69"/>
    </row>
    <row r="184" spans="1:190" s="23" customFormat="1" ht="35.15" customHeight="1" x14ac:dyDescent="0.3">
      <c r="A184" s="65" t="s">
        <v>857</v>
      </c>
      <c r="B184" s="23" t="s">
        <v>530</v>
      </c>
      <c r="C184" s="23" t="s">
        <v>177</v>
      </c>
      <c r="D184" s="35" t="s">
        <v>327</v>
      </c>
      <c r="E184" s="35" t="s">
        <v>531</v>
      </c>
      <c r="F184" s="35" t="s">
        <v>329</v>
      </c>
      <c r="G184" s="24">
        <v>5.9781000000000004</v>
      </c>
      <c r="H184" s="23">
        <v>0.62</v>
      </c>
      <c r="I184" s="23" t="s">
        <v>108</v>
      </c>
      <c r="J184" s="23" t="s">
        <v>1096</v>
      </c>
      <c r="K184" s="25">
        <v>1.8316100443131462</v>
      </c>
      <c r="L184" s="25">
        <v>1.672285906945381</v>
      </c>
      <c r="M184" s="26">
        <v>2.488779545872446</v>
      </c>
      <c r="N184" s="27">
        <v>8.935378428715568E-2</v>
      </c>
      <c r="O184" s="24">
        <v>720.59503457383619</v>
      </c>
      <c r="P184" s="27">
        <v>0.41996278614963173</v>
      </c>
      <c r="Q184" s="24">
        <v>3386.79666249703</v>
      </c>
      <c r="R184" s="27">
        <v>0.1672285906945381</v>
      </c>
      <c r="S184" s="24">
        <v>1348.6176668914363</v>
      </c>
      <c r="T184" s="28">
        <v>1.8715333886376504</v>
      </c>
      <c r="U184" s="27">
        <f t="shared" si="20"/>
        <v>1.1789890596350037</v>
      </c>
      <c r="V184" s="29">
        <v>310</v>
      </c>
      <c r="W184" s="26">
        <f t="shared" si="22"/>
        <v>4</v>
      </c>
      <c r="X184" s="29">
        <v>450</v>
      </c>
      <c r="Y184" s="26">
        <f t="shared" si="24"/>
        <v>2.7555555555555555</v>
      </c>
      <c r="Z184" s="23">
        <v>650</v>
      </c>
      <c r="AA184" s="26">
        <f t="shared" si="25"/>
        <v>1.9076923076923078</v>
      </c>
      <c r="AC184" s="28"/>
      <c r="AD184" s="23">
        <v>815</v>
      </c>
      <c r="AE184" s="28">
        <f t="shared" si="21"/>
        <v>1.5214723926380369</v>
      </c>
      <c r="AF184" s="30" t="s">
        <v>1020</v>
      </c>
      <c r="AG184" s="31" t="s">
        <v>1111</v>
      </c>
      <c r="AH184" s="23" t="s">
        <v>1129</v>
      </c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  <c r="ED184" s="69"/>
      <c r="EE184" s="69"/>
      <c r="EF184" s="69"/>
      <c r="EG184" s="69"/>
      <c r="EH184" s="69"/>
      <c r="EI184" s="69"/>
      <c r="EJ184" s="69"/>
      <c r="EK184" s="69"/>
      <c r="EL184" s="69"/>
      <c r="EM184" s="69"/>
      <c r="EN184" s="69"/>
      <c r="EO184" s="69"/>
      <c r="EP184" s="69"/>
      <c r="EQ184" s="69"/>
      <c r="ER184" s="69"/>
      <c r="ES184" s="69"/>
      <c r="ET184" s="69"/>
      <c r="EU184" s="69"/>
      <c r="EV184" s="69"/>
      <c r="EW184" s="69"/>
      <c r="EX184" s="69"/>
      <c r="EY184" s="69"/>
      <c r="EZ184" s="69"/>
      <c r="FA184" s="69"/>
      <c r="FB184" s="69"/>
      <c r="FC184" s="69"/>
      <c r="FD184" s="69"/>
      <c r="FE184" s="69"/>
      <c r="FF184" s="69"/>
      <c r="FG184" s="69"/>
      <c r="FH184" s="69"/>
      <c r="FI184" s="69"/>
      <c r="FJ184" s="69"/>
      <c r="FK184" s="69"/>
      <c r="FL184" s="69"/>
      <c r="FM184" s="69"/>
      <c r="FN184" s="69"/>
      <c r="FO184" s="69"/>
      <c r="FP184" s="69"/>
      <c r="FQ184" s="69"/>
      <c r="FR184" s="69"/>
      <c r="FS184" s="69"/>
      <c r="FT184" s="69"/>
      <c r="FU184" s="69"/>
      <c r="FV184" s="69"/>
      <c r="FW184" s="69"/>
      <c r="FX184" s="69"/>
      <c r="FY184" s="69"/>
      <c r="FZ184" s="69"/>
      <c r="GA184" s="69"/>
      <c r="GB184" s="69"/>
      <c r="GC184" s="69"/>
      <c r="GD184" s="69"/>
      <c r="GE184" s="69"/>
      <c r="GF184" s="69"/>
      <c r="GG184" s="69"/>
      <c r="GH184" s="69"/>
    </row>
    <row r="185" spans="1:190" s="23" customFormat="1" ht="35.15" customHeight="1" x14ac:dyDescent="0.3">
      <c r="A185" s="65" t="s">
        <v>462</v>
      </c>
      <c r="B185" s="23" t="s">
        <v>533</v>
      </c>
      <c r="D185" s="23" t="s">
        <v>534</v>
      </c>
      <c r="E185" s="23" t="s">
        <v>535</v>
      </c>
      <c r="F185" s="23" t="s">
        <v>254</v>
      </c>
      <c r="G185" s="24">
        <v>5.9999000000000002</v>
      </c>
      <c r="H185" s="23">
        <v>0.8</v>
      </c>
      <c r="I185" s="23" t="s">
        <v>108</v>
      </c>
      <c r="J185" s="23" t="s">
        <v>1096</v>
      </c>
      <c r="K185" s="25">
        <v>1.7971014492753623</v>
      </c>
      <c r="L185" s="25">
        <v>1.5796178343949046</v>
      </c>
      <c r="M185" s="26">
        <v>2.3698868178953338</v>
      </c>
      <c r="N185" s="27">
        <v>8.7841796806553463E-2</v>
      </c>
      <c r="O185" s="24">
        <v>708.40158714962467</v>
      </c>
      <c r="P185" s="27">
        <v>0.41285644499080126</v>
      </c>
      <c r="Q185" s="24">
        <v>3329.4874596032364</v>
      </c>
      <c r="R185" s="27">
        <v>0.15796178343949047</v>
      </c>
      <c r="S185" s="24">
        <v>1273.8853503184714</v>
      </c>
      <c r="T185" s="28">
        <v>1.7982531002565476</v>
      </c>
      <c r="U185" s="27">
        <f t="shared" si="20"/>
        <v>1.1590389622534947</v>
      </c>
      <c r="V185" s="29">
        <v>350</v>
      </c>
      <c r="W185" s="26">
        <f t="shared" si="22"/>
        <v>3.5428571428571427</v>
      </c>
      <c r="X185" s="29">
        <v>460</v>
      </c>
      <c r="Y185" s="26">
        <f t="shared" si="24"/>
        <v>2.6956521739130435</v>
      </c>
      <c r="Z185" s="23">
        <v>670</v>
      </c>
      <c r="AA185" s="26">
        <f t="shared" si="25"/>
        <v>1.8507462686567164</v>
      </c>
      <c r="AC185" s="28"/>
      <c r="AD185" s="23">
        <v>900</v>
      </c>
      <c r="AE185" s="28">
        <f t="shared" si="21"/>
        <v>1.3777777777777778</v>
      </c>
      <c r="AF185" s="32" t="s">
        <v>1021</v>
      </c>
      <c r="AG185" s="31" t="s">
        <v>1111</v>
      </c>
      <c r="AH185" s="23" t="s">
        <v>1129</v>
      </c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  <c r="ED185" s="69"/>
      <c r="EE185" s="69"/>
      <c r="EF185" s="69"/>
      <c r="EG185" s="69"/>
      <c r="EH185" s="69"/>
      <c r="EI185" s="69"/>
      <c r="EJ185" s="69"/>
      <c r="EK185" s="69"/>
      <c r="EL185" s="69"/>
      <c r="EM185" s="69"/>
      <c r="EN185" s="69"/>
      <c r="EO185" s="69"/>
      <c r="EP185" s="69"/>
      <c r="EQ185" s="69"/>
      <c r="ER185" s="69"/>
      <c r="ES185" s="69"/>
      <c r="ET185" s="69"/>
      <c r="EU185" s="69"/>
      <c r="EV185" s="69"/>
      <c r="EW185" s="69"/>
      <c r="EX185" s="69"/>
      <c r="EY185" s="69"/>
      <c r="EZ185" s="69"/>
      <c r="FA185" s="69"/>
      <c r="FB185" s="69"/>
      <c r="FC185" s="69"/>
      <c r="FD185" s="69"/>
      <c r="FE185" s="69"/>
      <c r="FF185" s="69"/>
      <c r="FG185" s="69"/>
      <c r="FH185" s="69"/>
      <c r="FI185" s="69"/>
      <c r="FJ185" s="69"/>
      <c r="FK185" s="69"/>
      <c r="FL185" s="69"/>
      <c r="FM185" s="69"/>
      <c r="FN185" s="69"/>
      <c r="FO185" s="69"/>
      <c r="FP185" s="69"/>
      <c r="FQ185" s="69"/>
      <c r="FR185" s="69"/>
      <c r="FS185" s="69"/>
      <c r="FT185" s="69"/>
      <c r="FU185" s="69"/>
      <c r="FV185" s="69"/>
      <c r="FW185" s="69"/>
      <c r="FX185" s="69"/>
      <c r="FY185" s="69"/>
      <c r="FZ185" s="69"/>
      <c r="GA185" s="69"/>
      <c r="GB185" s="69"/>
      <c r="GC185" s="69"/>
      <c r="GD185" s="69"/>
      <c r="GE185" s="69"/>
      <c r="GF185" s="69"/>
      <c r="GG185" s="69"/>
      <c r="GH185" s="69"/>
    </row>
    <row r="186" spans="1:190" s="23" customFormat="1" ht="35.15" customHeight="1" x14ac:dyDescent="0.3">
      <c r="A186" s="65" t="s">
        <v>464</v>
      </c>
      <c r="B186" s="23" t="s">
        <v>537</v>
      </c>
      <c r="D186" s="23" t="s">
        <v>538</v>
      </c>
      <c r="E186" s="23" t="s">
        <v>539</v>
      </c>
      <c r="F186" s="23" t="s">
        <v>127</v>
      </c>
      <c r="G186" s="24">
        <v>5.9920999999999998</v>
      </c>
      <c r="H186" s="23">
        <v>0.745</v>
      </c>
      <c r="I186" s="23" t="s">
        <v>108</v>
      </c>
      <c r="J186" s="23" t="s">
        <v>1096</v>
      </c>
      <c r="K186" s="25">
        <v>1.7588652482269505</v>
      </c>
      <c r="L186" s="25">
        <v>1.67003367003367</v>
      </c>
      <c r="M186" s="26">
        <v>2.464555386393819</v>
      </c>
      <c r="N186" s="27">
        <v>8.5639465064258791E-2</v>
      </c>
      <c r="O186" s="24">
        <v>690.6408472924096</v>
      </c>
      <c r="P186" s="27">
        <v>0.40250548580201634</v>
      </c>
      <c r="Q186" s="24">
        <v>3246.0119822743254</v>
      </c>
      <c r="R186" s="27">
        <v>0.16700336700336699</v>
      </c>
      <c r="S186" s="24">
        <v>1346.8013468013467</v>
      </c>
      <c r="T186" s="28">
        <v>1.9500748501646703</v>
      </c>
      <c r="U186" s="27">
        <f t="shared" si="20"/>
        <v>1.1299800359800658</v>
      </c>
      <c r="V186" s="29"/>
      <c r="W186" s="26"/>
      <c r="X186" s="29">
        <v>490</v>
      </c>
      <c r="Y186" s="26">
        <f t="shared" si="24"/>
        <v>2.5306122448979593</v>
      </c>
      <c r="Z186" s="23">
        <v>650</v>
      </c>
      <c r="AA186" s="26">
        <f t="shared" si="25"/>
        <v>1.9076923076923078</v>
      </c>
      <c r="AC186" s="28"/>
      <c r="AD186" s="23">
        <v>820</v>
      </c>
      <c r="AE186" s="28">
        <f t="shared" si="21"/>
        <v>1.5121951219512195</v>
      </c>
      <c r="AF186" s="32" t="s">
        <v>1021</v>
      </c>
      <c r="AG186" s="31" t="s">
        <v>1111</v>
      </c>
      <c r="AH186" s="23" t="s">
        <v>1129</v>
      </c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  <c r="ED186" s="69"/>
      <c r="EE186" s="69"/>
      <c r="EF186" s="69"/>
      <c r="EG186" s="69"/>
      <c r="EH186" s="69"/>
      <c r="EI186" s="69"/>
      <c r="EJ186" s="69"/>
      <c r="EK186" s="69"/>
      <c r="EL186" s="69"/>
      <c r="EM186" s="69"/>
      <c r="EN186" s="69"/>
      <c r="EO186" s="69"/>
      <c r="EP186" s="69"/>
      <c r="EQ186" s="69"/>
      <c r="ER186" s="69"/>
      <c r="ES186" s="69"/>
      <c r="ET186" s="69"/>
      <c r="EU186" s="69"/>
      <c r="EV186" s="69"/>
      <c r="EW186" s="69"/>
      <c r="EX186" s="69"/>
      <c r="EY186" s="69"/>
      <c r="EZ186" s="69"/>
      <c r="FA186" s="69"/>
      <c r="FB186" s="69"/>
      <c r="FC186" s="69"/>
      <c r="FD186" s="69"/>
      <c r="FE186" s="69"/>
      <c r="FF186" s="69"/>
      <c r="FG186" s="69"/>
      <c r="FH186" s="69"/>
      <c r="FI186" s="69"/>
      <c r="FJ186" s="69"/>
      <c r="FK186" s="69"/>
      <c r="FL186" s="69"/>
      <c r="FM186" s="69"/>
      <c r="FN186" s="69"/>
      <c r="FO186" s="69"/>
      <c r="FP186" s="69"/>
      <c r="FQ186" s="69"/>
      <c r="FR186" s="69"/>
      <c r="FS186" s="69"/>
      <c r="FT186" s="69"/>
      <c r="FU186" s="69"/>
      <c r="FV186" s="69"/>
      <c r="FW186" s="69"/>
      <c r="FX186" s="69"/>
      <c r="FY186" s="69"/>
      <c r="FZ186" s="69"/>
      <c r="GA186" s="69"/>
      <c r="GB186" s="69"/>
      <c r="GC186" s="69"/>
      <c r="GD186" s="69"/>
      <c r="GE186" s="69"/>
      <c r="GF186" s="69"/>
      <c r="GG186" s="69"/>
      <c r="GH186" s="69"/>
    </row>
    <row r="187" spans="1:190" s="23" customFormat="1" ht="35.15" customHeight="1" x14ac:dyDescent="0.3">
      <c r="A187" s="65" t="s">
        <v>468</v>
      </c>
      <c r="B187" s="23" t="s">
        <v>541</v>
      </c>
      <c r="C187" s="23" t="s">
        <v>542</v>
      </c>
      <c r="D187" s="23" t="s">
        <v>543</v>
      </c>
      <c r="E187" s="23" t="s">
        <v>544</v>
      </c>
      <c r="F187" s="23" t="s">
        <v>114</v>
      </c>
      <c r="G187" s="24">
        <v>5.91</v>
      </c>
      <c r="H187" s="23">
        <v>0.53500000000000003</v>
      </c>
      <c r="I187" s="23" t="s">
        <v>498</v>
      </c>
      <c r="J187" s="23" t="s">
        <v>1096</v>
      </c>
      <c r="K187" s="25">
        <v>1.710344827586207</v>
      </c>
      <c r="L187" s="25">
        <v>1.5030303030303029</v>
      </c>
      <c r="M187" s="26">
        <v>2.2550874110408299</v>
      </c>
      <c r="N187" s="27">
        <v>8.3602123110103288E-2</v>
      </c>
      <c r="O187" s="24">
        <v>674.21067024276851</v>
      </c>
      <c r="P187" s="27">
        <v>0.39292997861748546</v>
      </c>
      <c r="Q187" s="24">
        <v>3168.790150141012</v>
      </c>
      <c r="R187" s="27">
        <v>0.1503030303030303</v>
      </c>
      <c r="S187" s="24">
        <v>1212.121212121212</v>
      </c>
      <c r="T187" s="28">
        <v>1.7978374796185796</v>
      </c>
      <c r="U187" s="27">
        <f t="shared" si="20"/>
        <v>1.103098086951859</v>
      </c>
      <c r="V187" s="29"/>
      <c r="W187" s="26"/>
      <c r="X187" s="29">
        <v>494</v>
      </c>
      <c r="Y187" s="26">
        <f t="shared" si="24"/>
        <v>2.5101214574898787</v>
      </c>
      <c r="Z187" s="23">
        <v>709</v>
      </c>
      <c r="AA187" s="26">
        <f t="shared" si="25"/>
        <v>1.7489421720733427</v>
      </c>
      <c r="AC187" s="28"/>
      <c r="AD187" s="23">
        <v>950</v>
      </c>
      <c r="AE187" s="28">
        <f t="shared" si="21"/>
        <v>1.3052631578947369</v>
      </c>
      <c r="AF187" s="30" t="s">
        <v>1022</v>
      </c>
      <c r="AG187" s="31" t="s">
        <v>1111</v>
      </c>
      <c r="AH187" s="23" t="s">
        <v>1129</v>
      </c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  <c r="ED187" s="69"/>
      <c r="EE187" s="69"/>
      <c r="EF187" s="69"/>
      <c r="EG187" s="69"/>
      <c r="EH187" s="69"/>
      <c r="EI187" s="69"/>
      <c r="EJ187" s="69"/>
      <c r="EK187" s="69"/>
      <c r="EL187" s="69"/>
      <c r="EM187" s="69"/>
      <c r="EN187" s="69"/>
      <c r="EO187" s="69"/>
      <c r="EP187" s="69"/>
      <c r="EQ187" s="69"/>
      <c r="ER187" s="69"/>
      <c r="ES187" s="69"/>
      <c r="ET187" s="69"/>
      <c r="EU187" s="69"/>
      <c r="EV187" s="69"/>
      <c r="EW187" s="69"/>
      <c r="EX187" s="69"/>
      <c r="EY187" s="69"/>
      <c r="EZ187" s="69"/>
      <c r="FA187" s="69"/>
      <c r="FB187" s="69"/>
      <c r="FC187" s="69"/>
      <c r="FD187" s="69"/>
      <c r="FE187" s="69"/>
      <c r="FF187" s="69"/>
      <c r="FG187" s="69"/>
      <c r="FH187" s="69"/>
      <c r="FI187" s="69"/>
      <c r="FJ187" s="69"/>
      <c r="FK187" s="69"/>
      <c r="FL187" s="69"/>
      <c r="FM187" s="69"/>
      <c r="FN187" s="69"/>
      <c r="FO187" s="69"/>
      <c r="FP187" s="69"/>
      <c r="FQ187" s="69"/>
      <c r="FR187" s="69"/>
      <c r="FS187" s="69"/>
      <c r="FT187" s="69"/>
      <c r="FU187" s="69"/>
      <c r="FV187" s="69"/>
      <c r="FW187" s="69"/>
      <c r="FX187" s="69"/>
      <c r="FY187" s="69"/>
      <c r="FZ187" s="69"/>
      <c r="GA187" s="69"/>
      <c r="GB187" s="69"/>
      <c r="GC187" s="69"/>
      <c r="GD187" s="69"/>
      <c r="GE187" s="69"/>
      <c r="GF187" s="69"/>
      <c r="GG187" s="69"/>
      <c r="GH187" s="69"/>
    </row>
    <row r="188" spans="1:190" s="23" customFormat="1" ht="35.15" customHeight="1" x14ac:dyDescent="0.3">
      <c r="A188" s="65" t="s">
        <v>858</v>
      </c>
      <c r="B188" s="23" t="s">
        <v>546</v>
      </c>
      <c r="C188" s="23" t="s">
        <v>104</v>
      </c>
      <c r="D188" s="23" t="s">
        <v>120</v>
      </c>
      <c r="E188" s="23" t="s">
        <v>547</v>
      </c>
      <c r="F188" s="23" t="s">
        <v>484</v>
      </c>
      <c r="G188" s="24">
        <v>5.8367000000000004</v>
      </c>
      <c r="H188" s="23">
        <v>0.72</v>
      </c>
      <c r="I188" s="23" t="s">
        <v>36</v>
      </c>
      <c r="J188" s="23" t="s">
        <v>1096</v>
      </c>
      <c r="K188" s="25">
        <v>1.7638691322901849</v>
      </c>
      <c r="L188" s="25">
        <v>1.6511318242343542</v>
      </c>
      <c r="M188" s="26">
        <v>2.4441644514913961</v>
      </c>
      <c r="N188" s="27">
        <v>8.5942499683701379E-2</v>
      </c>
      <c r="O188" s="24">
        <v>693.08467486855943</v>
      </c>
      <c r="P188" s="27">
        <v>0.40392974851339647</v>
      </c>
      <c r="Q188" s="24">
        <v>3257.4979718822296</v>
      </c>
      <c r="R188" s="27">
        <v>0.16511318242343542</v>
      </c>
      <c r="S188" s="24">
        <v>1331.5579227696405</v>
      </c>
      <c r="T188" s="28">
        <v>1.9212052596923523</v>
      </c>
      <c r="U188" s="27">
        <f t="shared" si="20"/>
        <v>1.1339784620552873</v>
      </c>
      <c r="V188" s="29"/>
      <c r="W188" s="26"/>
      <c r="X188" s="29">
        <v>493</v>
      </c>
      <c r="Y188" s="26">
        <f t="shared" si="24"/>
        <v>2.5152129817444218</v>
      </c>
      <c r="Z188" s="23">
        <v>682</v>
      </c>
      <c r="AA188" s="26">
        <f t="shared" si="25"/>
        <v>1.8181818181818181</v>
      </c>
      <c r="AC188" s="28"/>
      <c r="AD188" s="23">
        <v>870</v>
      </c>
      <c r="AE188" s="28">
        <f t="shared" si="21"/>
        <v>1.4252873563218391</v>
      </c>
      <c r="AF188" s="30" t="s">
        <v>1023</v>
      </c>
      <c r="AG188" s="31" t="s">
        <v>1111</v>
      </c>
      <c r="AH188" s="23" t="s">
        <v>1129</v>
      </c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  <c r="ED188" s="69"/>
      <c r="EE188" s="69"/>
      <c r="EF188" s="69"/>
      <c r="EG188" s="69"/>
      <c r="EH188" s="69"/>
      <c r="EI188" s="69"/>
      <c r="EJ188" s="69"/>
      <c r="EK188" s="69"/>
      <c r="EL188" s="69"/>
      <c r="EM188" s="69"/>
      <c r="EN188" s="69"/>
      <c r="EO188" s="69"/>
      <c r="EP188" s="69"/>
      <c r="EQ188" s="69"/>
      <c r="ER188" s="69"/>
      <c r="ES188" s="69"/>
      <c r="ET188" s="69"/>
      <c r="EU188" s="69"/>
      <c r="EV188" s="69"/>
      <c r="EW188" s="69"/>
      <c r="EX188" s="69"/>
      <c r="EY188" s="69"/>
      <c r="EZ188" s="69"/>
      <c r="FA188" s="69"/>
      <c r="FB188" s="69"/>
      <c r="FC188" s="69"/>
      <c r="FD188" s="69"/>
      <c r="FE188" s="69"/>
      <c r="FF188" s="69"/>
      <c r="FG188" s="69"/>
      <c r="FH188" s="69"/>
      <c r="FI188" s="69"/>
      <c r="FJ188" s="69"/>
      <c r="FK188" s="69"/>
      <c r="FL188" s="69"/>
      <c r="FM188" s="69"/>
      <c r="FN188" s="69"/>
      <c r="FO188" s="69"/>
      <c r="FP188" s="69"/>
      <c r="FQ188" s="69"/>
      <c r="FR188" s="69"/>
      <c r="FS188" s="69"/>
      <c r="FT188" s="69"/>
      <c r="FU188" s="69"/>
      <c r="FV188" s="69"/>
      <c r="FW188" s="69"/>
      <c r="FX188" s="69"/>
      <c r="FY188" s="69"/>
      <c r="FZ188" s="69"/>
      <c r="GA188" s="69"/>
      <c r="GB188" s="69"/>
      <c r="GC188" s="69"/>
      <c r="GD188" s="69"/>
      <c r="GE188" s="69"/>
      <c r="GF188" s="69"/>
      <c r="GG188" s="69"/>
      <c r="GH188" s="69"/>
    </row>
    <row r="189" spans="1:190" s="23" customFormat="1" ht="35.15" customHeight="1" x14ac:dyDescent="0.3">
      <c r="A189" s="65" t="s">
        <v>473</v>
      </c>
      <c r="B189" s="23" t="s">
        <v>550</v>
      </c>
      <c r="D189" s="23" t="s">
        <v>89</v>
      </c>
      <c r="E189" s="23" t="s">
        <v>551</v>
      </c>
      <c r="F189" s="23" t="s">
        <v>552</v>
      </c>
      <c r="G189" s="24">
        <v>6</v>
      </c>
      <c r="H189" s="23" t="s">
        <v>553</v>
      </c>
      <c r="I189" s="23" t="s">
        <v>108</v>
      </c>
      <c r="J189" s="23" t="s">
        <v>29</v>
      </c>
      <c r="K189" s="25">
        <v>1.7613636363636365</v>
      </c>
      <c r="L189" s="25">
        <v>1.710344827586207</v>
      </c>
      <c r="M189" s="26">
        <v>2.5117673575041466</v>
      </c>
      <c r="N189" s="27">
        <v>8.5669521665268422E-2</v>
      </c>
      <c r="O189" s="24">
        <v>690.88323923603559</v>
      </c>
      <c r="P189" s="27">
        <v>0.40264675182676157</v>
      </c>
      <c r="Q189" s="24">
        <v>3247.1512244093674</v>
      </c>
      <c r="R189" s="27">
        <v>0.17103448275862071</v>
      </c>
      <c r="S189" s="24">
        <v>1379.3103448275863</v>
      </c>
      <c r="T189" s="28">
        <v>1.9964449367056567</v>
      </c>
      <c r="U189" s="27">
        <f t="shared" si="20"/>
        <v>1.1303766213518311</v>
      </c>
      <c r="V189" s="29"/>
      <c r="W189" s="26"/>
      <c r="X189" s="29">
        <v>470</v>
      </c>
      <c r="Y189" s="26">
        <f t="shared" si="24"/>
        <v>2.6382978723404253</v>
      </c>
      <c r="Z189" s="23">
        <v>650</v>
      </c>
      <c r="AA189" s="26">
        <f t="shared" si="25"/>
        <v>1.9076923076923078</v>
      </c>
      <c r="AC189" s="28"/>
      <c r="AD189" s="23">
        <v>810</v>
      </c>
      <c r="AE189" s="28">
        <f t="shared" si="21"/>
        <v>1.5308641975308641</v>
      </c>
      <c r="AF189" s="30" t="s">
        <v>1024</v>
      </c>
      <c r="AG189" s="31" t="s">
        <v>1111</v>
      </c>
      <c r="AH189" s="23" t="s">
        <v>1129</v>
      </c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  <c r="ED189" s="69"/>
      <c r="EE189" s="69"/>
      <c r="EF189" s="69"/>
      <c r="EG189" s="69"/>
      <c r="EH189" s="69"/>
      <c r="EI189" s="69"/>
      <c r="EJ189" s="69"/>
      <c r="EK189" s="69"/>
      <c r="EL189" s="69"/>
      <c r="EM189" s="69"/>
      <c r="EN189" s="69"/>
      <c r="EO189" s="69"/>
      <c r="EP189" s="69"/>
      <c r="EQ189" s="69"/>
      <c r="ER189" s="69"/>
      <c r="ES189" s="69"/>
      <c r="ET189" s="69"/>
      <c r="EU189" s="69"/>
      <c r="EV189" s="69"/>
      <c r="EW189" s="69"/>
      <c r="EX189" s="69"/>
      <c r="EY189" s="69"/>
      <c r="EZ189" s="69"/>
      <c r="FA189" s="69"/>
      <c r="FB189" s="69"/>
      <c r="FC189" s="69"/>
      <c r="FD189" s="69"/>
      <c r="FE189" s="69"/>
      <c r="FF189" s="69"/>
      <c r="FG189" s="69"/>
      <c r="FH189" s="69"/>
      <c r="FI189" s="69"/>
      <c r="FJ189" s="69"/>
      <c r="FK189" s="69"/>
      <c r="FL189" s="69"/>
      <c r="FM189" s="69"/>
      <c r="FN189" s="69"/>
      <c r="FO189" s="69"/>
      <c r="FP189" s="69"/>
      <c r="FQ189" s="69"/>
      <c r="FR189" s="69"/>
      <c r="FS189" s="69"/>
      <c r="FT189" s="69"/>
      <c r="FU189" s="69"/>
      <c r="FV189" s="69"/>
      <c r="FW189" s="69"/>
      <c r="FX189" s="69"/>
      <c r="FY189" s="69"/>
      <c r="FZ189" s="69"/>
      <c r="GA189" s="69"/>
      <c r="GB189" s="69"/>
      <c r="GC189" s="69"/>
      <c r="GD189" s="69"/>
      <c r="GE189" s="69"/>
      <c r="GF189" s="69"/>
      <c r="GG189" s="69"/>
      <c r="GH189" s="69"/>
    </row>
    <row r="190" spans="1:190" s="23" customFormat="1" ht="35.15" customHeight="1" x14ac:dyDescent="0.3">
      <c r="A190" s="65" t="s">
        <v>859</v>
      </c>
      <c r="B190" s="23" t="s">
        <v>555</v>
      </c>
      <c r="C190" s="23" t="s">
        <v>358</v>
      </c>
      <c r="D190" s="23" t="s">
        <v>327</v>
      </c>
      <c r="E190" s="23" t="s">
        <v>349</v>
      </c>
      <c r="F190" s="23" t="s">
        <v>556</v>
      </c>
      <c r="G190" s="24">
        <v>5.9804000000000004</v>
      </c>
      <c r="H190" s="23">
        <v>0.86799999999999999</v>
      </c>
      <c r="I190" s="23" t="s">
        <v>557</v>
      </c>
      <c r="J190" s="23" t="s">
        <v>1096</v>
      </c>
      <c r="K190" s="25">
        <v>1.837</v>
      </c>
      <c r="L190" s="25">
        <v>1.441860465116279</v>
      </c>
      <c r="M190" s="26">
        <v>2.2138269218327702</v>
      </c>
      <c r="N190" s="27">
        <v>9.0363652029376351E-2</v>
      </c>
      <c r="O190" s="24">
        <v>728.7391292691641</v>
      </c>
      <c r="P190" s="27">
        <v>0.42470916453806884</v>
      </c>
      <c r="Q190" s="24">
        <v>3425.0739075650713</v>
      </c>
      <c r="R190" s="27">
        <v>0.14418604651162789</v>
      </c>
      <c r="S190" s="24">
        <v>1162.7906976744184</v>
      </c>
      <c r="T190" s="28">
        <v>1.5956199564040905</v>
      </c>
      <c r="U190" s="27">
        <f t="shared" si="20"/>
        <v>1.1923138788271059</v>
      </c>
      <c r="V190" s="29">
        <v>310</v>
      </c>
      <c r="W190" s="26">
        <f t="shared" si="22"/>
        <v>4</v>
      </c>
      <c r="X190" s="29">
        <v>485</v>
      </c>
      <c r="Y190" s="26">
        <f t="shared" si="24"/>
        <v>2.5567010309278349</v>
      </c>
      <c r="Z190" s="23">
        <v>714</v>
      </c>
      <c r="AA190" s="26">
        <f t="shared" si="25"/>
        <v>1.7366946778711485</v>
      </c>
      <c r="AC190" s="28"/>
      <c r="AD190" s="23">
        <v>1007</v>
      </c>
      <c r="AE190" s="28">
        <f t="shared" si="21"/>
        <v>1.2313803376365442</v>
      </c>
      <c r="AF190" s="32" t="s">
        <v>1025</v>
      </c>
      <c r="AG190" s="31" t="s">
        <v>1111</v>
      </c>
      <c r="AH190" s="23" t="s">
        <v>1129</v>
      </c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  <c r="ED190" s="69"/>
      <c r="EE190" s="69"/>
      <c r="EF190" s="69"/>
      <c r="EG190" s="69"/>
      <c r="EH190" s="69"/>
      <c r="EI190" s="69"/>
      <c r="EJ190" s="69"/>
      <c r="EK190" s="69"/>
      <c r="EL190" s="69"/>
      <c r="EM190" s="69"/>
      <c r="EN190" s="69"/>
      <c r="EO190" s="69"/>
      <c r="EP190" s="69"/>
      <c r="EQ190" s="69"/>
      <c r="ER190" s="69"/>
      <c r="ES190" s="69"/>
      <c r="ET190" s="69"/>
      <c r="EU190" s="69"/>
      <c r="EV190" s="69"/>
      <c r="EW190" s="69"/>
      <c r="EX190" s="69"/>
      <c r="EY190" s="69"/>
      <c r="EZ190" s="69"/>
      <c r="FA190" s="69"/>
      <c r="FB190" s="69"/>
      <c r="FC190" s="69"/>
      <c r="FD190" s="69"/>
      <c r="FE190" s="69"/>
      <c r="FF190" s="69"/>
      <c r="FG190" s="69"/>
      <c r="FH190" s="69"/>
      <c r="FI190" s="69"/>
      <c r="FJ190" s="69"/>
      <c r="FK190" s="69"/>
      <c r="FL190" s="69"/>
      <c r="FM190" s="69"/>
      <c r="FN190" s="69"/>
      <c r="FO190" s="69"/>
      <c r="FP190" s="69"/>
      <c r="FQ190" s="69"/>
      <c r="FR190" s="69"/>
      <c r="FS190" s="69"/>
      <c r="FT190" s="69"/>
      <c r="FU190" s="69"/>
      <c r="FV190" s="69"/>
      <c r="FW190" s="69"/>
      <c r="FX190" s="69"/>
      <c r="FY190" s="69"/>
      <c r="FZ190" s="69"/>
      <c r="GA190" s="69"/>
      <c r="GB190" s="69"/>
      <c r="GC190" s="69"/>
      <c r="GD190" s="69"/>
      <c r="GE190" s="69"/>
      <c r="GF190" s="69"/>
      <c r="GG190" s="69"/>
      <c r="GH190" s="69"/>
    </row>
    <row r="191" spans="1:190" s="23" customFormat="1" ht="35.15" customHeight="1" x14ac:dyDescent="0.3">
      <c r="A191" s="65" t="s">
        <v>479</v>
      </c>
      <c r="B191" s="23" t="s">
        <v>559</v>
      </c>
      <c r="C191" s="23" t="s">
        <v>177</v>
      </c>
      <c r="D191" s="23" t="s">
        <v>327</v>
      </c>
      <c r="E191" s="23" t="s">
        <v>198</v>
      </c>
      <c r="F191" s="23" t="s">
        <v>55</v>
      </c>
      <c r="G191" s="24">
        <v>5.8784999999999998</v>
      </c>
      <c r="H191" s="23">
        <v>0.745</v>
      </c>
      <c r="I191" s="23" t="s">
        <v>108</v>
      </c>
      <c r="J191" s="23" t="s">
        <v>1096</v>
      </c>
      <c r="K191" s="25">
        <v>1.837</v>
      </c>
      <c r="L191" s="25">
        <v>1.5308641975308641</v>
      </c>
      <c r="M191" s="26">
        <v>2.3223156091930717</v>
      </c>
      <c r="N191" s="27">
        <v>9.0051605827255354E-2</v>
      </c>
      <c r="O191" s="24">
        <v>726.22262763915603</v>
      </c>
      <c r="P191" s="27">
        <v>0.42324254738810019</v>
      </c>
      <c r="Q191" s="24">
        <v>3413.2463499040337</v>
      </c>
      <c r="R191" s="27">
        <v>0.1530864197530864</v>
      </c>
      <c r="S191" s="24">
        <v>1234.5679012345677</v>
      </c>
      <c r="T191" s="28">
        <v>1.6999854510840127</v>
      </c>
      <c r="U191" s="27">
        <f t="shared" si="20"/>
        <v>1.1881965483599488</v>
      </c>
      <c r="V191" s="29"/>
      <c r="W191" s="26" t="e">
        <f t="shared" si="22"/>
        <v>#DIV/0!</v>
      </c>
      <c r="X191" s="29">
        <v>472</v>
      </c>
      <c r="Y191" s="26">
        <f t="shared" si="24"/>
        <v>2.6271186440677967</v>
      </c>
      <c r="Z191" s="23">
        <v>710</v>
      </c>
      <c r="AA191" s="26">
        <f t="shared" si="25"/>
        <v>1.7464788732394365</v>
      </c>
      <c r="AC191" s="28"/>
      <c r="AD191" s="23">
        <v>910</v>
      </c>
      <c r="AE191" s="28">
        <f t="shared" si="21"/>
        <v>1.3626373626373627</v>
      </c>
      <c r="AF191" s="32" t="s">
        <v>1026</v>
      </c>
      <c r="AG191" s="31" t="s">
        <v>1111</v>
      </c>
      <c r="AH191" s="23" t="s">
        <v>1129</v>
      </c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  <c r="ED191" s="69"/>
      <c r="EE191" s="69"/>
      <c r="EF191" s="69"/>
      <c r="EG191" s="69"/>
      <c r="EH191" s="69"/>
      <c r="EI191" s="69"/>
      <c r="EJ191" s="69"/>
      <c r="EK191" s="69"/>
      <c r="EL191" s="69"/>
      <c r="EM191" s="69"/>
      <c r="EN191" s="69"/>
      <c r="EO191" s="69"/>
      <c r="EP191" s="69"/>
      <c r="EQ191" s="69"/>
      <c r="ER191" s="69"/>
      <c r="ES191" s="69"/>
      <c r="ET191" s="69"/>
      <c r="EU191" s="69"/>
      <c r="EV191" s="69"/>
      <c r="EW191" s="69"/>
      <c r="EX191" s="69"/>
      <c r="EY191" s="69"/>
      <c r="EZ191" s="69"/>
      <c r="FA191" s="69"/>
      <c r="FB191" s="69"/>
      <c r="FC191" s="69"/>
      <c r="FD191" s="69"/>
      <c r="FE191" s="69"/>
      <c r="FF191" s="69"/>
      <c r="FG191" s="69"/>
      <c r="FH191" s="69"/>
      <c r="FI191" s="69"/>
      <c r="FJ191" s="69"/>
      <c r="FK191" s="69"/>
      <c r="FL191" s="69"/>
      <c r="FM191" s="69"/>
      <c r="FN191" s="69"/>
      <c r="FO191" s="69"/>
      <c r="FP191" s="69"/>
      <c r="FQ191" s="69"/>
      <c r="FR191" s="69"/>
      <c r="FS191" s="69"/>
      <c r="FT191" s="69"/>
      <c r="FU191" s="69"/>
      <c r="FV191" s="69"/>
      <c r="FW191" s="69"/>
      <c r="FX191" s="69"/>
      <c r="FY191" s="69"/>
      <c r="FZ191" s="69"/>
      <c r="GA191" s="69"/>
      <c r="GB191" s="69"/>
      <c r="GC191" s="69"/>
      <c r="GD191" s="69"/>
      <c r="GE191" s="69"/>
      <c r="GF191" s="69"/>
      <c r="GG191" s="69"/>
      <c r="GH191" s="69"/>
    </row>
    <row r="192" spans="1:190" s="23" customFormat="1" ht="35.15" customHeight="1" x14ac:dyDescent="0.3">
      <c r="A192" s="65" t="s">
        <v>483</v>
      </c>
      <c r="B192" s="23" t="s">
        <v>561</v>
      </c>
      <c r="C192" s="23" t="s">
        <v>562</v>
      </c>
      <c r="D192" s="23" t="s">
        <v>563</v>
      </c>
      <c r="E192" s="23" t="s">
        <v>564</v>
      </c>
      <c r="F192" s="23" t="s">
        <v>55</v>
      </c>
      <c r="G192" s="24">
        <v>5.96</v>
      </c>
      <c r="H192" s="23">
        <v>0.745</v>
      </c>
      <c r="I192" s="23" t="s">
        <v>108</v>
      </c>
      <c r="J192" s="23" t="s">
        <v>1096</v>
      </c>
      <c r="K192" s="25">
        <v>1.7440225035161745</v>
      </c>
      <c r="L192" s="25">
        <v>1.713890808569454</v>
      </c>
      <c r="M192" s="26">
        <v>2.5104062356643353</v>
      </c>
      <c r="N192" s="27">
        <v>8.4778649420532148E-2</v>
      </c>
      <c r="O192" s="24">
        <v>683.69878564945282</v>
      </c>
      <c r="P192" s="27">
        <v>0.3984596522765011</v>
      </c>
      <c r="Q192" s="24">
        <v>3213.3842925524286</v>
      </c>
      <c r="R192" s="27">
        <v>0.1713890808569454</v>
      </c>
      <c r="S192" s="24">
        <v>1382.1700069108501</v>
      </c>
      <c r="T192" s="28">
        <v>2.0216066430451707</v>
      </c>
      <c r="U192" s="27">
        <f t="shared" si="20"/>
        <v>1.1186219023048898</v>
      </c>
      <c r="V192" s="29">
        <v>317</v>
      </c>
      <c r="W192" s="26">
        <f t="shared" si="22"/>
        <v>3.9116719242902209</v>
      </c>
      <c r="X192" s="29">
        <v>465</v>
      </c>
      <c r="Y192" s="26">
        <f t="shared" si="24"/>
        <v>2.6666666666666665</v>
      </c>
      <c r="Z192" s="23">
        <v>635</v>
      </c>
      <c r="AA192" s="26">
        <f t="shared" si="25"/>
        <v>1.9527559055118111</v>
      </c>
      <c r="AC192" s="28"/>
      <c r="AD192" s="23">
        <v>822</v>
      </c>
      <c r="AE192" s="28">
        <f t="shared" si="21"/>
        <v>1.5085158150851581</v>
      </c>
      <c r="AF192" s="32" t="s">
        <v>1027</v>
      </c>
      <c r="AG192" s="31" t="s">
        <v>1111</v>
      </c>
      <c r="AH192" s="23" t="s">
        <v>1129</v>
      </c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  <c r="ED192" s="69"/>
      <c r="EE192" s="69"/>
      <c r="EF192" s="69"/>
      <c r="EG192" s="69"/>
      <c r="EH192" s="69"/>
      <c r="EI192" s="69"/>
      <c r="EJ192" s="69"/>
      <c r="EK192" s="69"/>
      <c r="EL192" s="69"/>
      <c r="EM192" s="69"/>
      <c r="EN192" s="69"/>
      <c r="EO192" s="69"/>
      <c r="EP192" s="69"/>
      <c r="EQ192" s="69"/>
      <c r="ER192" s="69"/>
      <c r="ES192" s="69"/>
      <c r="ET192" s="69"/>
      <c r="EU192" s="69"/>
      <c r="EV192" s="69"/>
      <c r="EW192" s="69"/>
      <c r="EX192" s="69"/>
      <c r="EY192" s="69"/>
      <c r="EZ192" s="69"/>
      <c r="FA192" s="69"/>
      <c r="FB192" s="69"/>
      <c r="FC192" s="69"/>
      <c r="FD192" s="69"/>
      <c r="FE192" s="69"/>
      <c r="FF192" s="69"/>
      <c r="FG192" s="69"/>
      <c r="FH192" s="69"/>
      <c r="FI192" s="69"/>
      <c r="FJ192" s="69"/>
      <c r="FK192" s="69"/>
      <c r="FL192" s="69"/>
      <c r="FM192" s="69"/>
      <c r="FN192" s="69"/>
      <c r="FO192" s="69"/>
      <c r="FP192" s="69"/>
      <c r="FQ192" s="69"/>
      <c r="FR192" s="69"/>
      <c r="FS192" s="69"/>
      <c r="FT192" s="69"/>
      <c r="FU192" s="69"/>
      <c r="FV192" s="69"/>
      <c r="FW192" s="69"/>
      <c r="FX192" s="69"/>
      <c r="FY192" s="69"/>
      <c r="FZ192" s="69"/>
      <c r="GA192" s="69"/>
      <c r="GB192" s="69"/>
      <c r="GC192" s="69"/>
      <c r="GD192" s="69"/>
      <c r="GE192" s="69"/>
      <c r="GF192" s="69"/>
      <c r="GG192" s="69"/>
      <c r="GH192" s="69"/>
    </row>
    <row r="193" spans="1:190" s="23" customFormat="1" ht="35.15" customHeight="1" x14ac:dyDescent="0.3">
      <c r="A193" s="65" t="s">
        <v>485</v>
      </c>
      <c r="B193" s="23" t="s">
        <v>566</v>
      </c>
      <c r="C193" s="23" t="s">
        <v>148</v>
      </c>
      <c r="D193" s="23" t="s">
        <v>184</v>
      </c>
      <c r="E193" s="23" t="s">
        <v>551</v>
      </c>
      <c r="F193" s="23" t="s">
        <v>127</v>
      </c>
      <c r="G193" s="24">
        <v>6</v>
      </c>
      <c r="H193" s="23">
        <v>0.745</v>
      </c>
      <c r="I193" s="23" t="s">
        <v>36</v>
      </c>
      <c r="J193" s="23" t="s">
        <v>1096</v>
      </c>
      <c r="K193" s="25">
        <v>1.7440225035161745</v>
      </c>
      <c r="L193" s="25">
        <v>1.7056396148555708</v>
      </c>
      <c r="M193" s="26">
        <v>2.5009573195423025</v>
      </c>
      <c r="N193" s="27">
        <v>8.4797702061227498E-2</v>
      </c>
      <c r="O193" s="24">
        <v>683.85243597764111</v>
      </c>
      <c r="P193" s="27">
        <v>0.39854919968776925</v>
      </c>
      <c r="Q193" s="24">
        <v>3214.1064490949134</v>
      </c>
      <c r="R193" s="27">
        <v>0.17056396148555708</v>
      </c>
      <c r="S193" s="24">
        <v>1375.5158184319121</v>
      </c>
      <c r="T193" s="28">
        <v>2.0114219765342551</v>
      </c>
      <c r="U193" s="27">
        <f t="shared" si="20"/>
        <v>1.1188732946226989</v>
      </c>
      <c r="V193" s="29"/>
      <c r="W193" s="26"/>
      <c r="X193" s="29">
        <v>460</v>
      </c>
      <c r="Y193" s="26">
        <f t="shared" si="24"/>
        <v>2.6956521739130435</v>
      </c>
      <c r="Z193" s="23">
        <v>625</v>
      </c>
      <c r="AA193" s="26">
        <f t="shared" si="25"/>
        <v>1.984</v>
      </c>
      <c r="AC193" s="28"/>
      <c r="AD193" s="23">
        <v>825</v>
      </c>
      <c r="AE193" s="28">
        <f t="shared" si="21"/>
        <v>1.5030303030303029</v>
      </c>
      <c r="AF193" s="32" t="s">
        <v>1027</v>
      </c>
      <c r="AG193" s="31" t="s">
        <v>1111</v>
      </c>
      <c r="AH193" s="23" t="s">
        <v>1129</v>
      </c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  <c r="ED193" s="69"/>
      <c r="EE193" s="69"/>
      <c r="EF193" s="69"/>
      <c r="EG193" s="69"/>
      <c r="EH193" s="69"/>
      <c r="EI193" s="69"/>
      <c r="EJ193" s="69"/>
      <c r="EK193" s="69"/>
      <c r="EL193" s="69"/>
      <c r="EM193" s="69"/>
      <c r="EN193" s="69"/>
      <c r="EO193" s="69"/>
      <c r="EP193" s="69"/>
      <c r="EQ193" s="69"/>
      <c r="ER193" s="69"/>
      <c r="ES193" s="69"/>
      <c r="ET193" s="69"/>
      <c r="EU193" s="69"/>
      <c r="EV193" s="69"/>
      <c r="EW193" s="69"/>
      <c r="EX193" s="69"/>
      <c r="EY193" s="69"/>
      <c r="EZ193" s="69"/>
      <c r="FA193" s="69"/>
      <c r="FB193" s="69"/>
      <c r="FC193" s="69"/>
      <c r="FD193" s="69"/>
      <c r="FE193" s="69"/>
      <c r="FF193" s="69"/>
      <c r="FG193" s="69"/>
      <c r="FH193" s="69"/>
      <c r="FI193" s="69"/>
      <c r="FJ193" s="69"/>
      <c r="FK193" s="69"/>
      <c r="FL193" s="69"/>
      <c r="FM193" s="69"/>
      <c r="FN193" s="69"/>
      <c r="FO193" s="69"/>
      <c r="FP193" s="69"/>
      <c r="FQ193" s="69"/>
      <c r="FR193" s="69"/>
      <c r="FS193" s="69"/>
      <c r="FT193" s="69"/>
      <c r="FU193" s="69"/>
      <c r="FV193" s="69"/>
      <c r="FW193" s="69"/>
      <c r="FX193" s="69"/>
      <c r="FY193" s="69"/>
      <c r="FZ193" s="69"/>
      <c r="GA193" s="69"/>
      <c r="GB193" s="69"/>
      <c r="GC193" s="69"/>
      <c r="GD193" s="69"/>
      <c r="GE193" s="69"/>
      <c r="GF193" s="69"/>
      <c r="GG193" s="69"/>
      <c r="GH193" s="69"/>
    </row>
    <row r="194" spans="1:190" s="23" customFormat="1" ht="35.15" customHeight="1" x14ac:dyDescent="0.3">
      <c r="A194" s="65" t="s">
        <v>490</v>
      </c>
      <c r="B194" s="23" t="s">
        <v>568</v>
      </c>
      <c r="C194" s="23" t="s">
        <v>148</v>
      </c>
      <c r="D194" s="23" t="s">
        <v>543</v>
      </c>
      <c r="E194" s="23" t="s">
        <v>263</v>
      </c>
      <c r="F194" s="23" t="s">
        <v>127</v>
      </c>
      <c r="G194" s="24">
        <v>5.9210000000000003</v>
      </c>
      <c r="H194" s="23">
        <v>0.745</v>
      </c>
      <c r="I194" s="23" t="s">
        <v>108</v>
      </c>
      <c r="J194" s="23" t="s">
        <v>1096</v>
      </c>
      <c r="K194" s="25">
        <v>1.7440225035161745</v>
      </c>
      <c r="L194" s="25">
        <v>1.7306350314026517</v>
      </c>
      <c r="M194" s="26">
        <v>2.5295409849636181</v>
      </c>
      <c r="N194" s="27">
        <v>8.4740582219275495E-2</v>
      </c>
      <c r="O194" s="24">
        <v>683.3917920909314</v>
      </c>
      <c r="P194" s="27">
        <v>0.39828073643059486</v>
      </c>
      <c r="Q194" s="24">
        <v>3211.9414228273781</v>
      </c>
      <c r="R194" s="27">
        <v>0.17306350314026517</v>
      </c>
      <c r="S194" s="24">
        <v>1395.6734124214934</v>
      </c>
      <c r="T194" s="28">
        <v>2.042274180892981</v>
      </c>
      <c r="U194" s="27">
        <f t="shared" si="20"/>
        <v>1.1181196201220973</v>
      </c>
      <c r="V194" s="29"/>
      <c r="W194" s="26"/>
      <c r="X194" s="29">
        <v>460</v>
      </c>
      <c r="Y194" s="26">
        <f t="shared" si="24"/>
        <v>2.6956521739130435</v>
      </c>
      <c r="Z194" s="23">
        <v>620</v>
      </c>
      <c r="AA194" s="26">
        <f t="shared" si="25"/>
        <v>2</v>
      </c>
      <c r="AC194" s="28"/>
      <c r="AD194" s="23">
        <v>828</v>
      </c>
      <c r="AE194" s="28">
        <f t="shared" si="21"/>
        <v>1.4975845410628019</v>
      </c>
      <c r="AF194" s="30" t="s">
        <v>1027</v>
      </c>
      <c r="AG194" s="31" t="s">
        <v>1111</v>
      </c>
      <c r="AH194" s="23" t="s">
        <v>1129</v>
      </c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  <c r="ED194" s="69"/>
      <c r="EE194" s="69"/>
      <c r="EF194" s="69"/>
      <c r="EG194" s="69"/>
      <c r="EH194" s="69"/>
      <c r="EI194" s="69"/>
      <c r="EJ194" s="69"/>
      <c r="EK194" s="69"/>
      <c r="EL194" s="69"/>
      <c r="EM194" s="69"/>
      <c r="EN194" s="69"/>
      <c r="EO194" s="69"/>
      <c r="EP194" s="69"/>
      <c r="EQ194" s="69"/>
      <c r="ER194" s="69"/>
      <c r="ES194" s="69"/>
      <c r="ET194" s="69"/>
      <c r="EU194" s="69"/>
      <c r="EV194" s="69"/>
      <c r="EW194" s="69"/>
      <c r="EX194" s="69"/>
      <c r="EY194" s="69"/>
      <c r="EZ194" s="69"/>
      <c r="FA194" s="69"/>
      <c r="FB194" s="69"/>
      <c r="FC194" s="69"/>
      <c r="FD194" s="69"/>
      <c r="FE194" s="69"/>
      <c r="FF194" s="69"/>
      <c r="FG194" s="69"/>
      <c r="FH194" s="69"/>
      <c r="FI194" s="69"/>
      <c r="FJ194" s="69"/>
      <c r="FK194" s="69"/>
      <c r="FL194" s="69"/>
      <c r="FM194" s="69"/>
      <c r="FN194" s="69"/>
      <c r="FO194" s="69"/>
      <c r="FP194" s="69"/>
      <c r="FQ194" s="69"/>
      <c r="FR194" s="69"/>
      <c r="FS194" s="69"/>
      <c r="FT194" s="69"/>
      <c r="FU194" s="69"/>
      <c r="FV194" s="69"/>
      <c r="FW194" s="69"/>
      <c r="FX194" s="69"/>
      <c r="FY194" s="69"/>
      <c r="FZ194" s="69"/>
      <c r="GA194" s="69"/>
      <c r="GB194" s="69"/>
      <c r="GC194" s="69"/>
      <c r="GD194" s="69"/>
      <c r="GE194" s="69"/>
      <c r="GF194" s="69"/>
      <c r="GG194" s="69"/>
      <c r="GH194" s="69"/>
    </row>
    <row r="195" spans="1:190" s="23" customFormat="1" ht="35.15" customHeight="1" x14ac:dyDescent="0.3">
      <c r="A195" s="65" t="s">
        <v>494</v>
      </c>
      <c r="B195" s="23" t="s">
        <v>570</v>
      </c>
      <c r="C195" s="23" t="s">
        <v>197</v>
      </c>
      <c r="D195" s="23" t="s">
        <v>327</v>
      </c>
      <c r="E195" s="23" t="s">
        <v>571</v>
      </c>
      <c r="F195" s="23" t="s">
        <v>107</v>
      </c>
      <c r="G195" s="24">
        <v>5.9989999999999997</v>
      </c>
      <c r="H195" s="23">
        <v>0.8</v>
      </c>
      <c r="I195" s="23" t="s">
        <v>108</v>
      </c>
      <c r="J195" s="23" t="s">
        <v>1096</v>
      </c>
      <c r="K195" s="25">
        <v>1.746</v>
      </c>
      <c r="L195" s="25">
        <v>1.5696202531645569</v>
      </c>
      <c r="M195" s="26">
        <v>2.3437114116405291</v>
      </c>
      <c r="N195" s="27">
        <v>8.5244405986417915E-2</v>
      </c>
      <c r="O195" s="24">
        <v>687.45488698724125</v>
      </c>
      <c r="P195" s="27">
        <v>0.40064870813616421</v>
      </c>
      <c r="Q195" s="24">
        <v>3231.037968840034</v>
      </c>
      <c r="R195" s="27">
        <v>0.1569620253164557</v>
      </c>
      <c r="S195" s="24">
        <v>1265.8227848101267</v>
      </c>
      <c r="T195" s="28">
        <v>1.8413176031922216</v>
      </c>
      <c r="U195" s="27">
        <f t="shared" si="20"/>
        <v>1.1247673823202382</v>
      </c>
      <c r="V195" s="29"/>
      <c r="W195" s="26"/>
      <c r="X195" s="29">
        <v>485</v>
      </c>
      <c r="Y195" s="26">
        <f t="shared" si="24"/>
        <v>2.5567010309278349</v>
      </c>
      <c r="Z195" s="23">
        <v>693</v>
      </c>
      <c r="AA195" s="26">
        <f t="shared" si="25"/>
        <v>1.7893217893217894</v>
      </c>
      <c r="AC195" s="28"/>
      <c r="AD195" s="23">
        <v>880</v>
      </c>
      <c r="AE195" s="28">
        <f t="shared" si="21"/>
        <v>1.4090909090909092</v>
      </c>
      <c r="AF195" s="32" t="s">
        <v>1028</v>
      </c>
      <c r="AG195" s="31" t="s">
        <v>1111</v>
      </c>
      <c r="AH195" s="23" t="s">
        <v>1129</v>
      </c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  <c r="ED195" s="69"/>
      <c r="EE195" s="69"/>
      <c r="EF195" s="69"/>
      <c r="EG195" s="69"/>
      <c r="EH195" s="69"/>
      <c r="EI195" s="69"/>
      <c r="EJ195" s="69"/>
      <c r="EK195" s="69"/>
      <c r="EL195" s="69"/>
      <c r="EM195" s="69"/>
      <c r="EN195" s="69"/>
      <c r="EO195" s="69"/>
      <c r="EP195" s="69"/>
      <c r="EQ195" s="69"/>
      <c r="ER195" s="69"/>
      <c r="ES195" s="69"/>
      <c r="ET195" s="69"/>
      <c r="EU195" s="69"/>
      <c r="EV195" s="69"/>
      <c r="EW195" s="69"/>
      <c r="EX195" s="69"/>
      <c r="EY195" s="69"/>
      <c r="EZ195" s="69"/>
      <c r="FA195" s="69"/>
      <c r="FB195" s="69"/>
      <c r="FC195" s="69"/>
      <c r="FD195" s="69"/>
      <c r="FE195" s="69"/>
      <c r="FF195" s="69"/>
      <c r="FG195" s="69"/>
      <c r="FH195" s="69"/>
      <c r="FI195" s="69"/>
      <c r="FJ195" s="69"/>
      <c r="FK195" s="69"/>
      <c r="FL195" s="69"/>
      <c r="FM195" s="69"/>
      <c r="FN195" s="69"/>
      <c r="FO195" s="69"/>
      <c r="FP195" s="69"/>
      <c r="FQ195" s="69"/>
      <c r="FR195" s="69"/>
      <c r="FS195" s="69"/>
      <c r="FT195" s="69"/>
      <c r="FU195" s="69"/>
      <c r="FV195" s="69"/>
      <c r="FW195" s="69"/>
      <c r="FX195" s="69"/>
      <c r="FY195" s="69"/>
      <c r="FZ195" s="69"/>
      <c r="GA195" s="69"/>
      <c r="GB195" s="69"/>
      <c r="GC195" s="69"/>
      <c r="GD195" s="69"/>
      <c r="GE195" s="69"/>
      <c r="GF195" s="69"/>
      <c r="GG195" s="69"/>
      <c r="GH195" s="69"/>
    </row>
    <row r="196" spans="1:190" s="23" customFormat="1" ht="35.15" customHeight="1" x14ac:dyDescent="0.3">
      <c r="A196" s="65" t="s">
        <v>499</v>
      </c>
      <c r="B196" s="23" t="s">
        <v>573</v>
      </c>
      <c r="C196" s="23" t="s">
        <v>197</v>
      </c>
      <c r="D196" s="23" t="s">
        <v>327</v>
      </c>
      <c r="E196" s="23" t="s">
        <v>574</v>
      </c>
      <c r="F196" s="23" t="s">
        <v>472</v>
      </c>
      <c r="G196" s="24">
        <v>6</v>
      </c>
      <c r="H196" s="23">
        <v>0.745</v>
      </c>
      <c r="I196" s="23" t="s">
        <v>108</v>
      </c>
      <c r="J196" s="23" t="s">
        <v>1096</v>
      </c>
      <c r="K196" s="25">
        <v>1.7709999999999999</v>
      </c>
      <c r="L196" s="25">
        <v>1.6294349540078843</v>
      </c>
      <c r="M196" s="26">
        <v>2.4210164917910832</v>
      </c>
      <c r="N196" s="27">
        <v>8.6363644530521033E-2</v>
      </c>
      <c r="O196" s="24">
        <v>696.48100427839552</v>
      </c>
      <c r="P196" s="27">
        <v>0.40590912929344886</v>
      </c>
      <c r="Q196" s="24">
        <v>3273.4607201084586</v>
      </c>
      <c r="R196" s="27">
        <v>0.16294349540078842</v>
      </c>
      <c r="S196" s="24">
        <v>1314.0604467805517</v>
      </c>
      <c r="T196" s="28">
        <v>1.8867139788572027</v>
      </c>
      <c r="U196" s="27">
        <f t="shared" si="20"/>
        <v>1.1395353074746861</v>
      </c>
      <c r="V196" s="29"/>
      <c r="W196" s="26"/>
      <c r="X196" s="29">
        <v>486</v>
      </c>
      <c r="Y196" s="26">
        <f t="shared" si="24"/>
        <v>2.5514403292181069</v>
      </c>
      <c r="Z196" s="23">
        <v>691</v>
      </c>
      <c r="AA196" s="26">
        <f t="shared" si="25"/>
        <v>1.7945007235890014</v>
      </c>
      <c r="AC196" s="28"/>
      <c r="AD196" s="23">
        <v>830</v>
      </c>
      <c r="AE196" s="28">
        <f t="shared" si="21"/>
        <v>1.4939759036144578</v>
      </c>
      <c r="AF196" s="32" t="s">
        <v>1029</v>
      </c>
      <c r="AG196" s="31" t="s">
        <v>1111</v>
      </c>
      <c r="AH196" s="23" t="s">
        <v>1129</v>
      </c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  <c r="ED196" s="69"/>
      <c r="EE196" s="69"/>
      <c r="EF196" s="69"/>
      <c r="EG196" s="69"/>
      <c r="EH196" s="69"/>
      <c r="EI196" s="69"/>
      <c r="EJ196" s="69"/>
      <c r="EK196" s="69"/>
      <c r="EL196" s="69"/>
      <c r="EM196" s="69"/>
      <c r="EN196" s="69"/>
      <c r="EO196" s="69"/>
      <c r="EP196" s="69"/>
      <c r="EQ196" s="69"/>
      <c r="ER196" s="69"/>
      <c r="ES196" s="69"/>
      <c r="ET196" s="69"/>
      <c r="EU196" s="69"/>
      <c r="EV196" s="69"/>
      <c r="EW196" s="69"/>
      <c r="EX196" s="69"/>
      <c r="EY196" s="69"/>
      <c r="EZ196" s="69"/>
      <c r="FA196" s="69"/>
      <c r="FB196" s="69"/>
      <c r="FC196" s="69"/>
      <c r="FD196" s="69"/>
      <c r="FE196" s="69"/>
      <c r="FF196" s="69"/>
      <c r="FG196" s="69"/>
      <c r="FH196" s="69"/>
      <c r="FI196" s="69"/>
      <c r="FJ196" s="69"/>
      <c r="FK196" s="69"/>
      <c r="FL196" s="69"/>
      <c r="FM196" s="69"/>
      <c r="FN196" s="69"/>
      <c r="FO196" s="69"/>
      <c r="FP196" s="69"/>
      <c r="FQ196" s="69"/>
      <c r="FR196" s="69"/>
      <c r="FS196" s="69"/>
      <c r="FT196" s="69"/>
      <c r="FU196" s="69"/>
      <c r="FV196" s="69"/>
      <c r="FW196" s="69"/>
      <c r="FX196" s="69"/>
      <c r="FY196" s="69"/>
      <c r="FZ196" s="69"/>
      <c r="GA196" s="69"/>
      <c r="GB196" s="69"/>
      <c r="GC196" s="69"/>
      <c r="GD196" s="69"/>
      <c r="GE196" s="69"/>
      <c r="GF196" s="69"/>
      <c r="GG196" s="69"/>
      <c r="GH196" s="69"/>
    </row>
    <row r="197" spans="1:190" s="23" customFormat="1" ht="35.15" customHeight="1" x14ac:dyDescent="0.3">
      <c r="A197" s="65" t="s">
        <v>502</v>
      </c>
      <c r="B197" s="23" t="s">
        <v>576</v>
      </c>
      <c r="C197" s="23" t="s">
        <v>143</v>
      </c>
      <c r="D197" s="23" t="s">
        <v>144</v>
      </c>
      <c r="E197" s="33" t="s">
        <v>488</v>
      </c>
      <c r="F197" s="23" t="s">
        <v>107</v>
      </c>
      <c r="G197" s="24">
        <v>6</v>
      </c>
      <c r="H197" s="23">
        <v>0.8</v>
      </c>
      <c r="I197" s="23" t="s">
        <v>36</v>
      </c>
      <c r="J197" s="23" t="s">
        <v>1096</v>
      </c>
      <c r="K197" s="25">
        <v>1.7709999999999999</v>
      </c>
      <c r="L197" s="25">
        <v>1.6824966078697421</v>
      </c>
      <c r="M197" s="26">
        <v>2.4826466192372405</v>
      </c>
      <c r="N197" s="27">
        <v>8.6227982520579394E-2</v>
      </c>
      <c r="O197" s="24">
        <v>695.38695581112415</v>
      </c>
      <c r="P197" s="27">
        <v>0.40527151784672316</v>
      </c>
      <c r="Q197" s="24">
        <v>3268.3186923122835</v>
      </c>
      <c r="R197" s="27">
        <v>0.1682496607869742</v>
      </c>
      <c r="S197" s="24">
        <v>1356.8521031207597</v>
      </c>
      <c r="T197" s="28">
        <v>1.9512188023976937</v>
      </c>
      <c r="U197" s="27">
        <f t="shared" si="20"/>
        <v>1.1377452990625603</v>
      </c>
      <c r="V197" s="29">
        <v>266</v>
      </c>
      <c r="W197" s="26">
        <f t="shared" si="22"/>
        <v>4.6616541353383463</v>
      </c>
      <c r="X197" s="29">
        <v>480</v>
      </c>
      <c r="Y197" s="26">
        <f t="shared" si="24"/>
        <v>2.5833333333333335</v>
      </c>
      <c r="Z197" s="23">
        <v>660</v>
      </c>
      <c r="AA197" s="26">
        <f t="shared" si="25"/>
        <v>1.8787878787878789</v>
      </c>
      <c r="AC197" s="28"/>
      <c r="AD197" s="23">
        <v>804</v>
      </c>
      <c r="AE197" s="28">
        <f t="shared" si="21"/>
        <v>1.5422885572139304</v>
      </c>
      <c r="AF197" s="32" t="s">
        <v>1030</v>
      </c>
      <c r="AG197" s="31" t="s">
        <v>1111</v>
      </c>
      <c r="AH197" s="23" t="s">
        <v>1129</v>
      </c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  <c r="ED197" s="69"/>
      <c r="EE197" s="69"/>
      <c r="EF197" s="69"/>
      <c r="EG197" s="69"/>
      <c r="EH197" s="69"/>
      <c r="EI197" s="69"/>
      <c r="EJ197" s="69"/>
      <c r="EK197" s="69"/>
      <c r="EL197" s="69"/>
      <c r="EM197" s="69"/>
      <c r="EN197" s="69"/>
      <c r="EO197" s="69"/>
      <c r="EP197" s="69"/>
      <c r="EQ197" s="69"/>
      <c r="ER197" s="69"/>
      <c r="ES197" s="69"/>
      <c r="ET197" s="69"/>
      <c r="EU197" s="69"/>
      <c r="EV197" s="69"/>
      <c r="EW197" s="69"/>
      <c r="EX197" s="69"/>
      <c r="EY197" s="69"/>
      <c r="EZ197" s="69"/>
      <c r="FA197" s="69"/>
      <c r="FB197" s="69"/>
      <c r="FC197" s="69"/>
      <c r="FD197" s="69"/>
      <c r="FE197" s="69"/>
      <c r="FF197" s="69"/>
      <c r="FG197" s="69"/>
      <c r="FH197" s="69"/>
      <c r="FI197" s="69"/>
      <c r="FJ197" s="69"/>
      <c r="FK197" s="69"/>
      <c r="FL197" s="69"/>
      <c r="FM197" s="69"/>
      <c r="FN197" s="69"/>
      <c r="FO197" s="69"/>
      <c r="FP197" s="69"/>
      <c r="FQ197" s="69"/>
      <c r="FR197" s="69"/>
      <c r="FS197" s="69"/>
      <c r="FT197" s="69"/>
      <c r="FU197" s="69"/>
      <c r="FV197" s="69"/>
      <c r="FW197" s="69"/>
      <c r="FX197" s="69"/>
      <c r="FY197" s="69"/>
      <c r="FZ197" s="69"/>
      <c r="GA197" s="69"/>
      <c r="GB197" s="69"/>
      <c r="GC197" s="69"/>
      <c r="GD197" s="69"/>
      <c r="GE197" s="69"/>
      <c r="GF197" s="69"/>
      <c r="GG197" s="69"/>
      <c r="GH197" s="69"/>
    </row>
    <row r="198" spans="1:190" s="23" customFormat="1" ht="35.15" customHeight="1" x14ac:dyDescent="0.3">
      <c r="A198" s="65" t="s">
        <v>504</v>
      </c>
      <c r="B198" s="23" t="s">
        <v>578</v>
      </c>
      <c r="C198" s="23" t="s">
        <v>143</v>
      </c>
      <c r="D198" s="23" t="s">
        <v>523</v>
      </c>
      <c r="E198" s="33" t="s">
        <v>524</v>
      </c>
      <c r="F198" s="23" t="s">
        <v>579</v>
      </c>
      <c r="G198" s="24">
        <v>6</v>
      </c>
      <c r="H198" s="23">
        <v>0.86099999999999999</v>
      </c>
      <c r="I198" s="23" t="s">
        <v>557</v>
      </c>
      <c r="J198" s="23" t="s">
        <v>1096</v>
      </c>
      <c r="K198" s="25">
        <v>1.8180000000000001</v>
      </c>
      <c r="L198" s="25">
        <v>1.7009602194787381</v>
      </c>
      <c r="M198" s="26">
        <v>2.5181942060461147</v>
      </c>
      <c r="N198" s="27">
        <v>8.8582113992903388E-2</v>
      </c>
      <c r="O198" s="24">
        <v>714.37188703954348</v>
      </c>
      <c r="P198" s="27">
        <v>0.41633593576664596</v>
      </c>
      <c r="Q198" s="24">
        <v>3357.5478690858545</v>
      </c>
      <c r="R198" s="27">
        <v>0.17009602194787382</v>
      </c>
      <c r="S198" s="24">
        <v>1371.7421124828534</v>
      </c>
      <c r="T198" s="28">
        <v>1.9202073001046327</v>
      </c>
      <c r="U198" s="27">
        <f t="shared" si="20"/>
        <v>1.1688071648017084</v>
      </c>
      <c r="V198" s="29"/>
      <c r="W198" s="26"/>
      <c r="X198" s="29">
        <v>468</v>
      </c>
      <c r="Y198" s="26">
        <f t="shared" si="24"/>
        <v>2.6495726495726495</v>
      </c>
      <c r="Z198" s="23">
        <v>663</v>
      </c>
      <c r="AA198" s="26">
        <f t="shared" si="25"/>
        <v>1.8702865761689291</v>
      </c>
      <c r="AC198" s="28"/>
      <c r="AD198" s="23">
        <v>793</v>
      </c>
      <c r="AE198" s="28">
        <f t="shared" si="21"/>
        <v>1.5636822194199242</v>
      </c>
      <c r="AF198" s="32" t="s">
        <v>1031</v>
      </c>
      <c r="AG198" s="31" t="s">
        <v>1111</v>
      </c>
      <c r="AH198" s="23" t="s">
        <v>1129</v>
      </c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  <c r="ED198" s="69"/>
      <c r="EE198" s="69"/>
      <c r="EF198" s="69"/>
      <c r="EG198" s="69"/>
      <c r="EH198" s="69"/>
      <c r="EI198" s="69"/>
      <c r="EJ198" s="69"/>
      <c r="EK198" s="69"/>
      <c r="EL198" s="69"/>
      <c r="EM198" s="69"/>
      <c r="EN198" s="69"/>
      <c r="EO198" s="69"/>
      <c r="EP198" s="69"/>
      <c r="EQ198" s="69"/>
      <c r="ER198" s="69"/>
      <c r="ES198" s="69"/>
      <c r="ET198" s="69"/>
      <c r="EU198" s="69"/>
      <c r="EV198" s="69"/>
      <c r="EW198" s="69"/>
      <c r="EX198" s="69"/>
      <c r="EY198" s="69"/>
      <c r="EZ198" s="69"/>
      <c r="FA198" s="69"/>
      <c r="FB198" s="69"/>
      <c r="FC198" s="69"/>
      <c r="FD198" s="69"/>
      <c r="FE198" s="69"/>
      <c r="FF198" s="69"/>
      <c r="FG198" s="69"/>
      <c r="FH198" s="69"/>
      <c r="FI198" s="69"/>
      <c r="FJ198" s="69"/>
      <c r="FK198" s="69"/>
      <c r="FL198" s="69"/>
      <c r="FM198" s="69"/>
      <c r="FN198" s="69"/>
      <c r="FO198" s="69"/>
      <c r="FP198" s="69"/>
      <c r="FQ198" s="69"/>
      <c r="FR198" s="69"/>
      <c r="FS198" s="69"/>
      <c r="FT198" s="69"/>
      <c r="FU198" s="69"/>
      <c r="FV198" s="69"/>
      <c r="FW198" s="69"/>
      <c r="FX198" s="69"/>
      <c r="FY198" s="69"/>
      <c r="FZ198" s="69"/>
      <c r="GA198" s="69"/>
      <c r="GB198" s="69"/>
      <c r="GC198" s="69"/>
      <c r="GD198" s="69"/>
      <c r="GE198" s="69"/>
      <c r="GF198" s="69"/>
      <c r="GG198" s="69"/>
      <c r="GH198" s="69"/>
    </row>
    <row r="199" spans="1:190" s="23" customFormat="1" ht="35.15" customHeight="1" x14ac:dyDescent="0.3">
      <c r="A199" s="65" t="s">
        <v>505</v>
      </c>
      <c r="B199" s="23" t="s">
        <v>671</v>
      </c>
      <c r="C199" s="23" t="s">
        <v>143</v>
      </c>
      <c r="D199" s="23" t="s">
        <v>68</v>
      </c>
      <c r="E199" s="33" t="s">
        <v>507</v>
      </c>
      <c r="F199" s="23" t="s">
        <v>581</v>
      </c>
      <c r="G199" s="24">
        <v>6</v>
      </c>
      <c r="H199" s="23" t="s">
        <v>582</v>
      </c>
      <c r="I199" s="23" t="s">
        <v>583</v>
      </c>
      <c r="J199" s="23" t="s">
        <v>29</v>
      </c>
      <c r="K199" s="25">
        <v>1.8260000000000001</v>
      </c>
      <c r="L199" s="25">
        <v>1.7009602194787381</v>
      </c>
      <c r="M199" s="26">
        <v>2.5205777740859898</v>
      </c>
      <c r="N199" s="27">
        <v>8.8991110392460215E-2</v>
      </c>
      <c r="O199" s="24">
        <v>717.67024510048554</v>
      </c>
      <c r="P199" s="27">
        <v>0.41825821884456305</v>
      </c>
      <c r="Q199" s="24">
        <v>3373.0501519722825</v>
      </c>
      <c r="R199" s="27">
        <v>0.17009602194787382</v>
      </c>
      <c r="S199" s="24">
        <v>1371.7421124828534</v>
      </c>
      <c r="T199" s="28">
        <v>1.9113821728679681</v>
      </c>
      <c r="U199" s="27">
        <f t="shared" si="20"/>
        <v>1.1742037160989423</v>
      </c>
      <c r="V199" s="29"/>
      <c r="W199" s="26"/>
      <c r="X199" s="29">
        <v>462</v>
      </c>
      <c r="Y199" s="26">
        <f t="shared" si="24"/>
        <v>2.6839826839826841</v>
      </c>
      <c r="Z199" s="23">
        <v>660</v>
      </c>
      <c r="AA199" s="26">
        <f t="shared" si="25"/>
        <v>1.8787878787878789</v>
      </c>
      <c r="AC199" s="28"/>
      <c r="AD199" s="23">
        <v>800</v>
      </c>
      <c r="AE199" s="28">
        <f t="shared" si="21"/>
        <v>1.55</v>
      </c>
      <c r="AF199" s="32" t="s">
        <v>1032</v>
      </c>
      <c r="AG199" s="31" t="s">
        <v>1111</v>
      </c>
      <c r="AH199" s="23" t="s">
        <v>1129</v>
      </c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  <c r="ED199" s="69"/>
      <c r="EE199" s="69"/>
      <c r="EF199" s="69"/>
      <c r="EG199" s="69"/>
      <c r="EH199" s="69"/>
      <c r="EI199" s="69"/>
      <c r="EJ199" s="69"/>
      <c r="EK199" s="69"/>
      <c r="EL199" s="69"/>
      <c r="EM199" s="69"/>
      <c r="EN199" s="69"/>
      <c r="EO199" s="69"/>
      <c r="EP199" s="69"/>
      <c r="EQ199" s="69"/>
      <c r="ER199" s="69"/>
      <c r="ES199" s="69"/>
      <c r="ET199" s="69"/>
      <c r="EU199" s="69"/>
      <c r="EV199" s="69"/>
      <c r="EW199" s="69"/>
      <c r="EX199" s="69"/>
      <c r="EY199" s="69"/>
      <c r="EZ199" s="69"/>
      <c r="FA199" s="69"/>
      <c r="FB199" s="69"/>
      <c r="FC199" s="69"/>
      <c r="FD199" s="69"/>
      <c r="FE199" s="69"/>
      <c r="FF199" s="69"/>
      <c r="FG199" s="69"/>
      <c r="FH199" s="69"/>
      <c r="FI199" s="69"/>
      <c r="FJ199" s="69"/>
      <c r="FK199" s="69"/>
      <c r="FL199" s="69"/>
      <c r="FM199" s="69"/>
      <c r="FN199" s="69"/>
      <c r="FO199" s="69"/>
      <c r="FP199" s="69"/>
      <c r="FQ199" s="69"/>
      <c r="FR199" s="69"/>
      <c r="FS199" s="69"/>
      <c r="FT199" s="69"/>
      <c r="FU199" s="69"/>
      <c r="FV199" s="69"/>
      <c r="FW199" s="69"/>
      <c r="FX199" s="69"/>
      <c r="FY199" s="69"/>
      <c r="FZ199" s="69"/>
      <c r="GA199" s="69"/>
      <c r="GB199" s="69"/>
      <c r="GC199" s="69"/>
      <c r="GD199" s="69"/>
      <c r="GE199" s="69"/>
      <c r="GF199" s="69"/>
      <c r="GG199" s="69"/>
      <c r="GH199" s="69"/>
    </row>
    <row r="200" spans="1:190" s="23" customFormat="1" ht="35.15" customHeight="1" x14ac:dyDescent="0.3">
      <c r="A200" s="65" t="s">
        <v>508</v>
      </c>
      <c r="B200" s="23" t="s">
        <v>672</v>
      </c>
      <c r="C200" s="23" t="s">
        <v>585</v>
      </c>
      <c r="D200" s="23" t="s">
        <v>144</v>
      </c>
      <c r="E200" s="33" t="s">
        <v>586</v>
      </c>
      <c r="F200" s="23" t="s">
        <v>401</v>
      </c>
      <c r="G200" s="24">
        <v>6</v>
      </c>
      <c r="H200" s="23" t="s">
        <v>587</v>
      </c>
      <c r="I200" s="23" t="s">
        <v>307</v>
      </c>
      <c r="J200" s="23" t="s">
        <v>29</v>
      </c>
      <c r="K200" s="25">
        <v>1.8260000000000001</v>
      </c>
      <c r="L200" s="25">
        <v>1.7009602194787381</v>
      </c>
      <c r="M200" s="26">
        <v>2.5205777740859898</v>
      </c>
      <c r="N200" s="27">
        <v>8.8991110392460215E-2</v>
      </c>
      <c r="O200" s="24">
        <v>717.67024510048554</v>
      </c>
      <c r="P200" s="27">
        <v>0.41825821884456305</v>
      </c>
      <c r="Q200" s="24">
        <v>3373.0501519722825</v>
      </c>
      <c r="R200" s="27">
        <v>0.17009602194787382</v>
      </c>
      <c r="S200" s="24">
        <v>1371.7421124828534</v>
      </c>
      <c r="T200" s="28">
        <v>1.9113821728679681</v>
      </c>
      <c r="U200" s="27">
        <f t="shared" si="20"/>
        <v>1.1742037160989423</v>
      </c>
      <c r="V200" s="29"/>
      <c r="W200" s="26"/>
      <c r="X200" s="29">
        <v>459</v>
      </c>
      <c r="Y200" s="26">
        <f t="shared" si="24"/>
        <v>2.7015250544662308</v>
      </c>
      <c r="Z200" s="23">
        <v>660</v>
      </c>
      <c r="AA200" s="26">
        <f t="shared" si="25"/>
        <v>1.8787878787878789</v>
      </c>
      <c r="AC200" s="28"/>
      <c r="AD200" s="23">
        <v>800</v>
      </c>
      <c r="AE200" s="28">
        <f t="shared" si="21"/>
        <v>1.55</v>
      </c>
      <c r="AF200" s="32" t="s">
        <v>1032</v>
      </c>
      <c r="AG200" s="31" t="s">
        <v>1111</v>
      </c>
      <c r="AH200" s="23" t="s">
        <v>1129</v>
      </c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  <c r="ED200" s="69"/>
      <c r="EE200" s="69"/>
      <c r="EF200" s="69"/>
      <c r="EG200" s="69"/>
      <c r="EH200" s="69"/>
      <c r="EI200" s="69"/>
      <c r="EJ200" s="69"/>
      <c r="EK200" s="69"/>
      <c r="EL200" s="69"/>
      <c r="EM200" s="69"/>
      <c r="EN200" s="69"/>
      <c r="EO200" s="69"/>
      <c r="EP200" s="69"/>
      <c r="EQ200" s="69"/>
      <c r="ER200" s="69"/>
      <c r="ES200" s="69"/>
      <c r="ET200" s="69"/>
      <c r="EU200" s="69"/>
      <c r="EV200" s="69"/>
      <c r="EW200" s="69"/>
      <c r="EX200" s="69"/>
      <c r="EY200" s="69"/>
      <c r="EZ200" s="69"/>
      <c r="FA200" s="69"/>
      <c r="FB200" s="69"/>
      <c r="FC200" s="69"/>
      <c r="FD200" s="69"/>
      <c r="FE200" s="69"/>
      <c r="FF200" s="69"/>
      <c r="FG200" s="69"/>
      <c r="FH200" s="69"/>
      <c r="FI200" s="69"/>
      <c r="FJ200" s="69"/>
      <c r="FK200" s="69"/>
      <c r="FL200" s="69"/>
      <c r="FM200" s="69"/>
      <c r="FN200" s="69"/>
      <c r="FO200" s="69"/>
      <c r="FP200" s="69"/>
      <c r="FQ200" s="69"/>
      <c r="FR200" s="69"/>
      <c r="FS200" s="69"/>
      <c r="FT200" s="69"/>
      <c r="FU200" s="69"/>
      <c r="FV200" s="69"/>
      <c r="FW200" s="69"/>
      <c r="FX200" s="69"/>
      <c r="FY200" s="69"/>
      <c r="FZ200" s="69"/>
      <c r="GA200" s="69"/>
      <c r="GB200" s="69"/>
      <c r="GC200" s="69"/>
      <c r="GD200" s="69"/>
      <c r="GE200" s="69"/>
      <c r="GF200" s="69"/>
      <c r="GG200" s="69"/>
      <c r="GH200" s="69"/>
    </row>
    <row r="201" spans="1:190" s="23" customFormat="1" ht="35.15" customHeight="1" x14ac:dyDescent="0.3">
      <c r="A201" s="65" t="s">
        <v>860</v>
      </c>
      <c r="B201" s="23" t="s">
        <v>673</v>
      </c>
      <c r="C201" s="23" t="s">
        <v>589</v>
      </c>
      <c r="D201" s="23" t="s">
        <v>523</v>
      </c>
      <c r="E201" s="33" t="s">
        <v>488</v>
      </c>
      <c r="F201" s="23" t="s">
        <v>590</v>
      </c>
      <c r="G201" s="24">
        <v>6</v>
      </c>
      <c r="H201" s="23" t="s">
        <v>513</v>
      </c>
      <c r="I201" s="23" t="s">
        <v>307</v>
      </c>
      <c r="J201" s="23" t="s">
        <v>29</v>
      </c>
      <c r="K201" s="25">
        <v>1.8260000000000001</v>
      </c>
      <c r="L201" s="25">
        <v>1.7009602194787381</v>
      </c>
      <c r="M201" s="26">
        <v>2.5205777740859898</v>
      </c>
      <c r="N201" s="27">
        <v>8.8991110392460215E-2</v>
      </c>
      <c r="O201" s="24">
        <v>717.67024510048554</v>
      </c>
      <c r="P201" s="27">
        <v>0.41825821884456305</v>
      </c>
      <c r="Q201" s="24">
        <v>3373.0501519722825</v>
      </c>
      <c r="R201" s="27">
        <v>0.17009602194787382</v>
      </c>
      <c r="S201" s="24">
        <v>1371.7421124828534</v>
      </c>
      <c r="T201" s="28">
        <v>1.9113821728679681</v>
      </c>
      <c r="U201" s="27">
        <f t="shared" si="20"/>
        <v>1.1742037160989423</v>
      </c>
      <c r="V201" s="29"/>
      <c r="W201" s="26"/>
      <c r="X201" s="29">
        <v>445</v>
      </c>
      <c r="Y201" s="26">
        <f t="shared" si="24"/>
        <v>2.7865168539325844</v>
      </c>
      <c r="Z201" s="23">
        <v>660</v>
      </c>
      <c r="AA201" s="26">
        <f t="shared" si="25"/>
        <v>1.8787878787878789</v>
      </c>
      <c r="AC201" s="28"/>
      <c r="AD201" s="23">
        <v>800</v>
      </c>
      <c r="AE201" s="28">
        <f t="shared" si="21"/>
        <v>1.55</v>
      </c>
      <c r="AF201" s="32" t="s">
        <v>1032</v>
      </c>
      <c r="AG201" s="31" t="s">
        <v>1111</v>
      </c>
      <c r="AH201" s="23" t="s">
        <v>1129</v>
      </c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  <c r="ED201" s="69"/>
      <c r="EE201" s="69"/>
      <c r="EF201" s="69"/>
      <c r="EG201" s="69"/>
      <c r="EH201" s="69"/>
      <c r="EI201" s="69"/>
      <c r="EJ201" s="69"/>
      <c r="EK201" s="69"/>
      <c r="EL201" s="69"/>
      <c r="EM201" s="69"/>
      <c r="EN201" s="69"/>
      <c r="EO201" s="69"/>
      <c r="EP201" s="69"/>
      <c r="EQ201" s="69"/>
      <c r="ER201" s="69"/>
      <c r="ES201" s="69"/>
      <c r="ET201" s="69"/>
      <c r="EU201" s="69"/>
      <c r="EV201" s="69"/>
      <c r="EW201" s="69"/>
      <c r="EX201" s="69"/>
      <c r="EY201" s="69"/>
      <c r="EZ201" s="69"/>
      <c r="FA201" s="69"/>
      <c r="FB201" s="69"/>
      <c r="FC201" s="69"/>
      <c r="FD201" s="69"/>
      <c r="FE201" s="69"/>
      <c r="FF201" s="69"/>
      <c r="FG201" s="69"/>
      <c r="FH201" s="69"/>
      <c r="FI201" s="69"/>
      <c r="FJ201" s="69"/>
      <c r="FK201" s="69"/>
      <c r="FL201" s="69"/>
      <c r="FM201" s="69"/>
      <c r="FN201" s="69"/>
      <c r="FO201" s="69"/>
      <c r="FP201" s="69"/>
      <c r="FQ201" s="69"/>
      <c r="FR201" s="69"/>
      <c r="FS201" s="69"/>
      <c r="FT201" s="69"/>
      <c r="FU201" s="69"/>
      <c r="FV201" s="69"/>
      <c r="FW201" s="69"/>
      <c r="FX201" s="69"/>
      <c r="FY201" s="69"/>
      <c r="FZ201" s="69"/>
      <c r="GA201" s="69"/>
      <c r="GB201" s="69"/>
      <c r="GC201" s="69"/>
      <c r="GD201" s="69"/>
      <c r="GE201" s="69"/>
      <c r="GF201" s="69"/>
      <c r="GG201" s="69"/>
      <c r="GH201" s="69"/>
    </row>
    <row r="202" spans="1:190" s="23" customFormat="1" ht="35.15" customHeight="1" x14ac:dyDescent="0.3">
      <c r="A202" s="65" t="s">
        <v>514</v>
      </c>
      <c r="B202" s="23" t="s">
        <v>592</v>
      </c>
      <c r="C202" s="23" t="s">
        <v>143</v>
      </c>
      <c r="D202" s="23" t="s">
        <v>144</v>
      </c>
      <c r="E202" s="33" t="s">
        <v>488</v>
      </c>
      <c r="F202" s="23" t="s">
        <v>107</v>
      </c>
      <c r="G202" s="24">
        <v>6</v>
      </c>
      <c r="H202" s="23">
        <v>0.8</v>
      </c>
      <c r="I202" s="23" t="s">
        <v>108</v>
      </c>
      <c r="J202" s="23" t="s">
        <v>1096</v>
      </c>
      <c r="K202" s="25">
        <v>1.8240000000000001</v>
      </c>
      <c r="L202" s="25">
        <v>1.7198335644937586</v>
      </c>
      <c r="M202" s="26">
        <v>2.5418841537560928</v>
      </c>
      <c r="N202" s="27">
        <v>8.8840899532290463E-2</v>
      </c>
      <c r="O202" s="24">
        <v>716.45886719589089</v>
      </c>
      <c r="P202" s="27">
        <v>0.41755222780176521</v>
      </c>
      <c r="Q202" s="24">
        <v>3367.3566758206871</v>
      </c>
      <c r="R202" s="27">
        <v>0.17198335644937585</v>
      </c>
      <c r="S202" s="24">
        <v>1386.9625520110956</v>
      </c>
      <c r="T202" s="28">
        <v>1.935857891520629</v>
      </c>
      <c r="U202" s="27">
        <f t="shared" si="20"/>
        <v>1.1722217411642337</v>
      </c>
      <c r="V202" s="29"/>
      <c r="W202" s="26"/>
      <c r="X202" s="29">
        <v>461</v>
      </c>
      <c r="Y202" s="26">
        <f t="shared" si="24"/>
        <v>2.6898047722342735</v>
      </c>
      <c r="Z202" s="23">
        <v>659</v>
      </c>
      <c r="AA202" s="26">
        <f t="shared" si="25"/>
        <v>1.8816388467374809</v>
      </c>
      <c r="AC202" s="28"/>
      <c r="AD202" s="23">
        <v>780</v>
      </c>
      <c r="AE202" s="28">
        <f t="shared" si="21"/>
        <v>1.5897435897435896</v>
      </c>
      <c r="AF202" s="32" t="s">
        <v>1033</v>
      </c>
      <c r="AG202" s="31" t="s">
        <v>1111</v>
      </c>
      <c r="AH202" s="23" t="s">
        <v>1129</v>
      </c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  <c r="ED202" s="69"/>
      <c r="EE202" s="69"/>
      <c r="EF202" s="69"/>
      <c r="EG202" s="69"/>
      <c r="EH202" s="69"/>
      <c r="EI202" s="69"/>
      <c r="EJ202" s="69"/>
      <c r="EK202" s="69"/>
      <c r="EL202" s="69"/>
      <c r="EM202" s="69"/>
      <c r="EN202" s="69"/>
      <c r="EO202" s="69"/>
      <c r="EP202" s="69"/>
      <c r="EQ202" s="69"/>
      <c r="ER202" s="69"/>
      <c r="ES202" s="69"/>
      <c r="ET202" s="69"/>
      <c r="EU202" s="69"/>
      <c r="EV202" s="69"/>
      <c r="EW202" s="69"/>
      <c r="EX202" s="69"/>
      <c r="EY202" s="69"/>
      <c r="EZ202" s="69"/>
      <c r="FA202" s="69"/>
      <c r="FB202" s="69"/>
      <c r="FC202" s="69"/>
      <c r="FD202" s="69"/>
      <c r="FE202" s="69"/>
      <c r="FF202" s="69"/>
      <c r="FG202" s="69"/>
      <c r="FH202" s="69"/>
      <c r="FI202" s="69"/>
      <c r="FJ202" s="69"/>
      <c r="FK202" s="69"/>
      <c r="FL202" s="69"/>
      <c r="FM202" s="69"/>
      <c r="FN202" s="69"/>
      <c r="FO202" s="69"/>
      <c r="FP202" s="69"/>
      <c r="FQ202" s="69"/>
      <c r="FR202" s="69"/>
      <c r="FS202" s="69"/>
      <c r="FT202" s="69"/>
      <c r="FU202" s="69"/>
      <c r="FV202" s="69"/>
      <c r="FW202" s="69"/>
      <c r="FX202" s="69"/>
      <c r="FY202" s="69"/>
      <c r="FZ202" s="69"/>
      <c r="GA202" s="69"/>
      <c r="GB202" s="69"/>
      <c r="GC202" s="69"/>
      <c r="GD202" s="69"/>
      <c r="GE202" s="69"/>
      <c r="GF202" s="69"/>
      <c r="GG202" s="69"/>
      <c r="GH202" s="69"/>
    </row>
    <row r="203" spans="1:190" s="23" customFormat="1" ht="35.15" customHeight="1" x14ac:dyDescent="0.3">
      <c r="A203" s="65" t="s">
        <v>519</v>
      </c>
      <c r="B203" s="23" t="s">
        <v>594</v>
      </c>
      <c r="D203" s="23" t="s">
        <v>112</v>
      </c>
      <c r="E203" s="33" t="s">
        <v>595</v>
      </c>
      <c r="F203" s="23" t="s">
        <v>186</v>
      </c>
      <c r="G203" s="24">
        <v>6</v>
      </c>
      <c r="H203" s="23">
        <v>0.69</v>
      </c>
      <c r="I203" s="23" t="s">
        <v>108</v>
      </c>
      <c r="J203" s="23" t="s">
        <v>1096</v>
      </c>
      <c r="K203" s="25">
        <v>1.7789999999999999</v>
      </c>
      <c r="L203" s="25">
        <v>1.7464788732394365</v>
      </c>
      <c r="M203" s="26">
        <v>2.5587109281562057</v>
      </c>
      <c r="N203" s="27">
        <v>8.648304517686134E-2</v>
      </c>
      <c r="O203" s="24">
        <v>697.44391271662369</v>
      </c>
      <c r="P203" s="27">
        <v>0.40647031233124831</v>
      </c>
      <c r="Q203" s="24">
        <v>3277.9863897681316</v>
      </c>
      <c r="R203" s="27">
        <v>0.17464788732394365</v>
      </c>
      <c r="S203" s="24">
        <v>1408.4507042253522</v>
      </c>
      <c r="T203" s="28">
        <v>2.0194465512492261</v>
      </c>
      <c r="U203" s="27">
        <f t="shared" si="20"/>
        <v>1.141110753404275</v>
      </c>
      <c r="V203" s="29">
        <v>310</v>
      </c>
      <c r="W203" s="26">
        <f t="shared" si="22"/>
        <v>4</v>
      </c>
      <c r="X203" s="29">
        <v>450</v>
      </c>
      <c r="Y203" s="26">
        <f t="shared" si="24"/>
        <v>2.7555555555555555</v>
      </c>
      <c r="Z203" s="23">
        <v>630</v>
      </c>
      <c r="AA203" s="26">
        <f t="shared" si="25"/>
        <v>1.9682539682539681</v>
      </c>
      <c r="AC203" s="28"/>
      <c r="AD203" s="23">
        <v>754</v>
      </c>
      <c r="AE203" s="28">
        <f t="shared" si="21"/>
        <v>1.6445623342175066</v>
      </c>
      <c r="AF203" s="32" t="s">
        <v>1034</v>
      </c>
      <c r="AG203" s="31" t="s">
        <v>1111</v>
      </c>
      <c r="AH203" s="23" t="s">
        <v>1129</v>
      </c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  <c r="FQ203" s="69"/>
      <c r="FR203" s="69"/>
      <c r="FS203" s="69"/>
      <c r="FT203" s="69"/>
      <c r="FU203" s="69"/>
      <c r="FV203" s="69"/>
      <c r="FW203" s="69"/>
      <c r="FX203" s="69"/>
      <c r="FY203" s="69"/>
      <c r="FZ203" s="69"/>
      <c r="GA203" s="69"/>
      <c r="GB203" s="69"/>
      <c r="GC203" s="69"/>
      <c r="GD203" s="69"/>
      <c r="GE203" s="69"/>
      <c r="GF203" s="69"/>
      <c r="GG203" s="69"/>
      <c r="GH203" s="69"/>
    </row>
    <row r="204" spans="1:190" s="23" customFormat="1" ht="35.15" customHeight="1" x14ac:dyDescent="0.3">
      <c r="A204" s="65" t="s">
        <v>861</v>
      </c>
      <c r="B204" s="23" t="s">
        <v>597</v>
      </c>
      <c r="C204" s="23" t="s">
        <v>154</v>
      </c>
      <c r="D204" s="23" t="s">
        <v>155</v>
      </c>
      <c r="E204" s="23" t="s">
        <v>1109</v>
      </c>
      <c r="F204" s="23" t="s">
        <v>598</v>
      </c>
      <c r="G204" s="24">
        <v>6</v>
      </c>
      <c r="H204" s="23">
        <v>0.62</v>
      </c>
      <c r="I204" s="23" t="s">
        <v>108</v>
      </c>
      <c r="J204" s="23" t="s">
        <v>1096</v>
      </c>
      <c r="K204" s="25">
        <v>1.7869999999999999</v>
      </c>
      <c r="L204" s="25">
        <v>1.6756756756756757</v>
      </c>
      <c r="M204" s="26">
        <v>2.4795726555649091</v>
      </c>
      <c r="N204" s="27">
        <v>8.7062165909395861E-2</v>
      </c>
      <c r="O204" s="24">
        <v>702.11424120480535</v>
      </c>
      <c r="P204" s="27">
        <v>0.40919217977416056</v>
      </c>
      <c r="Q204" s="24">
        <v>3299.936933662585</v>
      </c>
      <c r="R204" s="27">
        <v>0.16756756756756758</v>
      </c>
      <c r="S204" s="24">
        <v>1351.3513513513512</v>
      </c>
      <c r="T204" s="28">
        <v>1.9246887073996337</v>
      </c>
      <c r="U204" s="27">
        <f t="shared" si="20"/>
        <v>1.1487520303050023</v>
      </c>
      <c r="V204" s="29"/>
      <c r="W204" s="26"/>
      <c r="X204" s="29">
        <v>470</v>
      </c>
      <c r="Y204" s="26">
        <f t="shared" si="24"/>
        <v>2.6382978723404253</v>
      </c>
      <c r="Z204" s="23">
        <v>660</v>
      </c>
      <c r="AA204" s="26">
        <f t="shared" si="25"/>
        <v>1.8787878787878789</v>
      </c>
      <c r="AC204" s="28"/>
      <c r="AD204" s="23">
        <v>830</v>
      </c>
      <c r="AE204" s="28">
        <f t="shared" si="21"/>
        <v>1.4939759036144578</v>
      </c>
      <c r="AF204" s="32" t="s">
        <v>1035</v>
      </c>
      <c r="AG204" s="31" t="s">
        <v>1111</v>
      </c>
      <c r="AH204" s="23" t="s">
        <v>1129</v>
      </c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  <c r="ED204" s="69"/>
      <c r="EE204" s="69"/>
      <c r="EF204" s="69"/>
      <c r="EG204" s="69"/>
      <c r="EH204" s="69"/>
      <c r="EI204" s="69"/>
      <c r="EJ204" s="69"/>
      <c r="EK204" s="69"/>
      <c r="EL204" s="69"/>
      <c r="EM204" s="69"/>
      <c r="EN204" s="69"/>
      <c r="EO204" s="69"/>
      <c r="EP204" s="69"/>
      <c r="EQ204" s="69"/>
      <c r="ER204" s="69"/>
      <c r="ES204" s="69"/>
      <c r="ET204" s="69"/>
      <c r="EU204" s="69"/>
      <c r="EV204" s="69"/>
      <c r="EW204" s="69"/>
      <c r="EX204" s="69"/>
      <c r="EY204" s="69"/>
      <c r="EZ204" s="69"/>
      <c r="FA204" s="69"/>
      <c r="FB204" s="69"/>
      <c r="FC204" s="69"/>
      <c r="FD204" s="69"/>
      <c r="FE204" s="69"/>
      <c r="FF204" s="69"/>
      <c r="FG204" s="69"/>
      <c r="FH204" s="69"/>
      <c r="FI204" s="69"/>
      <c r="FJ204" s="69"/>
      <c r="FK204" s="69"/>
      <c r="FL204" s="69"/>
      <c r="FM204" s="69"/>
      <c r="FN204" s="69"/>
      <c r="FO204" s="69"/>
      <c r="FP204" s="69"/>
      <c r="FQ204" s="69"/>
      <c r="FR204" s="69"/>
      <c r="FS204" s="69"/>
      <c r="FT204" s="69"/>
      <c r="FU204" s="69"/>
      <c r="FV204" s="69"/>
      <c r="FW204" s="69"/>
      <c r="FX204" s="69"/>
      <c r="FY204" s="69"/>
      <c r="FZ204" s="69"/>
      <c r="GA204" s="69"/>
      <c r="GB204" s="69"/>
      <c r="GC204" s="69"/>
      <c r="GD204" s="69"/>
      <c r="GE204" s="69"/>
      <c r="GF204" s="69"/>
      <c r="GG204" s="69"/>
      <c r="GH204" s="69"/>
    </row>
    <row r="205" spans="1:190" s="23" customFormat="1" ht="35.15" customHeight="1" x14ac:dyDescent="0.3">
      <c r="A205" s="65" t="s">
        <v>522</v>
      </c>
      <c r="B205" s="23" t="s">
        <v>601</v>
      </c>
      <c r="C205" s="23" t="s">
        <v>197</v>
      </c>
      <c r="D205" s="23" t="s">
        <v>327</v>
      </c>
      <c r="E205" s="23" t="s">
        <v>93</v>
      </c>
      <c r="F205" s="23" t="s">
        <v>192</v>
      </c>
      <c r="G205" s="24">
        <v>5.9668999999999999</v>
      </c>
      <c r="H205" s="23">
        <v>0.72</v>
      </c>
      <c r="I205" s="23" t="s">
        <v>602</v>
      </c>
      <c r="J205" s="23" t="s">
        <v>1096</v>
      </c>
      <c r="K205" s="25">
        <v>1.792</v>
      </c>
      <c r="L205" s="25">
        <v>1.7391304347826086</v>
      </c>
      <c r="M205" s="26">
        <v>2.5543495500590501</v>
      </c>
      <c r="N205" s="27">
        <v>8.7161890396927233E-2</v>
      </c>
      <c r="O205" s="24">
        <v>702.91847094296156</v>
      </c>
      <c r="P205" s="27">
        <v>0.40966088486555802</v>
      </c>
      <c r="Q205" s="24">
        <v>3303.7168134319195</v>
      </c>
      <c r="R205" s="27">
        <v>0.17391304347826086</v>
      </c>
      <c r="S205" s="24">
        <v>1402.5245441795232</v>
      </c>
      <c r="T205" s="28">
        <v>1.9952876502136065</v>
      </c>
      <c r="U205" s="27">
        <f t="shared" si="20"/>
        <v>1.1500678568333937</v>
      </c>
      <c r="V205" s="29">
        <v>330</v>
      </c>
      <c r="W205" s="26">
        <f t="shared" si="22"/>
        <v>3.7575757575757578</v>
      </c>
      <c r="X205" s="29">
        <v>490</v>
      </c>
      <c r="Y205" s="26">
        <f>1240/X205</f>
        <v>2.5306122448979593</v>
      </c>
      <c r="Z205" s="23">
        <v>665</v>
      </c>
      <c r="AA205" s="26">
        <f>1240/Z205</f>
        <v>1.8646616541353382</v>
      </c>
      <c r="AC205" s="28"/>
      <c r="AD205" s="23">
        <v>750</v>
      </c>
      <c r="AE205" s="28">
        <f t="shared" si="21"/>
        <v>1.6533333333333333</v>
      </c>
      <c r="AF205" s="32" t="s">
        <v>1036</v>
      </c>
      <c r="AG205" s="31" t="s">
        <v>1111</v>
      </c>
      <c r="AH205" s="23" t="s">
        <v>1129</v>
      </c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  <c r="ED205" s="69"/>
      <c r="EE205" s="69"/>
      <c r="EF205" s="69"/>
      <c r="EG205" s="69"/>
      <c r="EH205" s="69"/>
      <c r="EI205" s="69"/>
      <c r="EJ205" s="69"/>
      <c r="EK205" s="69"/>
      <c r="EL205" s="69"/>
      <c r="EM205" s="69"/>
      <c r="EN205" s="69"/>
      <c r="EO205" s="69"/>
      <c r="EP205" s="69"/>
      <c r="EQ205" s="69"/>
      <c r="ER205" s="69"/>
      <c r="ES205" s="69"/>
      <c r="ET205" s="69"/>
      <c r="EU205" s="69"/>
      <c r="EV205" s="69"/>
      <c r="EW205" s="69"/>
      <c r="EX205" s="69"/>
      <c r="EY205" s="69"/>
      <c r="EZ205" s="69"/>
      <c r="FA205" s="69"/>
      <c r="FB205" s="69"/>
      <c r="FC205" s="69"/>
      <c r="FD205" s="69"/>
      <c r="FE205" s="69"/>
      <c r="FF205" s="69"/>
      <c r="FG205" s="69"/>
      <c r="FH205" s="69"/>
      <c r="FI205" s="69"/>
      <c r="FJ205" s="69"/>
      <c r="FK205" s="69"/>
      <c r="FL205" s="69"/>
      <c r="FM205" s="69"/>
      <c r="FN205" s="69"/>
      <c r="FO205" s="69"/>
      <c r="FP205" s="69"/>
      <c r="FQ205" s="69"/>
      <c r="FR205" s="69"/>
      <c r="FS205" s="69"/>
      <c r="FT205" s="69"/>
      <c r="FU205" s="69"/>
      <c r="FV205" s="69"/>
      <c r="FW205" s="69"/>
      <c r="FX205" s="69"/>
      <c r="FY205" s="69"/>
      <c r="FZ205" s="69"/>
      <c r="GA205" s="69"/>
      <c r="GB205" s="69"/>
      <c r="GC205" s="69"/>
      <c r="GD205" s="69"/>
      <c r="GE205" s="69"/>
      <c r="GF205" s="69"/>
      <c r="GG205" s="69"/>
      <c r="GH205" s="69"/>
    </row>
    <row r="206" spans="1:190" s="23" customFormat="1" ht="35.15" customHeight="1" x14ac:dyDescent="0.3">
      <c r="A206" s="65" t="s">
        <v>525</v>
      </c>
      <c r="B206" s="23" t="s">
        <v>604</v>
      </c>
      <c r="D206" s="23" t="s">
        <v>605</v>
      </c>
      <c r="E206" s="23" t="s">
        <v>1110</v>
      </c>
      <c r="F206" s="23" t="s">
        <v>192</v>
      </c>
      <c r="G206" s="24">
        <v>5.5997000000000003</v>
      </c>
      <c r="H206" s="23">
        <v>0.72</v>
      </c>
      <c r="I206" s="23" t="s">
        <v>108</v>
      </c>
      <c r="J206" s="23" t="s">
        <v>1096</v>
      </c>
      <c r="K206" s="25">
        <v>1.7709999999999999</v>
      </c>
      <c r="L206" s="25">
        <v>1.6103896103896105</v>
      </c>
      <c r="M206" s="26">
        <v>2.3987438243523385</v>
      </c>
      <c r="N206" s="27">
        <v>8.6414692188710118E-2</v>
      </c>
      <c r="O206" s="24">
        <v>696.89267894121053</v>
      </c>
      <c r="P206" s="27">
        <v>0.40614905328693757</v>
      </c>
      <c r="Q206" s="24">
        <v>3275.39559102369</v>
      </c>
      <c r="R206" s="27">
        <v>0.16103896103896104</v>
      </c>
      <c r="S206" s="24">
        <v>1298.7012987012988</v>
      </c>
      <c r="T206" s="28">
        <v>1.8635599683360373</v>
      </c>
      <c r="U206" s="27">
        <f t="shared" si="20"/>
        <v>1.140208861829491</v>
      </c>
      <c r="V206" s="29"/>
      <c r="W206" s="26"/>
      <c r="X206" s="29">
        <v>460</v>
      </c>
      <c r="Y206" s="26">
        <f>1240/X206</f>
        <v>2.6956521739130435</v>
      </c>
      <c r="Z206" s="23">
        <v>680</v>
      </c>
      <c r="AA206" s="26">
        <f>1240/Z206</f>
        <v>1.8235294117647058</v>
      </c>
      <c r="AC206" s="28"/>
      <c r="AD206" s="23">
        <v>850</v>
      </c>
      <c r="AE206" s="28">
        <f t="shared" si="21"/>
        <v>1.4588235294117646</v>
      </c>
      <c r="AF206" s="32" t="s">
        <v>1037</v>
      </c>
      <c r="AG206" s="31" t="s">
        <v>1111</v>
      </c>
      <c r="AH206" s="23" t="s">
        <v>1129</v>
      </c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  <c r="ED206" s="69"/>
      <c r="EE206" s="69"/>
      <c r="EF206" s="69"/>
      <c r="EG206" s="69"/>
      <c r="EH206" s="69"/>
      <c r="EI206" s="69"/>
      <c r="EJ206" s="69"/>
      <c r="EK206" s="69"/>
      <c r="EL206" s="69"/>
      <c r="EM206" s="69"/>
      <c r="EN206" s="69"/>
      <c r="EO206" s="69"/>
      <c r="EP206" s="69"/>
      <c r="EQ206" s="69"/>
      <c r="ER206" s="69"/>
      <c r="ES206" s="69"/>
      <c r="ET206" s="69"/>
      <c r="EU206" s="69"/>
      <c r="EV206" s="69"/>
      <c r="EW206" s="69"/>
      <c r="EX206" s="69"/>
      <c r="EY206" s="69"/>
      <c r="EZ206" s="69"/>
      <c r="FA206" s="69"/>
      <c r="FB206" s="69"/>
      <c r="FC206" s="69"/>
      <c r="FD206" s="69"/>
      <c r="FE206" s="69"/>
      <c r="FF206" s="69"/>
      <c r="FG206" s="69"/>
      <c r="FH206" s="69"/>
      <c r="FI206" s="69"/>
      <c r="FJ206" s="69"/>
      <c r="FK206" s="69"/>
      <c r="FL206" s="69"/>
      <c r="FM206" s="69"/>
      <c r="FN206" s="69"/>
      <c r="FO206" s="69"/>
      <c r="FP206" s="69"/>
      <c r="FQ206" s="69"/>
      <c r="FR206" s="69"/>
      <c r="FS206" s="69"/>
      <c r="FT206" s="69"/>
      <c r="FU206" s="69"/>
      <c r="FV206" s="69"/>
      <c r="FW206" s="69"/>
      <c r="FX206" s="69"/>
      <c r="FY206" s="69"/>
      <c r="FZ206" s="69"/>
      <c r="GA206" s="69"/>
      <c r="GB206" s="69"/>
      <c r="GC206" s="69"/>
      <c r="GD206" s="69"/>
      <c r="GE206" s="69"/>
      <c r="GF206" s="69"/>
      <c r="GG206" s="69"/>
      <c r="GH206" s="69"/>
    </row>
    <row r="207" spans="1:190" s="23" customFormat="1" ht="35.15" customHeight="1" x14ac:dyDescent="0.3">
      <c r="A207" s="65" t="s">
        <v>526</v>
      </c>
      <c r="B207" s="23" t="s">
        <v>607</v>
      </c>
      <c r="C207" s="23" t="s">
        <v>608</v>
      </c>
      <c r="D207" s="23" t="s">
        <v>120</v>
      </c>
      <c r="E207" s="23" t="s">
        <v>547</v>
      </c>
      <c r="F207" s="23" t="s">
        <v>482</v>
      </c>
      <c r="G207" s="24">
        <v>5.9999000000000002</v>
      </c>
      <c r="H207" s="23">
        <v>0.71</v>
      </c>
      <c r="I207" s="23" t="s">
        <v>557</v>
      </c>
      <c r="J207" s="23" t="s">
        <v>1096</v>
      </c>
      <c r="K207" s="25">
        <v>1.732</v>
      </c>
      <c r="L207" s="25">
        <v>1.5057680631451122</v>
      </c>
      <c r="M207" s="26">
        <v>2.264303486088683</v>
      </c>
      <c r="N207" s="27">
        <v>8.4708820894652148E-2</v>
      </c>
      <c r="O207" s="24">
        <v>683.13565237622697</v>
      </c>
      <c r="P207" s="27">
        <v>0.39813145820486512</v>
      </c>
      <c r="Q207" s="24">
        <v>3210.7375661682668</v>
      </c>
      <c r="R207" s="27">
        <v>0.15057680631451123</v>
      </c>
      <c r="S207" s="24">
        <v>1214.3290831815423</v>
      </c>
      <c r="T207" s="28">
        <v>1.7775811860464401</v>
      </c>
      <c r="U207" s="27">
        <f t="shared" si="20"/>
        <v>1.1177005415732795</v>
      </c>
      <c r="V207" s="29">
        <v>250</v>
      </c>
      <c r="W207" s="26">
        <f t="shared" si="22"/>
        <v>4.96</v>
      </c>
      <c r="X207" s="29">
        <v>460</v>
      </c>
      <c r="Y207" s="26">
        <f>1240/X207</f>
        <v>2.6956521739130435</v>
      </c>
      <c r="Z207" s="23">
        <v>712</v>
      </c>
      <c r="AA207" s="26">
        <f>1240/Z207</f>
        <v>1.7415730337078652</v>
      </c>
      <c r="AC207" s="28"/>
      <c r="AD207" s="23">
        <v>1000</v>
      </c>
      <c r="AE207" s="28">
        <f t="shared" si="21"/>
        <v>1.24</v>
      </c>
      <c r="AF207" s="32" t="s">
        <v>1038</v>
      </c>
      <c r="AG207" s="31" t="s">
        <v>1111</v>
      </c>
      <c r="AH207" s="23" t="s">
        <v>1123</v>
      </c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  <c r="ED207" s="69"/>
      <c r="EE207" s="69"/>
      <c r="EF207" s="69"/>
      <c r="EG207" s="69"/>
      <c r="EH207" s="69"/>
      <c r="EI207" s="69"/>
      <c r="EJ207" s="69"/>
      <c r="EK207" s="69"/>
      <c r="EL207" s="69"/>
      <c r="EM207" s="69"/>
      <c r="EN207" s="69"/>
      <c r="EO207" s="69"/>
      <c r="EP207" s="69"/>
      <c r="EQ207" s="69"/>
      <c r="ER207" s="69"/>
      <c r="ES207" s="69"/>
      <c r="ET207" s="69"/>
      <c r="EU207" s="69"/>
      <c r="EV207" s="69"/>
      <c r="EW207" s="69"/>
      <c r="EX207" s="69"/>
      <c r="EY207" s="69"/>
      <c r="EZ207" s="69"/>
      <c r="FA207" s="69"/>
      <c r="FB207" s="69"/>
      <c r="FC207" s="69"/>
      <c r="FD207" s="69"/>
      <c r="FE207" s="69"/>
      <c r="FF207" s="69"/>
      <c r="FG207" s="69"/>
      <c r="FH207" s="69"/>
      <c r="FI207" s="69"/>
      <c r="FJ207" s="69"/>
      <c r="FK207" s="69"/>
      <c r="FL207" s="69"/>
      <c r="FM207" s="69"/>
      <c r="FN207" s="69"/>
      <c r="FO207" s="69"/>
      <c r="FP207" s="69"/>
      <c r="FQ207" s="69"/>
      <c r="FR207" s="69"/>
      <c r="FS207" s="69"/>
      <c r="FT207" s="69"/>
      <c r="FU207" s="69"/>
      <c r="FV207" s="69"/>
      <c r="FW207" s="69"/>
      <c r="FX207" s="69"/>
      <c r="FY207" s="69"/>
      <c r="FZ207" s="69"/>
      <c r="GA207" s="69"/>
      <c r="GB207" s="69"/>
      <c r="GC207" s="69"/>
      <c r="GD207" s="69"/>
      <c r="GE207" s="69"/>
      <c r="GF207" s="69"/>
      <c r="GG207" s="69"/>
      <c r="GH207" s="69"/>
    </row>
    <row r="208" spans="1:190" s="23" customFormat="1" ht="35.15" customHeight="1" x14ac:dyDescent="0.3">
      <c r="A208" s="65" t="s">
        <v>529</v>
      </c>
      <c r="B208" s="23" t="s">
        <v>610</v>
      </c>
      <c r="D208" s="23" t="s">
        <v>563</v>
      </c>
      <c r="E208" s="23" t="s">
        <v>611</v>
      </c>
      <c r="F208" s="23" t="s">
        <v>127</v>
      </c>
      <c r="G208" s="24">
        <v>5.9896000000000003</v>
      </c>
      <c r="H208" s="23">
        <v>0.745</v>
      </c>
      <c r="I208" s="23" t="s">
        <v>108</v>
      </c>
      <c r="J208" s="23" t="s">
        <v>1096</v>
      </c>
      <c r="K208" s="25">
        <v>1.756</v>
      </c>
      <c r="L208" s="25">
        <v>1.6599732262382865</v>
      </c>
      <c r="M208" s="26">
        <v>2.4520497734689486</v>
      </c>
      <c r="N208" s="27">
        <v>8.5518193196386205E-2</v>
      </c>
      <c r="O208" s="24">
        <v>689.66284835795329</v>
      </c>
      <c r="P208" s="27">
        <v>0.4019355080230152</v>
      </c>
      <c r="Q208" s="24">
        <v>3241.4153872823808</v>
      </c>
      <c r="R208" s="27">
        <v>0.16599732262382866</v>
      </c>
      <c r="S208" s="24">
        <v>1338.6880856760376</v>
      </c>
      <c r="T208" s="28">
        <v>1.9410761198219901</v>
      </c>
      <c r="U208" s="27">
        <f t="shared" si="20"/>
        <v>1.1283798999969743</v>
      </c>
      <c r="V208" s="29">
        <v>280</v>
      </c>
      <c r="W208" s="26">
        <f t="shared" si="22"/>
        <v>4.4285714285714288</v>
      </c>
      <c r="X208" s="29">
        <v>476</v>
      </c>
      <c r="Y208" s="26">
        <f>1240/X208</f>
        <v>2.6050420168067228</v>
      </c>
      <c r="Z208" s="23">
        <v>660</v>
      </c>
      <c r="AA208" s="26">
        <f>1240/Z208</f>
        <v>1.8787878787878789</v>
      </c>
      <c r="AC208" s="28"/>
      <c r="AD208" s="23">
        <v>835</v>
      </c>
      <c r="AE208" s="28">
        <f t="shared" si="21"/>
        <v>1.4850299401197604</v>
      </c>
      <c r="AF208" s="32" t="s">
        <v>1039</v>
      </c>
      <c r="AG208" s="31" t="s">
        <v>1111</v>
      </c>
      <c r="AH208" s="23" t="s">
        <v>1129</v>
      </c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  <c r="ED208" s="69"/>
      <c r="EE208" s="69"/>
      <c r="EF208" s="69"/>
      <c r="EG208" s="69"/>
      <c r="EH208" s="69"/>
      <c r="EI208" s="69"/>
      <c r="EJ208" s="69"/>
      <c r="EK208" s="69"/>
      <c r="EL208" s="69"/>
      <c r="EM208" s="69"/>
      <c r="EN208" s="69"/>
      <c r="EO208" s="69"/>
      <c r="EP208" s="69"/>
      <c r="EQ208" s="69"/>
      <c r="ER208" s="69"/>
      <c r="ES208" s="69"/>
      <c r="ET208" s="69"/>
      <c r="EU208" s="69"/>
      <c r="EV208" s="69"/>
      <c r="EW208" s="69"/>
      <c r="EX208" s="69"/>
      <c r="EY208" s="69"/>
      <c r="EZ208" s="69"/>
      <c r="FA208" s="69"/>
      <c r="FB208" s="69"/>
      <c r="FC208" s="69"/>
      <c r="FD208" s="69"/>
      <c r="FE208" s="69"/>
      <c r="FF208" s="69"/>
      <c r="FG208" s="69"/>
      <c r="FH208" s="69"/>
      <c r="FI208" s="69"/>
      <c r="FJ208" s="69"/>
      <c r="FK208" s="69"/>
      <c r="FL208" s="69"/>
      <c r="FM208" s="69"/>
      <c r="FN208" s="69"/>
      <c r="FO208" s="69"/>
      <c r="FP208" s="69"/>
      <c r="FQ208" s="69"/>
      <c r="FR208" s="69"/>
      <c r="FS208" s="69"/>
      <c r="FT208" s="69"/>
      <c r="FU208" s="69"/>
      <c r="FV208" s="69"/>
      <c r="FW208" s="69"/>
      <c r="FX208" s="69"/>
      <c r="FY208" s="69"/>
      <c r="FZ208" s="69"/>
      <c r="GA208" s="69"/>
      <c r="GB208" s="69"/>
      <c r="GC208" s="69"/>
      <c r="GD208" s="69"/>
      <c r="GE208" s="69"/>
      <c r="GF208" s="69"/>
      <c r="GG208" s="69"/>
      <c r="GH208" s="69"/>
    </row>
    <row r="209" spans="1:190" s="23" customFormat="1" ht="35.15" customHeight="1" x14ac:dyDescent="0.3">
      <c r="A209" s="65" t="s">
        <v>532</v>
      </c>
      <c r="B209" s="23" t="s">
        <v>613</v>
      </c>
      <c r="D209" s="23" t="s">
        <v>155</v>
      </c>
      <c r="E209" s="23" t="s">
        <v>150</v>
      </c>
      <c r="F209" s="23" t="s">
        <v>107</v>
      </c>
      <c r="G209" s="24">
        <v>5.99</v>
      </c>
      <c r="H209" s="23">
        <v>0.8</v>
      </c>
      <c r="I209" s="23" t="s">
        <v>108</v>
      </c>
      <c r="J209" s="23" t="s">
        <v>1096</v>
      </c>
      <c r="K209" s="25">
        <v>1.851</v>
      </c>
      <c r="L209" s="25">
        <v>1.5558343789209537</v>
      </c>
      <c r="M209" s="26">
        <v>2.3560371842745589</v>
      </c>
      <c r="N209" s="27">
        <v>9.0694642791382951E-2</v>
      </c>
      <c r="O209" s="24">
        <v>731.40840960792707</v>
      </c>
      <c r="P209" s="27">
        <v>0.42626482111949987</v>
      </c>
      <c r="Q209" s="24">
        <v>3437.6195251572567</v>
      </c>
      <c r="R209" s="27">
        <v>0.15558343789209536</v>
      </c>
      <c r="S209" s="24">
        <v>1254.7051442910915</v>
      </c>
      <c r="T209" s="28">
        <v>1.7154644762201721</v>
      </c>
      <c r="U209" s="27">
        <f t="shared" si="20"/>
        <v>1.1966811755270639</v>
      </c>
      <c r="V209" s="29">
        <v>310</v>
      </c>
      <c r="W209" s="26">
        <f t="shared" si="22"/>
        <v>4</v>
      </c>
      <c r="X209" s="29">
        <v>480</v>
      </c>
      <c r="Y209" s="26">
        <f t="shared" ref="Y209:Y238" si="26">1240/X209</f>
        <v>2.5833333333333335</v>
      </c>
      <c r="Z209" s="23">
        <v>700</v>
      </c>
      <c r="AA209" s="26">
        <f t="shared" ref="AA209:AA238" si="27">1240/Z209</f>
        <v>1.7714285714285714</v>
      </c>
      <c r="AC209" s="28"/>
      <c r="AD209" s="23">
        <v>894</v>
      </c>
      <c r="AE209" s="28">
        <f t="shared" si="21"/>
        <v>1.3870246085011186</v>
      </c>
      <c r="AF209" s="32" t="s">
        <v>1040</v>
      </c>
      <c r="AG209" s="31" t="s">
        <v>1111</v>
      </c>
      <c r="AH209" s="23" t="s">
        <v>1129</v>
      </c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  <c r="ED209" s="69"/>
      <c r="EE209" s="69"/>
      <c r="EF209" s="69"/>
      <c r="EG209" s="69"/>
      <c r="EH209" s="69"/>
      <c r="EI209" s="69"/>
      <c r="EJ209" s="69"/>
      <c r="EK209" s="69"/>
      <c r="EL209" s="69"/>
      <c r="EM209" s="69"/>
      <c r="EN209" s="69"/>
      <c r="EO209" s="69"/>
      <c r="EP209" s="69"/>
      <c r="EQ209" s="69"/>
      <c r="ER209" s="69"/>
      <c r="ES209" s="69"/>
      <c r="ET209" s="69"/>
      <c r="EU209" s="69"/>
      <c r="EV209" s="69"/>
      <c r="EW209" s="69"/>
      <c r="EX209" s="69"/>
      <c r="EY209" s="69"/>
      <c r="EZ209" s="69"/>
      <c r="FA209" s="69"/>
      <c r="FB209" s="69"/>
      <c r="FC209" s="69"/>
      <c r="FD209" s="69"/>
      <c r="FE209" s="69"/>
      <c r="FF209" s="69"/>
      <c r="FG209" s="69"/>
      <c r="FH209" s="69"/>
      <c r="FI209" s="69"/>
      <c r="FJ209" s="69"/>
      <c r="FK209" s="69"/>
      <c r="FL209" s="69"/>
      <c r="FM209" s="69"/>
      <c r="FN209" s="69"/>
      <c r="FO209" s="69"/>
      <c r="FP209" s="69"/>
      <c r="FQ209" s="69"/>
      <c r="FR209" s="69"/>
      <c r="FS209" s="69"/>
      <c r="FT209" s="69"/>
      <c r="FU209" s="69"/>
      <c r="FV209" s="69"/>
      <c r="FW209" s="69"/>
      <c r="FX209" s="69"/>
      <c r="FY209" s="69"/>
      <c r="FZ209" s="69"/>
      <c r="GA209" s="69"/>
      <c r="GB209" s="69"/>
      <c r="GC209" s="69"/>
      <c r="GD209" s="69"/>
      <c r="GE209" s="69"/>
      <c r="GF209" s="69"/>
      <c r="GG209" s="69"/>
      <c r="GH209" s="69"/>
    </row>
    <row r="210" spans="1:190" s="23" customFormat="1" ht="35.15" customHeight="1" x14ac:dyDescent="0.3">
      <c r="A210" s="65" t="s">
        <v>536</v>
      </c>
      <c r="B210" s="23" t="s">
        <v>615</v>
      </c>
      <c r="C210" s="23" t="s">
        <v>616</v>
      </c>
      <c r="D210" s="23" t="s">
        <v>32</v>
      </c>
      <c r="E210" s="33" t="s">
        <v>617</v>
      </c>
      <c r="F210" s="23" t="s">
        <v>618</v>
      </c>
      <c r="G210" s="24">
        <v>5.61</v>
      </c>
      <c r="H210" s="23" t="s">
        <v>619</v>
      </c>
      <c r="I210" s="23" t="s">
        <v>108</v>
      </c>
      <c r="J210" s="23" t="s">
        <v>29</v>
      </c>
      <c r="K210" s="25">
        <v>1.7509999999999999</v>
      </c>
      <c r="L210" s="25">
        <v>1.5214723926380369</v>
      </c>
      <c r="M210" s="26">
        <v>2.288175058459184</v>
      </c>
      <c r="N210" s="27">
        <v>8.5640511708350853E-2</v>
      </c>
      <c r="O210" s="24">
        <v>690.64928797057132</v>
      </c>
      <c r="P210" s="27">
        <v>0.40251040502924901</v>
      </c>
      <c r="Q210" s="24">
        <v>3246.0516534616854</v>
      </c>
      <c r="R210" s="27">
        <v>0.15214723926380369</v>
      </c>
      <c r="S210" s="24">
        <v>1226.9938650306749</v>
      </c>
      <c r="T210" s="28">
        <v>1.7765802215421342</v>
      </c>
      <c r="U210" s="27">
        <f t="shared" si="20"/>
        <v>1.1299938460491492</v>
      </c>
      <c r="V210" s="29">
        <v>354</v>
      </c>
      <c r="W210" s="26">
        <f t="shared" si="22"/>
        <v>3.5028248587570623</v>
      </c>
      <c r="X210" s="29">
        <v>500</v>
      </c>
      <c r="Y210" s="26">
        <f t="shared" si="26"/>
        <v>2.48</v>
      </c>
      <c r="Z210" s="23">
        <v>700</v>
      </c>
      <c r="AA210" s="26">
        <f t="shared" si="27"/>
        <v>1.7714285714285714</v>
      </c>
      <c r="AC210" s="28"/>
      <c r="AD210" s="23">
        <v>950</v>
      </c>
      <c r="AE210" s="28">
        <f t="shared" si="21"/>
        <v>1.3052631578947369</v>
      </c>
      <c r="AF210" s="32" t="s">
        <v>1041</v>
      </c>
      <c r="AG210" s="31" t="s">
        <v>1111</v>
      </c>
      <c r="AH210" s="23" t="s">
        <v>1129</v>
      </c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  <c r="ED210" s="69"/>
      <c r="EE210" s="69"/>
      <c r="EF210" s="69"/>
      <c r="EG210" s="69"/>
      <c r="EH210" s="69"/>
      <c r="EI210" s="69"/>
      <c r="EJ210" s="69"/>
      <c r="EK210" s="69"/>
      <c r="EL210" s="69"/>
      <c r="EM210" s="69"/>
      <c r="EN210" s="69"/>
      <c r="EO210" s="69"/>
      <c r="EP210" s="69"/>
      <c r="EQ210" s="69"/>
      <c r="ER210" s="69"/>
      <c r="ES210" s="69"/>
      <c r="ET210" s="69"/>
      <c r="EU210" s="69"/>
      <c r="EV210" s="69"/>
      <c r="EW210" s="69"/>
      <c r="EX210" s="69"/>
      <c r="EY210" s="69"/>
      <c r="EZ210" s="69"/>
      <c r="FA210" s="69"/>
      <c r="FB210" s="69"/>
      <c r="FC210" s="69"/>
      <c r="FD210" s="69"/>
      <c r="FE210" s="69"/>
      <c r="FF210" s="69"/>
      <c r="FG210" s="69"/>
      <c r="FH210" s="69"/>
      <c r="FI210" s="69"/>
      <c r="FJ210" s="69"/>
      <c r="FK210" s="69"/>
      <c r="FL210" s="69"/>
      <c r="FM210" s="69"/>
      <c r="FN210" s="69"/>
      <c r="FO210" s="69"/>
      <c r="FP210" s="69"/>
      <c r="FQ210" s="69"/>
      <c r="FR210" s="69"/>
      <c r="FS210" s="69"/>
      <c r="FT210" s="69"/>
      <c r="FU210" s="69"/>
      <c r="FV210" s="69"/>
      <c r="FW210" s="69"/>
      <c r="FX210" s="69"/>
      <c r="FY210" s="69"/>
      <c r="FZ210" s="69"/>
      <c r="GA210" s="69"/>
      <c r="GB210" s="69"/>
      <c r="GC210" s="69"/>
      <c r="GD210" s="69"/>
      <c r="GE210" s="69"/>
      <c r="GF210" s="69"/>
      <c r="GG210" s="69"/>
      <c r="GH210" s="69"/>
    </row>
    <row r="211" spans="1:190" s="23" customFormat="1" ht="35.15" customHeight="1" x14ac:dyDescent="0.3">
      <c r="A211" s="65" t="s">
        <v>540</v>
      </c>
      <c r="B211" s="23" t="s">
        <v>700</v>
      </c>
      <c r="C211" s="23" t="s">
        <v>621</v>
      </c>
      <c r="D211" s="23" t="s">
        <v>523</v>
      </c>
      <c r="E211" s="33" t="s">
        <v>622</v>
      </c>
      <c r="F211" s="23" t="s">
        <v>623</v>
      </c>
      <c r="G211" s="24">
        <v>6</v>
      </c>
      <c r="H211" s="23" t="s">
        <v>624</v>
      </c>
      <c r="I211" s="23" t="s">
        <v>307</v>
      </c>
      <c r="J211" s="23" t="s">
        <v>29</v>
      </c>
      <c r="K211" s="25">
        <v>1.792</v>
      </c>
      <c r="L211" s="25">
        <v>1.7588652482269505</v>
      </c>
      <c r="M211" s="26">
        <v>2.5769782529863621</v>
      </c>
      <c r="N211" s="27">
        <v>8.7115883742608702E-2</v>
      </c>
      <c r="O211" s="24">
        <v>702.54744953716693</v>
      </c>
      <c r="P211" s="27">
        <v>0.40944465359026089</v>
      </c>
      <c r="Q211" s="24">
        <v>3301.9730128246847</v>
      </c>
      <c r="R211" s="27">
        <v>0.17588652482269504</v>
      </c>
      <c r="S211" s="24">
        <v>1418.4397163120568</v>
      </c>
      <c r="T211" s="28">
        <v>2.0189948981332355</v>
      </c>
      <c r="U211" s="27">
        <f t="shared" si="20"/>
        <v>1.1494608165995113</v>
      </c>
      <c r="V211" s="29"/>
      <c r="W211" s="26"/>
      <c r="X211" s="29">
        <v>440</v>
      </c>
      <c r="Y211" s="26">
        <f t="shared" si="26"/>
        <v>2.8181818181818183</v>
      </c>
      <c r="Z211" s="23">
        <v>620</v>
      </c>
      <c r="AA211" s="26">
        <f t="shared" si="27"/>
        <v>2</v>
      </c>
      <c r="AC211" s="28"/>
      <c r="AD211" s="23">
        <v>790</v>
      </c>
      <c r="AE211" s="28">
        <f t="shared" si="21"/>
        <v>1.5696202531645569</v>
      </c>
      <c r="AF211" s="30" t="s">
        <v>1042</v>
      </c>
      <c r="AG211" s="31" t="s">
        <v>1111</v>
      </c>
      <c r="AH211" s="23" t="s">
        <v>1129</v>
      </c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  <c r="ED211" s="69"/>
      <c r="EE211" s="69"/>
      <c r="EF211" s="69"/>
      <c r="EG211" s="69"/>
      <c r="EH211" s="69"/>
      <c r="EI211" s="69"/>
      <c r="EJ211" s="69"/>
      <c r="EK211" s="69"/>
      <c r="EL211" s="69"/>
      <c r="EM211" s="69"/>
      <c r="EN211" s="69"/>
      <c r="EO211" s="69"/>
      <c r="EP211" s="69"/>
      <c r="EQ211" s="69"/>
      <c r="ER211" s="69"/>
      <c r="ES211" s="69"/>
      <c r="ET211" s="69"/>
      <c r="EU211" s="69"/>
      <c r="EV211" s="69"/>
      <c r="EW211" s="69"/>
      <c r="EX211" s="69"/>
      <c r="EY211" s="69"/>
      <c r="EZ211" s="69"/>
      <c r="FA211" s="69"/>
      <c r="FB211" s="69"/>
      <c r="FC211" s="69"/>
      <c r="FD211" s="69"/>
      <c r="FE211" s="69"/>
      <c r="FF211" s="69"/>
      <c r="FG211" s="69"/>
      <c r="FH211" s="69"/>
      <c r="FI211" s="69"/>
      <c r="FJ211" s="69"/>
      <c r="FK211" s="69"/>
      <c r="FL211" s="69"/>
      <c r="FM211" s="69"/>
      <c r="FN211" s="69"/>
      <c r="FO211" s="69"/>
      <c r="FP211" s="69"/>
      <c r="FQ211" s="69"/>
      <c r="FR211" s="69"/>
      <c r="FS211" s="69"/>
      <c r="FT211" s="69"/>
      <c r="FU211" s="69"/>
      <c r="FV211" s="69"/>
      <c r="FW211" s="69"/>
      <c r="FX211" s="69"/>
      <c r="FY211" s="69"/>
      <c r="FZ211" s="69"/>
      <c r="GA211" s="69"/>
      <c r="GB211" s="69"/>
      <c r="GC211" s="69"/>
      <c r="GD211" s="69"/>
      <c r="GE211" s="69"/>
      <c r="GF211" s="69"/>
      <c r="GG211" s="69"/>
      <c r="GH211" s="69"/>
    </row>
    <row r="212" spans="1:190" s="23" customFormat="1" ht="35.15" customHeight="1" x14ac:dyDescent="0.3">
      <c r="A212" s="65" t="s">
        <v>545</v>
      </c>
      <c r="B212" s="23" t="s">
        <v>625</v>
      </c>
      <c r="D212" s="23" t="s">
        <v>184</v>
      </c>
      <c r="E212" s="23" t="s">
        <v>386</v>
      </c>
      <c r="F212" s="23" t="s">
        <v>254</v>
      </c>
      <c r="G212" s="24">
        <v>6</v>
      </c>
      <c r="H212" s="23">
        <v>0.8</v>
      </c>
      <c r="I212" s="23" t="s">
        <v>36</v>
      </c>
      <c r="J212" s="23" t="s">
        <v>1096</v>
      </c>
      <c r="K212" s="25">
        <v>1.7969999999999999</v>
      </c>
      <c r="L212" s="25">
        <v>1.7854571634269258</v>
      </c>
      <c r="M212" s="26">
        <v>2.6089485694575121</v>
      </c>
      <c r="N212" s="27">
        <v>8.7309655548710952E-2</v>
      </c>
      <c r="O212" s="24">
        <v>704.11012539283024</v>
      </c>
      <c r="P212" s="27">
        <v>0.41035538107894148</v>
      </c>
      <c r="Q212" s="24">
        <v>3309.3175893463022</v>
      </c>
      <c r="R212" s="27">
        <v>0.17854571634269259</v>
      </c>
      <c r="S212" s="24">
        <v>1439.8848092152627</v>
      </c>
      <c r="T212" s="28">
        <v>2.0449710312175049</v>
      </c>
      <c r="U212" s="27">
        <f t="shared" si="20"/>
        <v>1.1520175615799597</v>
      </c>
      <c r="V212" s="29"/>
      <c r="W212" s="26"/>
      <c r="X212" s="29">
        <v>467</v>
      </c>
      <c r="Y212" s="26">
        <f t="shared" si="26"/>
        <v>2.6552462526766596</v>
      </c>
      <c r="Z212" s="23">
        <v>624</v>
      </c>
      <c r="AA212" s="26">
        <f t="shared" si="27"/>
        <v>1.9871794871794872</v>
      </c>
      <c r="AC212" s="28"/>
      <c r="AD212" s="23">
        <v>765</v>
      </c>
      <c r="AE212" s="28">
        <f t="shared" si="21"/>
        <v>1.6209150326797386</v>
      </c>
      <c r="AF212" s="32" t="s">
        <v>1043</v>
      </c>
      <c r="AG212" s="31" t="s">
        <v>1111</v>
      </c>
      <c r="AH212" s="23" t="s">
        <v>1129</v>
      </c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69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69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69"/>
      <c r="FQ212" s="69"/>
      <c r="FR212" s="69"/>
      <c r="FS212" s="69"/>
      <c r="FT212" s="69"/>
      <c r="FU212" s="69"/>
      <c r="FV212" s="69"/>
      <c r="FW212" s="69"/>
      <c r="FX212" s="69"/>
      <c r="FY212" s="69"/>
      <c r="FZ212" s="69"/>
      <c r="GA212" s="69"/>
      <c r="GB212" s="69"/>
      <c r="GC212" s="69"/>
      <c r="GD212" s="69"/>
      <c r="GE212" s="69"/>
      <c r="GF212" s="69"/>
      <c r="GG212" s="69"/>
      <c r="GH212" s="69"/>
    </row>
    <row r="213" spans="1:190" s="23" customFormat="1" ht="35.15" customHeight="1" x14ac:dyDescent="0.3">
      <c r="A213" s="65" t="s">
        <v>548</v>
      </c>
      <c r="B213" s="23" t="s">
        <v>626</v>
      </c>
      <c r="C213" s="23" t="s">
        <v>177</v>
      </c>
      <c r="D213" s="23" t="s">
        <v>627</v>
      </c>
      <c r="E213" s="23" t="s">
        <v>628</v>
      </c>
      <c r="F213" s="23" t="s">
        <v>107</v>
      </c>
      <c r="G213" s="24">
        <v>5.9222000000000001</v>
      </c>
      <c r="H213" s="23">
        <v>0.8</v>
      </c>
      <c r="I213" s="23" t="s">
        <v>108</v>
      </c>
      <c r="J213" s="23" t="s">
        <v>1096</v>
      </c>
      <c r="K213" s="25">
        <v>1.8380000000000001</v>
      </c>
      <c r="L213" s="25">
        <v>1.584664536741214</v>
      </c>
      <c r="M213" s="26">
        <v>2.3870959742472921</v>
      </c>
      <c r="N213" s="27">
        <v>8.9933114324707741E-2</v>
      </c>
      <c r="O213" s="24">
        <v>725.26705100570757</v>
      </c>
      <c r="P213" s="27">
        <v>0.42268563732612641</v>
      </c>
      <c r="Q213" s="24">
        <v>3408.7551397268257</v>
      </c>
      <c r="R213" s="27">
        <v>0.1584664536741214</v>
      </c>
      <c r="S213" s="24">
        <v>1277.9552715654952</v>
      </c>
      <c r="T213" s="28">
        <v>1.7620478826294264</v>
      </c>
      <c r="U213" s="27">
        <f t="shared" si="20"/>
        <v>1.1866330982355042</v>
      </c>
      <c r="V213" s="29">
        <v>313</v>
      </c>
      <c r="W213" s="26">
        <f t="shared" si="22"/>
        <v>3.9616613418530351</v>
      </c>
      <c r="X213" s="29">
        <v>475</v>
      </c>
      <c r="Y213" s="26">
        <f t="shared" si="26"/>
        <v>2.6105263157894738</v>
      </c>
      <c r="Z213" s="23">
        <v>684</v>
      </c>
      <c r="AA213" s="26">
        <f t="shared" si="27"/>
        <v>1.8128654970760234</v>
      </c>
      <c r="AC213" s="28"/>
      <c r="AD213" s="23">
        <v>880</v>
      </c>
      <c r="AE213" s="28">
        <f t="shared" si="21"/>
        <v>1.4090909090909092</v>
      </c>
      <c r="AF213" s="32" t="s">
        <v>1044</v>
      </c>
      <c r="AG213" s="31" t="s">
        <v>1111</v>
      </c>
      <c r="AH213" s="23" t="s">
        <v>1129</v>
      </c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  <c r="ED213" s="69"/>
      <c r="EE213" s="69"/>
      <c r="EF213" s="69"/>
      <c r="EG213" s="69"/>
      <c r="EH213" s="69"/>
      <c r="EI213" s="69"/>
      <c r="EJ213" s="69"/>
      <c r="EK213" s="69"/>
      <c r="EL213" s="69"/>
      <c r="EM213" s="69"/>
      <c r="EN213" s="69"/>
      <c r="EO213" s="69"/>
      <c r="EP213" s="69"/>
      <c r="EQ213" s="69"/>
      <c r="ER213" s="69"/>
      <c r="ES213" s="69"/>
      <c r="ET213" s="69"/>
      <c r="EU213" s="69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69"/>
      <c r="FO213" s="69"/>
      <c r="FP213" s="69"/>
      <c r="FQ213" s="69"/>
      <c r="FR213" s="69"/>
      <c r="FS213" s="69"/>
      <c r="FT213" s="69"/>
      <c r="FU213" s="69"/>
      <c r="FV213" s="69"/>
      <c r="FW213" s="69"/>
      <c r="FX213" s="69"/>
      <c r="FY213" s="69"/>
      <c r="FZ213" s="69"/>
      <c r="GA213" s="69"/>
      <c r="GB213" s="69"/>
      <c r="GC213" s="69"/>
      <c r="GD213" s="69"/>
      <c r="GE213" s="69"/>
      <c r="GF213" s="69"/>
      <c r="GG213" s="69"/>
      <c r="GH213" s="69"/>
    </row>
    <row r="214" spans="1:190" s="23" customFormat="1" ht="35.15" customHeight="1" x14ac:dyDescent="0.3">
      <c r="A214" s="65" t="s">
        <v>549</v>
      </c>
      <c r="B214" s="23" t="s">
        <v>629</v>
      </c>
      <c r="C214" s="23" t="s">
        <v>177</v>
      </c>
      <c r="D214" s="23" t="s">
        <v>155</v>
      </c>
      <c r="E214" s="23" t="s">
        <v>349</v>
      </c>
      <c r="F214" s="23" t="s">
        <v>254</v>
      </c>
      <c r="G214" s="24">
        <v>5.9858000000000002</v>
      </c>
      <c r="H214" s="23">
        <v>0.8</v>
      </c>
      <c r="I214" s="23" t="s">
        <v>36</v>
      </c>
      <c r="J214" s="23" t="s">
        <v>1096</v>
      </c>
      <c r="K214" s="25">
        <v>1.839</v>
      </c>
      <c r="L214" s="25">
        <v>1.5470991890205863</v>
      </c>
      <c r="M214" s="26">
        <v>2.3423878819418009</v>
      </c>
      <c r="N214" s="27">
        <v>9.0102322544715396E-2</v>
      </c>
      <c r="O214" s="24">
        <v>726.63163342512416</v>
      </c>
      <c r="P214" s="27">
        <v>0.42348091596016235</v>
      </c>
      <c r="Q214" s="24">
        <v>3415.1686770980837</v>
      </c>
      <c r="R214" s="27">
        <v>0.15470991890205862</v>
      </c>
      <c r="S214" s="24">
        <v>1247.6606363069243</v>
      </c>
      <c r="T214" s="28">
        <v>1.7170469587538122</v>
      </c>
      <c r="U214" s="27">
        <f t="shared" si="20"/>
        <v>1.1888657360782198</v>
      </c>
      <c r="V214" s="29">
        <v>316</v>
      </c>
      <c r="W214" s="26">
        <f t="shared" si="22"/>
        <v>3.9240506329113924</v>
      </c>
      <c r="X214" s="29">
        <v>470</v>
      </c>
      <c r="Y214" s="26">
        <f t="shared" si="26"/>
        <v>2.6382978723404253</v>
      </c>
      <c r="Z214" s="23">
        <v>690</v>
      </c>
      <c r="AA214" s="26">
        <f t="shared" si="27"/>
        <v>1.7971014492753623</v>
      </c>
      <c r="AC214" s="28"/>
      <c r="AD214" s="23">
        <v>910</v>
      </c>
      <c r="AE214" s="28">
        <f t="shared" si="21"/>
        <v>1.3626373626373627</v>
      </c>
      <c r="AF214" s="32" t="s">
        <v>1044</v>
      </c>
      <c r="AG214" s="31" t="s">
        <v>1111</v>
      </c>
      <c r="AH214" s="23" t="s">
        <v>1129</v>
      </c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  <c r="FQ214" s="69"/>
      <c r="FR214" s="69"/>
      <c r="FS214" s="69"/>
      <c r="FT214" s="69"/>
      <c r="FU214" s="69"/>
      <c r="FV214" s="69"/>
      <c r="FW214" s="69"/>
      <c r="FX214" s="69"/>
      <c r="FY214" s="69"/>
      <c r="FZ214" s="69"/>
      <c r="GA214" s="69"/>
      <c r="GB214" s="69"/>
      <c r="GC214" s="69"/>
      <c r="GD214" s="69"/>
      <c r="GE214" s="69"/>
      <c r="GF214" s="69"/>
      <c r="GG214" s="69"/>
      <c r="GH214" s="69"/>
    </row>
    <row r="215" spans="1:190" s="23" customFormat="1" ht="35.15" customHeight="1" x14ac:dyDescent="0.3">
      <c r="A215" s="65" t="s">
        <v>554</v>
      </c>
      <c r="B215" s="23" t="s">
        <v>630</v>
      </c>
      <c r="C215" s="23" t="s">
        <v>177</v>
      </c>
      <c r="D215" s="23" t="s">
        <v>92</v>
      </c>
      <c r="E215" s="23" t="s">
        <v>349</v>
      </c>
      <c r="F215" s="23" t="s">
        <v>631</v>
      </c>
      <c r="G215" s="24">
        <v>5.9638</v>
      </c>
      <c r="H215" s="23">
        <v>0.745</v>
      </c>
      <c r="I215" s="23" t="s">
        <v>108</v>
      </c>
      <c r="J215" s="23" t="s">
        <v>1096</v>
      </c>
      <c r="K215" s="25">
        <v>1.8420000000000001</v>
      </c>
      <c r="L215" s="25">
        <v>1.5716096324461344</v>
      </c>
      <c r="M215" s="26">
        <v>2.3725793963776098</v>
      </c>
      <c r="N215" s="27">
        <v>9.0179700995403511E-2</v>
      </c>
      <c r="O215" s="24">
        <v>727.25565318873805</v>
      </c>
      <c r="P215" s="27">
        <v>0.42384459467839652</v>
      </c>
      <c r="Q215" s="24">
        <v>3418.1015699870686</v>
      </c>
      <c r="R215" s="27">
        <v>0.15716096324461343</v>
      </c>
      <c r="S215" s="24">
        <v>1267.427122940431</v>
      </c>
      <c r="T215" s="28">
        <v>1.7427532084257407</v>
      </c>
      <c r="U215" s="27">
        <f t="shared" si="20"/>
        <v>1.1898867151843717</v>
      </c>
      <c r="V215" s="29">
        <v>317</v>
      </c>
      <c r="W215" s="26">
        <f t="shared" si="22"/>
        <v>3.9116719242902209</v>
      </c>
      <c r="X215" s="29">
        <v>476</v>
      </c>
      <c r="Y215" s="26">
        <f t="shared" si="26"/>
        <v>2.6050420168067228</v>
      </c>
      <c r="Z215" s="23">
        <v>690</v>
      </c>
      <c r="AA215" s="26">
        <f t="shared" si="27"/>
        <v>1.7971014492753623</v>
      </c>
      <c r="AC215" s="28"/>
      <c r="AD215" s="23">
        <v>890</v>
      </c>
      <c r="AE215" s="28">
        <f t="shared" si="21"/>
        <v>1.3932584269662922</v>
      </c>
      <c r="AF215" s="32" t="s">
        <v>1044</v>
      </c>
      <c r="AG215" s="31" t="s">
        <v>1111</v>
      </c>
      <c r="AH215" s="23" t="s">
        <v>1129</v>
      </c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  <c r="FQ215" s="69"/>
      <c r="FR215" s="69"/>
      <c r="FS215" s="69"/>
      <c r="FT215" s="69"/>
      <c r="FU215" s="69"/>
      <c r="FV215" s="69"/>
      <c r="FW215" s="69"/>
      <c r="FX215" s="69"/>
      <c r="FY215" s="69"/>
      <c r="FZ215" s="69"/>
      <c r="GA215" s="69"/>
      <c r="GB215" s="69"/>
      <c r="GC215" s="69"/>
      <c r="GD215" s="69"/>
      <c r="GE215" s="69"/>
      <c r="GF215" s="69"/>
      <c r="GG215" s="69"/>
      <c r="GH215" s="69"/>
    </row>
    <row r="216" spans="1:190" s="23" customFormat="1" ht="35.15" customHeight="1" x14ac:dyDescent="0.3">
      <c r="A216" s="65" t="s">
        <v>558</v>
      </c>
      <c r="B216" s="23" t="s">
        <v>632</v>
      </c>
      <c r="C216" s="23" t="s">
        <v>177</v>
      </c>
      <c r="D216" s="23" t="s">
        <v>155</v>
      </c>
      <c r="E216" s="23" t="s">
        <v>571</v>
      </c>
      <c r="F216" s="23" t="s">
        <v>188</v>
      </c>
      <c r="G216" s="24">
        <v>5.9622000000000002</v>
      </c>
      <c r="H216" s="23">
        <v>0.86099999999999999</v>
      </c>
      <c r="I216" s="23" t="s">
        <v>108</v>
      </c>
      <c r="J216" s="23" t="s">
        <v>1096</v>
      </c>
      <c r="K216" s="25">
        <v>1.708</v>
      </c>
      <c r="L216" s="25">
        <v>1.5196078431372548</v>
      </c>
      <c r="M216" s="26">
        <v>2.2740314964152462</v>
      </c>
      <c r="N216" s="27">
        <v>8.3433749794938117E-2</v>
      </c>
      <c r="O216" s="24">
        <v>672.85282092692034</v>
      </c>
      <c r="P216" s="27">
        <v>0.39213862403620914</v>
      </c>
      <c r="Q216" s="24">
        <v>3162.408258356525</v>
      </c>
      <c r="R216" s="27">
        <v>0.15196078431372548</v>
      </c>
      <c r="S216" s="24">
        <v>1225.4901960784312</v>
      </c>
      <c r="T216" s="28">
        <v>1.8213347079234938</v>
      </c>
      <c r="U216" s="27">
        <f t="shared" si="20"/>
        <v>1.1008764653596914</v>
      </c>
      <c r="V216" s="29">
        <v>325</v>
      </c>
      <c r="W216" s="26">
        <f t="shared" si="22"/>
        <v>3.8153846153846156</v>
      </c>
      <c r="X216" s="29">
        <v>490</v>
      </c>
      <c r="Y216" s="26">
        <f t="shared" si="26"/>
        <v>2.5306122448979593</v>
      </c>
      <c r="Z216" s="23">
        <v>708</v>
      </c>
      <c r="AA216" s="26">
        <f t="shared" si="27"/>
        <v>1.7514124293785311</v>
      </c>
      <c r="AC216" s="28"/>
      <c r="AD216" s="23">
        <v>920</v>
      </c>
      <c r="AE216" s="28">
        <f t="shared" si="21"/>
        <v>1.3478260869565217</v>
      </c>
      <c r="AF216" s="32" t="s">
        <v>1044</v>
      </c>
      <c r="AG216" s="31" t="s">
        <v>1111</v>
      </c>
      <c r="AH216" s="23" t="s">
        <v>1129</v>
      </c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  <c r="ED216" s="69"/>
      <c r="EE216" s="69"/>
      <c r="EF216" s="69"/>
      <c r="EG216" s="69"/>
      <c r="EH216" s="69"/>
      <c r="EI216" s="69"/>
      <c r="EJ216" s="69"/>
      <c r="EK216" s="69"/>
      <c r="EL216" s="69"/>
      <c r="EM216" s="69"/>
      <c r="EN216" s="69"/>
      <c r="EO216" s="69"/>
      <c r="EP216" s="69"/>
      <c r="EQ216" s="69"/>
      <c r="ER216" s="69"/>
      <c r="ES216" s="69"/>
      <c r="ET216" s="69"/>
      <c r="EU216" s="69"/>
      <c r="EV216" s="69"/>
      <c r="EW216" s="69"/>
      <c r="EX216" s="69"/>
      <c r="EY216" s="69"/>
      <c r="EZ216" s="69"/>
      <c r="FA216" s="69"/>
      <c r="FB216" s="69"/>
      <c r="FC216" s="69"/>
      <c r="FD216" s="69"/>
      <c r="FE216" s="69"/>
      <c r="FF216" s="69"/>
      <c r="FG216" s="69"/>
      <c r="FH216" s="69"/>
      <c r="FI216" s="69"/>
      <c r="FJ216" s="69"/>
      <c r="FK216" s="69"/>
      <c r="FL216" s="69"/>
      <c r="FM216" s="69"/>
      <c r="FN216" s="69"/>
      <c r="FO216" s="69"/>
      <c r="FP216" s="69"/>
      <c r="FQ216" s="69"/>
      <c r="FR216" s="69"/>
      <c r="FS216" s="69"/>
      <c r="FT216" s="69"/>
      <c r="FU216" s="69"/>
      <c r="FV216" s="69"/>
      <c r="FW216" s="69"/>
      <c r="FX216" s="69"/>
      <c r="FY216" s="69"/>
      <c r="FZ216" s="69"/>
      <c r="GA216" s="69"/>
      <c r="GB216" s="69"/>
      <c r="GC216" s="69"/>
      <c r="GD216" s="69"/>
      <c r="GE216" s="69"/>
      <c r="GF216" s="69"/>
      <c r="GG216" s="69"/>
      <c r="GH216" s="69"/>
    </row>
    <row r="217" spans="1:190" s="23" customFormat="1" ht="35.15" customHeight="1" x14ac:dyDescent="0.3">
      <c r="A217" s="65" t="s">
        <v>560</v>
      </c>
      <c r="B217" s="23" t="s">
        <v>706</v>
      </c>
      <c r="C217" s="23" t="s">
        <v>663</v>
      </c>
      <c r="D217" s="23" t="s">
        <v>92</v>
      </c>
      <c r="E217" s="23" t="s">
        <v>651</v>
      </c>
      <c r="F217" s="23" t="s">
        <v>55</v>
      </c>
      <c r="G217" s="24">
        <v>5.6435000000000004</v>
      </c>
      <c r="H217" s="23">
        <v>0.745</v>
      </c>
      <c r="I217" s="23" t="s">
        <v>650</v>
      </c>
      <c r="J217" s="23" t="s">
        <v>1096</v>
      </c>
      <c r="K217" s="25">
        <v>1.7250000000000001</v>
      </c>
      <c r="L217" s="25">
        <v>1.4351851851851851</v>
      </c>
      <c r="M217" s="26">
        <v>2.1778984579054854</v>
      </c>
      <c r="N217" s="27">
        <v>8.4568959002509825E-2</v>
      </c>
      <c r="O217" s="24">
        <v>682.00773389120832</v>
      </c>
      <c r="P217" s="27">
        <v>0.39747410731179617</v>
      </c>
      <c r="Q217" s="24">
        <v>3205.4363492886787</v>
      </c>
      <c r="R217" s="27">
        <v>0.14351851851851852</v>
      </c>
      <c r="S217" s="24">
        <v>1157.4074074074074</v>
      </c>
      <c r="T217" s="28">
        <v>1.6970590653038451</v>
      </c>
      <c r="U217" s="27">
        <f t="shared" si="20"/>
        <v>1.1158551173194422</v>
      </c>
      <c r="V217" s="29">
        <v>306</v>
      </c>
      <c r="W217" s="26">
        <f t="shared" si="22"/>
        <v>4.0522875816993462</v>
      </c>
      <c r="X217" s="29">
        <v>475</v>
      </c>
      <c r="Y217" s="26">
        <f t="shared" si="26"/>
        <v>2.6105263157894738</v>
      </c>
      <c r="Z217" s="38">
        <v>743</v>
      </c>
      <c r="AA217" s="26">
        <f t="shared" si="27"/>
        <v>1.6689098250336474</v>
      </c>
      <c r="AC217" s="28"/>
      <c r="AD217" s="23">
        <v>1000</v>
      </c>
      <c r="AE217" s="28">
        <f t="shared" si="21"/>
        <v>1.24</v>
      </c>
      <c r="AF217" s="32" t="s">
        <v>1045</v>
      </c>
      <c r="AG217" s="31" t="s">
        <v>1111</v>
      </c>
      <c r="AH217" s="23" t="s">
        <v>1129</v>
      </c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  <c r="ED217" s="69"/>
      <c r="EE217" s="69"/>
      <c r="EF217" s="69"/>
      <c r="EG217" s="69"/>
      <c r="EH217" s="69"/>
      <c r="EI217" s="69"/>
      <c r="EJ217" s="69"/>
      <c r="EK217" s="69"/>
      <c r="EL217" s="69"/>
      <c r="EM217" s="69"/>
      <c r="EN217" s="69"/>
      <c r="EO217" s="69"/>
      <c r="EP217" s="69"/>
      <c r="EQ217" s="69"/>
      <c r="ER217" s="69"/>
      <c r="ES217" s="69"/>
      <c r="ET217" s="69"/>
      <c r="EU217" s="69"/>
      <c r="EV217" s="69"/>
      <c r="EW217" s="69"/>
      <c r="EX217" s="69"/>
      <c r="EY217" s="69"/>
      <c r="EZ217" s="69"/>
      <c r="FA217" s="69"/>
      <c r="FB217" s="69"/>
      <c r="FC217" s="69"/>
      <c r="FD217" s="69"/>
      <c r="FE217" s="69"/>
      <c r="FF217" s="69"/>
      <c r="FG217" s="69"/>
      <c r="FH217" s="69"/>
      <c r="FI217" s="69"/>
      <c r="FJ217" s="69"/>
      <c r="FK217" s="69"/>
      <c r="FL217" s="69"/>
      <c r="FM217" s="69"/>
      <c r="FN217" s="69"/>
      <c r="FO217" s="69"/>
      <c r="FP217" s="69"/>
      <c r="FQ217" s="69"/>
      <c r="FR217" s="69"/>
      <c r="FS217" s="69"/>
      <c r="FT217" s="69"/>
      <c r="FU217" s="69"/>
      <c r="FV217" s="69"/>
      <c r="FW217" s="69"/>
      <c r="FX217" s="69"/>
      <c r="FY217" s="69"/>
      <c r="FZ217" s="69"/>
      <c r="GA217" s="69"/>
      <c r="GB217" s="69"/>
      <c r="GC217" s="69"/>
      <c r="GD217" s="69"/>
      <c r="GE217" s="69"/>
      <c r="GF217" s="69"/>
      <c r="GG217" s="69"/>
      <c r="GH217" s="69"/>
    </row>
    <row r="218" spans="1:190" s="23" customFormat="1" ht="35.15" customHeight="1" x14ac:dyDescent="0.3">
      <c r="A218" s="65" t="s">
        <v>565</v>
      </c>
      <c r="B218" s="23" t="s">
        <v>649</v>
      </c>
      <c r="C218" s="23" t="s">
        <v>663</v>
      </c>
      <c r="D218" s="23" t="s">
        <v>92</v>
      </c>
      <c r="E218" s="23" t="s">
        <v>383</v>
      </c>
      <c r="F218" s="23" t="s">
        <v>55</v>
      </c>
      <c r="G218" s="24">
        <v>6</v>
      </c>
      <c r="H218" s="23">
        <v>0.745</v>
      </c>
      <c r="I218" s="23" t="s">
        <v>36</v>
      </c>
      <c r="J218" s="23" t="s">
        <v>1096</v>
      </c>
      <c r="K218" s="25">
        <v>1.7390000000000001</v>
      </c>
      <c r="L218" s="25">
        <v>1.5149664019547953</v>
      </c>
      <c r="M218" s="26">
        <v>2.2771543598058046</v>
      </c>
      <c r="N218" s="27">
        <v>8.5041883891046721E-2</v>
      </c>
      <c r="O218" s="24">
        <v>685.82164428263479</v>
      </c>
      <c r="P218" s="27">
        <v>0.39969685428791962</v>
      </c>
      <c r="Q218" s="24">
        <v>3223.3617281283841</v>
      </c>
      <c r="R218" s="27">
        <v>0.15149664019547954</v>
      </c>
      <c r="S218" s="24">
        <v>1221.7470983506414</v>
      </c>
      <c r="T218" s="28">
        <v>1.7814356087122056</v>
      </c>
      <c r="U218" s="27">
        <f t="shared" si="20"/>
        <v>1.1220951806146044</v>
      </c>
      <c r="V218" s="29">
        <v>330</v>
      </c>
      <c r="W218" s="26">
        <f t="shared" si="22"/>
        <v>3.7575757575757578</v>
      </c>
      <c r="X218" s="29">
        <v>480</v>
      </c>
      <c r="Y218" s="26">
        <f t="shared" si="26"/>
        <v>2.5833333333333335</v>
      </c>
      <c r="Z218" s="38">
        <v>749</v>
      </c>
      <c r="AA218" s="26">
        <f t="shared" si="27"/>
        <v>1.6555407209612818</v>
      </c>
      <c r="AC218" s="28"/>
      <c r="AD218" s="23">
        <v>900</v>
      </c>
      <c r="AE218" s="28">
        <f t="shared" si="21"/>
        <v>1.3777777777777778</v>
      </c>
      <c r="AF218" s="32" t="s">
        <v>1039</v>
      </c>
      <c r="AG218" s="31" t="s">
        <v>1111</v>
      </c>
      <c r="AH218" s="23" t="s">
        <v>1129</v>
      </c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  <c r="FQ218" s="69"/>
      <c r="FR218" s="69"/>
      <c r="FS218" s="69"/>
      <c r="FT218" s="69"/>
      <c r="FU218" s="69"/>
      <c r="FV218" s="69"/>
      <c r="FW218" s="69"/>
      <c r="FX218" s="69"/>
      <c r="FY218" s="69"/>
      <c r="FZ218" s="69"/>
      <c r="GA218" s="69"/>
      <c r="GB218" s="69"/>
      <c r="GC218" s="69"/>
      <c r="GD218" s="69"/>
      <c r="GE218" s="69"/>
      <c r="GF218" s="69"/>
      <c r="GG218" s="69"/>
      <c r="GH218" s="69"/>
    </row>
    <row r="219" spans="1:190" s="23" customFormat="1" ht="35.15" customHeight="1" x14ac:dyDescent="0.3">
      <c r="A219" s="65" t="s">
        <v>567</v>
      </c>
      <c r="B219" s="23" t="s">
        <v>707</v>
      </c>
      <c r="C219" s="23" t="s">
        <v>41</v>
      </c>
      <c r="D219" s="23" t="s">
        <v>68</v>
      </c>
      <c r="E219" s="33" t="s">
        <v>449</v>
      </c>
      <c r="F219" s="23" t="s">
        <v>321</v>
      </c>
      <c r="G219" s="24">
        <v>6</v>
      </c>
      <c r="H219" s="23">
        <v>0.72</v>
      </c>
      <c r="I219" s="23" t="s">
        <v>655</v>
      </c>
      <c r="J219" s="23" t="s">
        <v>1096</v>
      </c>
      <c r="K219" s="25">
        <v>1.7709999999999999</v>
      </c>
      <c r="L219" s="25">
        <v>1.6939890710382515</v>
      </c>
      <c r="M219" s="26">
        <v>2.4959163521131318</v>
      </c>
      <c r="N219" s="27">
        <v>8.6199803002291686E-2</v>
      </c>
      <c r="O219" s="24">
        <v>695.15970163138456</v>
      </c>
      <c r="P219" s="27">
        <v>0.40513907411077094</v>
      </c>
      <c r="Q219" s="24">
        <v>3267.2505976675075</v>
      </c>
      <c r="R219" s="27">
        <v>0.16939890710382516</v>
      </c>
      <c r="S219" s="24">
        <v>1366.1202185792351</v>
      </c>
      <c r="T219" s="28">
        <v>1.9651890283243636</v>
      </c>
      <c r="U219" s="27">
        <f t="shared" si="20"/>
        <v>1.1373734810804563</v>
      </c>
      <c r="V219" s="29"/>
      <c r="W219" s="26"/>
      <c r="X219" s="29">
        <v>468</v>
      </c>
      <c r="Y219" s="26">
        <f t="shared" si="26"/>
        <v>2.6495726495726495</v>
      </c>
      <c r="Z219" s="38">
        <v>660</v>
      </c>
      <c r="AA219" s="26">
        <f t="shared" si="27"/>
        <v>1.8787878787878789</v>
      </c>
      <c r="AC219" s="28"/>
      <c r="AD219" s="23">
        <v>804</v>
      </c>
      <c r="AE219" s="28">
        <f t="shared" si="21"/>
        <v>1.5422885572139304</v>
      </c>
      <c r="AF219" s="32" t="s">
        <v>1046</v>
      </c>
      <c r="AG219" s="31" t="s">
        <v>1111</v>
      </c>
      <c r="AH219" s="23" t="s">
        <v>1129</v>
      </c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  <c r="ED219" s="69"/>
      <c r="EE219" s="69"/>
      <c r="EF219" s="69"/>
      <c r="EG219" s="69"/>
      <c r="EH219" s="69"/>
      <c r="EI219" s="69"/>
      <c r="EJ219" s="69"/>
      <c r="EK219" s="69"/>
      <c r="EL219" s="69"/>
      <c r="EM219" s="69"/>
      <c r="EN219" s="69"/>
      <c r="EO219" s="69"/>
      <c r="EP219" s="69"/>
      <c r="EQ219" s="69"/>
      <c r="ER219" s="69"/>
      <c r="ES219" s="69"/>
      <c r="ET219" s="69"/>
      <c r="EU219" s="69"/>
      <c r="EV219" s="69"/>
      <c r="EW219" s="69"/>
      <c r="EX219" s="69"/>
      <c r="EY219" s="69"/>
      <c r="EZ219" s="69"/>
      <c r="FA219" s="69"/>
      <c r="FB219" s="69"/>
      <c r="FC219" s="69"/>
      <c r="FD219" s="69"/>
      <c r="FE219" s="69"/>
      <c r="FF219" s="69"/>
      <c r="FG219" s="69"/>
      <c r="FH219" s="69"/>
      <c r="FI219" s="69"/>
      <c r="FJ219" s="69"/>
      <c r="FK219" s="69"/>
      <c r="FL219" s="69"/>
      <c r="FM219" s="69"/>
      <c r="FN219" s="69"/>
      <c r="FO219" s="69"/>
      <c r="FP219" s="69"/>
      <c r="FQ219" s="69"/>
      <c r="FR219" s="69"/>
      <c r="FS219" s="69"/>
      <c r="FT219" s="69"/>
      <c r="FU219" s="69"/>
      <c r="FV219" s="69"/>
      <c r="FW219" s="69"/>
      <c r="FX219" s="69"/>
      <c r="FY219" s="69"/>
      <c r="FZ219" s="69"/>
      <c r="GA219" s="69"/>
      <c r="GB219" s="69"/>
      <c r="GC219" s="69"/>
      <c r="GD219" s="69"/>
      <c r="GE219" s="69"/>
      <c r="GF219" s="69"/>
      <c r="GG219" s="69"/>
      <c r="GH219" s="69"/>
    </row>
    <row r="220" spans="1:190" s="23" customFormat="1" ht="35.15" customHeight="1" x14ac:dyDescent="0.3">
      <c r="A220" s="65" t="s">
        <v>569</v>
      </c>
      <c r="B220" s="23" t="s">
        <v>674</v>
      </c>
      <c r="D220" s="23" t="s">
        <v>652</v>
      </c>
      <c r="E220" s="23" t="s">
        <v>653</v>
      </c>
      <c r="F220" s="23" t="s">
        <v>654</v>
      </c>
      <c r="G220" s="24">
        <v>6</v>
      </c>
      <c r="H220" s="23">
        <v>0.745</v>
      </c>
      <c r="I220" s="23" t="s">
        <v>656</v>
      </c>
      <c r="J220" s="23" t="s">
        <v>1096</v>
      </c>
      <c r="K220" s="25">
        <v>1.696</v>
      </c>
      <c r="L220" s="25">
        <v>1.6177429876060012</v>
      </c>
      <c r="M220" s="26">
        <v>2.3850155681095968</v>
      </c>
      <c r="N220" s="27">
        <v>8.256033590234102E-2</v>
      </c>
      <c r="O220" s="24">
        <v>665.80916050275016</v>
      </c>
      <c r="P220" s="27">
        <v>0.3880335787410028</v>
      </c>
      <c r="Q220" s="24">
        <v>3129.3030543629261</v>
      </c>
      <c r="R220" s="27">
        <v>0.16177429876060012</v>
      </c>
      <c r="S220" s="24">
        <v>1304.6314416177429</v>
      </c>
      <c r="T220" s="28">
        <v>1.9594675456742294</v>
      </c>
      <c r="U220" s="27">
        <f t="shared" si="20"/>
        <v>1.089352102601916</v>
      </c>
      <c r="V220" s="29"/>
      <c r="W220" s="26"/>
      <c r="X220" s="29">
        <v>472</v>
      </c>
      <c r="Y220" s="26">
        <f t="shared" si="26"/>
        <v>2.6271186440677967</v>
      </c>
      <c r="Z220" s="38">
        <v>673</v>
      </c>
      <c r="AA220" s="26">
        <f t="shared" si="27"/>
        <v>1.8424962852897473</v>
      </c>
      <c r="AC220" s="28"/>
      <c r="AD220" s="23">
        <v>860</v>
      </c>
      <c r="AE220" s="28">
        <f t="shared" si="21"/>
        <v>1.441860465116279</v>
      </c>
      <c r="AF220" s="32" t="s">
        <v>1047</v>
      </c>
      <c r="AG220" s="31" t="s">
        <v>1111</v>
      </c>
      <c r="AH220" s="23" t="s">
        <v>1129</v>
      </c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  <c r="FQ220" s="69"/>
      <c r="FR220" s="69"/>
      <c r="FS220" s="69"/>
      <c r="FT220" s="69"/>
      <c r="FU220" s="69"/>
      <c r="FV220" s="69"/>
      <c r="FW220" s="69"/>
      <c r="FX220" s="69"/>
      <c r="FY220" s="69"/>
      <c r="FZ220" s="69"/>
      <c r="GA220" s="69"/>
      <c r="GB220" s="69"/>
      <c r="GC220" s="69"/>
      <c r="GD220" s="69"/>
      <c r="GE220" s="69"/>
      <c r="GF220" s="69"/>
      <c r="GG220" s="69"/>
      <c r="GH220" s="69"/>
    </row>
    <row r="221" spans="1:190" s="23" customFormat="1" ht="35.15" customHeight="1" x14ac:dyDescent="0.3">
      <c r="A221" s="65" t="s">
        <v>572</v>
      </c>
      <c r="B221" s="23" t="s">
        <v>679</v>
      </c>
      <c r="C221" s="23" t="s">
        <v>685</v>
      </c>
      <c r="D221" s="23" t="s">
        <v>686</v>
      </c>
      <c r="E221" s="33" t="s">
        <v>680</v>
      </c>
      <c r="F221" s="23" t="s">
        <v>708</v>
      </c>
      <c r="G221" s="24">
        <v>6</v>
      </c>
      <c r="H221" s="23">
        <v>0.8</v>
      </c>
      <c r="I221" s="23" t="s">
        <v>682</v>
      </c>
      <c r="J221" s="23" t="s">
        <v>1096</v>
      </c>
      <c r="K221" s="25">
        <v>1.7949999999999999</v>
      </c>
      <c r="L221" s="25">
        <v>1.5356037151702786</v>
      </c>
      <c r="M221" s="26">
        <v>2.3169385672592431</v>
      </c>
      <c r="N221" s="27">
        <v>8.7865970156028483E-2</v>
      </c>
      <c r="O221" s="24">
        <v>708.5965335163587</v>
      </c>
      <c r="P221" s="27">
        <v>0.41297005973333389</v>
      </c>
      <c r="Q221" s="24">
        <v>3330.4037075268861</v>
      </c>
      <c r="R221" s="27">
        <v>0.15356037151702787</v>
      </c>
      <c r="S221" s="24">
        <v>1238.3900928792571</v>
      </c>
      <c r="T221" s="28">
        <v>1.7476660332133382</v>
      </c>
      <c r="U221" s="27">
        <f t="shared" si="20"/>
        <v>1.1593579203680631</v>
      </c>
      <c r="V221" s="29">
        <v>365</v>
      </c>
      <c r="W221" s="26">
        <f t="shared" si="22"/>
        <v>3.3972602739726026</v>
      </c>
      <c r="X221" s="29">
        <v>480</v>
      </c>
      <c r="Y221" s="26">
        <f t="shared" si="26"/>
        <v>2.5833333333333335</v>
      </c>
      <c r="Z221" s="38">
        <v>700</v>
      </c>
      <c r="AA221" s="26">
        <f t="shared" si="27"/>
        <v>1.7714285714285714</v>
      </c>
      <c r="AC221" s="28"/>
      <c r="AD221" s="23">
        <v>900</v>
      </c>
      <c r="AE221" s="28">
        <f t="shared" si="21"/>
        <v>1.3777777777777778</v>
      </c>
      <c r="AF221" s="32" t="s">
        <v>1048</v>
      </c>
      <c r="AG221" s="31" t="s">
        <v>1111</v>
      </c>
      <c r="AH221" s="23" t="s">
        <v>1129</v>
      </c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  <c r="ED221" s="69"/>
      <c r="EE221" s="69"/>
      <c r="EF221" s="69"/>
      <c r="EG221" s="69"/>
      <c r="EH221" s="69"/>
      <c r="EI221" s="69"/>
      <c r="EJ221" s="69"/>
      <c r="EK221" s="69"/>
      <c r="EL221" s="69"/>
      <c r="EM221" s="69"/>
      <c r="EN221" s="69"/>
      <c r="EO221" s="69"/>
      <c r="EP221" s="69"/>
      <c r="EQ221" s="69"/>
      <c r="ER221" s="69"/>
      <c r="ES221" s="69"/>
      <c r="ET221" s="69"/>
      <c r="EU221" s="69"/>
      <c r="EV221" s="69"/>
      <c r="EW221" s="69"/>
      <c r="EX221" s="69"/>
      <c r="EY221" s="69"/>
      <c r="EZ221" s="69"/>
      <c r="FA221" s="69"/>
      <c r="FB221" s="69"/>
      <c r="FC221" s="69"/>
      <c r="FD221" s="69"/>
      <c r="FE221" s="69"/>
      <c r="FF221" s="69"/>
      <c r="FG221" s="69"/>
      <c r="FH221" s="69"/>
      <c r="FI221" s="69"/>
      <c r="FJ221" s="69"/>
      <c r="FK221" s="69"/>
      <c r="FL221" s="69"/>
      <c r="FM221" s="69"/>
      <c r="FN221" s="69"/>
      <c r="FO221" s="69"/>
      <c r="FP221" s="69"/>
      <c r="FQ221" s="69"/>
      <c r="FR221" s="69"/>
      <c r="FS221" s="69"/>
      <c r="FT221" s="69"/>
      <c r="FU221" s="69"/>
      <c r="FV221" s="69"/>
      <c r="FW221" s="69"/>
      <c r="FX221" s="69"/>
      <c r="FY221" s="69"/>
      <c r="FZ221" s="69"/>
      <c r="GA221" s="69"/>
      <c r="GB221" s="69"/>
      <c r="GC221" s="69"/>
      <c r="GD221" s="69"/>
      <c r="GE221" s="69"/>
      <c r="GF221" s="69"/>
      <c r="GG221" s="69"/>
      <c r="GH221" s="69"/>
    </row>
    <row r="222" spans="1:190" s="23" customFormat="1" ht="35.15" customHeight="1" x14ac:dyDescent="0.3">
      <c r="A222" s="65" t="s">
        <v>575</v>
      </c>
      <c r="B222" s="23" t="s">
        <v>709</v>
      </c>
      <c r="C222" s="23" t="s">
        <v>684</v>
      </c>
      <c r="D222" s="23" t="s">
        <v>687</v>
      </c>
      <c r="E222" s="33" t="s">
        <v>680</v>
      </c>
      <c r="F222" s="23" t="s">
        <v>681</v>
      </c>
      <c r="G222" s="24">
        <v>5.8277000000000001</v>
      </c>
      <c r="H222" s="23">
        <v>0.8</v>
      </c>
      <c r="I222" s="23" t="s">
        <v>682</v>
      </c>
      <c r="J222" s="23" t="s">
        <v>1096</v>
      </c>
      <c r="K222" s="25">
        <v>1.7889999999999999</v>
      </c>
      <c r="L222" s="25">
        <v>1.5442092154420921</v>
      </c>
      <c r="M222" s="26">
        <v>2.3255922348589046</v>
      </c>
      <c r="N222" s="27">
        <v>8.7530099878922796E-2</v>
      </c>
      <c r="O222" s="24">
        <v>705.88790224937736</v>
      </c>
      <c r="P222" s="27">
        <v>0.41139146943093713</v>
      </c>
      <c r="Q222" s="24">
        <v>3317.6731405720734</v>
      </c>
      <c r="R222" s="27">
        <v>0.15442092154420922</v>
      </c>
      <c r="S222" s="24">
        <v>1245.3300124533</v>
      </c>
      <c r="T222" s="28">
        <v>1.7642036483199959</v>
      </c>
      <c r="U222" s="27">
        <f t="shared" si="20"/>
        <v>1.1549262403298499</v>
      </c>
      <c r="V222" s="29">
        <v>355</v>
      </c>
      <c r="W222" s="26">
        <f t="shared" si="22"/>
        <v>3.492957746478873</v>
      </c>
      <c r="X222" s="29">
        <v>470</v>
      </c>
      <c r="Y222" s="26">
        <f t="shared" si="26"/>
        <v>2.6382978723404253</v>
      </c>
      <c r="Z222" s="38">
        <v>690</v>
      </c>
      <c r="AA222" s="26">
        <f t="shared" si="27"/>
        <v>1.7971014492753623</v>
      </c>
      <c r="AC222" s="28"/>
      <c r="AD222" s="23">
        <v>936</v>
      </c>
      <c r="AE222" s="28">
        <f t="shared" si="21"/>
        <v>1.3247863247863247</v>
      </c>
      <c r="AF222" s="32" t="s">
        <v>1049</v>
      </c>
      <c r="AG222" s="31" t="s">
        <v>1111</v>
      </c>
      <c r="AH222" s="23" t="s">
        <v>1129</v>
      </c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  <c r="ED222" s="69"/>
      <c r="EE222" s="69"/>
      <c r="EF222" s="69"/>
      <c r="EG222" s="69"/>
      <c r="EH222" s="69"/>
      <c r="EI222" s="69"/>
      <c r="EJ222" s="69"/>
      <c r="EK222" s="69"/>
      <c r="EL222" s="69"/>
      <c r="EM222" s="69"/>
      <c r="EN222" s="69"/>
      <c r="EO222" s="69"/>
      <c r="EP222" s="69"/>
      <c r="EQ222" s="69"/>
      <c r="ER222" s="69"/>
      <c r="ES222" s="69"/>
      <c r="ET222" s="69"/>
      <c r="EU222" s="69"/>
      <c r="EV222" s="69"/>
      <c r="EW222" s="69"/>
      <c r="EX222" s="69"/>
      <c r="EY222" s="69"/>
      <c r="EZ222" s="69"/>
      <c r="FA222" s="69"/>
      <c r="FB222" s="69"/>
      <c r="FC222" s="69"/>
      <c r="FD222" s="69"/>
      <c r="FE222" s="69"/>
      <c r="FF222" s="69"/>
      <c r="FG222" s="69"/>
      <c r="FH222" s="69"/>
      <c r="FI222" s="69"/>
      <c r="FJ222" s="69"/>
      <c r="FK222" s="69"/>
      <c r="FL222" s="69"/>
      <c r="FM222" s="69"/>
      <c r="FN222" s="69"/>
      <c r="FO222" s="69"/>
      <c r="FP222" s="69"/>
      <c r="FQ222" s="69"/>
      <c r="FR222" s="69"/>
      <c r="FS222" s="69"/>
      <c r="FT222" s="69"/>
      <c r="FU222" s="69"/>
      <c r="FV222" s="69"/>
      <c r="FW222" s="69"/>
      <c r="FX222" s="69"/>
      <c r="FY222" s="69"/>
      <c r="FZ222" s="69"/>
      <c r="GA222" s="69"/>
      <c r="GB222" s="69"/>
      <c r="GC222" s="69"/>
      <c r="GD222" s="69"/>
      <c r="GE222" s="69"/>
      <c r="GF222" s="69"/>
      <c r="GG222" s="69"/>
      <c r="GH222" s="69"/>
    </row>
    <row r="223" spans="1:190" s="23" customFormat="1" ht="35.15" customHeight="1" x14ac:dyDescent="0.3">
      <c r="A223" s="65" t="s">
        <v>577</v>
      </c>
      <c r="B223" s="23" t="s">
        <v>714</v>
      </c>
      <c r="C223" s="23" t="s">
        <v>688</v>
      </c>
      <c r="D223" s="23" t="s">
        <v>692</v>
      </c>
      <c r="E223" s="33" t="s">
        <v>680</v>
      </c>
      <c r="F223" s="23" t="s">
        <v>715</v>
      </c>
      <c r="G223" s="24">
        <v>5.9782999999999999</v>
      </c>
      <c r="H223" s="23">
        <v>0.8</v>
      </c>
      <c r="I223" s="23" t="s">
        <v>682</v>
      </c>
      <c r="J223" s="23" t="s">
        <v>1096</v>
      </c>
      <c r="K223" s="25">
        <v>1.7709999999999999</v>
      </c>
      <c r="L223" s="25">
        <v>1.6478405315614617</v>
      </c>
      <c r="M223" s="26">
        <v>2.4424633979876531</v>
      </c>
      <c r="N223" s="27">
        <v>8.631552092194128E-2</v>
      </c>
      <c r="O223" s="24">
        <v>696.09291066081676</v>
      </c>
      <c r="P223" s="27">
        <v>0.40568294833312402</v>
      </c>
      <c r="Q223" s="24">
        <v>3271.6366801058389</v>
      </c>
      <c r="R223" s="27">
        <v>0.16478405315614617</v>
      </c>
      <c r="S223" s="24">
        <v>1328.9036544850496</v>
      </c>
      <c r="T223" s="28">
        <v>1.9090894823558702</v>
      </c>
      <c r="U223" s="27">
        <f t="shared" si="20"/>
        <v>1.1389003348377875</v>
      </c>
      <c r="V223" s="29">
        <v>315</v>
      </c>
      <c r="W223" s="26">
        <f t="shared" si="22"/>
        <v>3.9365079365079363</v>
      </c>
      <c r="X223" s="29">
        <v>470</v>
      </c>
      <c r="Y223" s="26">
        <f t="shared" si="26"/>
        <v>2.6382978723404253</v>
      </c>
      <c r="Z223" s="38">
        <v>665</v>
      </c>
      <c r="AA223" s="26">
        <f t="shared" si="27"/>
        <v>1.8646616541353382</v>
      </c>
      <c r="AC223" s="28"/>
      <c r="AD223" s="23">
        <v>815</v>
      </c>
      <c r="AE223" s="28">
        <f t="shared" si="21"/>
        <v>1.5214723926380369</v>
      </c>
      <c r="AF223" s="32" t="s">
        <v>1050</v>
      </c>
      <c r="AG223" s="31" t="s">
        <v>1111</v>
      </c>
      <c r="AH223" s="23" t="s">
        <v>1129</v>
      </c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  <c r="ED223" s="69"/>
      <c r="EE223" s="69"/>
      <c r="EF223" s="69"/>
      <c r="EG223" s="69"/>
      <c r="EH223" s="69"/>
      <c r="EI223" s="69"/>
      <c r="EJ223" s="69"/>
      <c r="EK223" s="69"/>
      <c r="EL223" s="69"/>
      <c r="EM223" s="69"/>
      <c r="EN223" s="69"/>
      <c r="EO223" s="69"/>
      <c r="EP223" s="69"/>
      <c r="EQ223" s="69"/>
      <c r="ER223" s="69"/>
      <c r="ES223" s="69"/>
      <c r="ET223" s="69"/>
      <c r="EU223" s="69"/>
      <c r="EV223" s="69"/>
      <c r="EW223" s="69"/>
      <c r="EX223" s="69"/>
      <c r="EY223" s="69"/>
      <c r="EZ223" s="69"/>
      <c r="FA223" s="69"/>
      <c r="FB223" s="69"/>
      <c r="FC223" s="69"/>
      <c r="FD223" s="69"/>
      <c r="FE223" s="69"/>
      <c r="FF223" s="69"/>
      <c r="FG223" s="69"/>
      <c r="FH223" s="69"/>
      <c r="FI223" s="69"/>
      <c r="FJ223" s="69"/>
      <c r="FK223" s="69"/>
      <c r="FL223" s="69"/>
      <c r="FM223" s="69"/>
      <c r="FN223" s="69"/>
      <c r="FO223" s="69"/>
      <c r="FP223" s="69"/>
      <c r="FQ223" s="69"/>
      <c r="FR223" s="69"/>
      <c r="FS223" s="69"/>
      <c r="FT223" s="69"/>
      <c r="FU223" s="69"/>
      <c r="FV223" s="69"/>
      <c r="FW223" s="69"/>
      <c r="FX223" s="69"/>
      <c r="FY223" s="69"/>
      <c r="FZ223" s="69"/>
      <c r="GA223" s="69"/>
      <c r="GB223" s="69"/>
      <c r="GC223" s="69"/>
      <c r="GD223" s="69"/>
      <c r="GE223" s="69"/>
      <c r="GF223" s="69"/>
      <c r="GG223" s="69"/>
      <c r="GH223" s="69"/>
    </row>
    <row r="224" spans="1:190" s="23" customFormat="1" ht="35.15" customHeight="1" x14ac:dyDescent="0.3">
      <c r="A224" s="65" t="s">
        <v>580</v>
      </c>
      <c r="B224" s="23" t="s">
        <v>689</v>
      </c>
      <c r="D224" s="23" t="s">
        <v>690</v>
      </c>
      <c r="E224" s="23" t="s">
        <v>691</v>
      </c>
      <c r="F224" s="23" t="s">
        <v>683</v>
      </c>
      <c r="G224" s="24">
        <v>6</v>
      </c>
      <c r="H224" s="23">
        <v>0.53</v>
      </c>
      <c r="I224" s="23" t="s">
        <v>682</v>
      </c>
      <c r="J224" s="23" t="s">
        <v>1096</v>
      </c>
      <c r="K224" s="25">
        <v>1.784</v>
      </c>
      <c r="L224" s="25">
        <v>1.7150760719225449</v>
      </c>
      <c r="M224" s="26">
        <v>2.5242102313847177</v>
      </c>
      <c r="N224" s="27">
        <v>8.6811604467122438E-2</v>
      </c>
      <c r="O224" s="24">
        <v>700.09358441227778</v>
      </c>
      <c r="P224" s="27">
        <v>0.40801454099547546</v>
      </c>
      <c r="Q224" s="24">
        <v>3290.4398467377055</v>
      </c>
      <c r="R224" s="27">
        <v>0.1715076071922545</v>
      </c>
      <c r="S224" s="24">
        <v>1383.1258644536654</v>
      </c>
      <c r="T224" s="28">
        <v>1.9756299661205823</v>
      </c>
      <c r="U224" s="27">
        <f t="shared" si="20"/>
        <v>1.1454459677631252</v>
      </c>
      <c r="V224" s="29">
        <v>297</v>
      </c>
      <c r="W224" s="26">
        <f t="shared" si="22"/>
        <v>4.1750841750841747</v>
      </c>
      <c r="X224" s="29">
        <v>432</v>
      </c>
      <c r="Y224" s="26">
        <f t="shared" si="26"/>
        <v>2.8703703703703702</v>
      </c>
      <c r="Z224" s="38">
        <v>616</v>
      </c>
      <c r="AA224" s="26">
        <f t="shared" si="27"/>
        <v>2.0129870129870131</v>
      </c>
      <c r="AC224" s="28"/>
      <c r="AD224" s="23">
        <v>830</v>
      </c>
      <c r="AE224" s="28">
        <f t="shared" si="21"/>
        <v>1.4939759036144578</v>
      </c>
      <c r="AF224" s="32" t="s">
        <v>1051</v>
      </c>
      <c r="AG224" s="31" t="s">
        <v>1111</v>
      </c>
      <c r="AH224" s="23" t="s">
        <v>1129</v>
      </c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  <c r="ED224" s="69"/>
      <c r="EE224" s="69"/>
      <c r="EF224" s="69"/>
      <c r="EG224" s="69"/>
      <c r="EH224" s="69"/>
      <c r="EI224" s="69"/>
      <c r="EJ224" s="69"/>
      <c r="EK224" s="69"/>
      <c r="EL224" s="69"/>
      <c r="EM224" s="69"/>
      <c r="EN224" s="69"/>
      <c r="EO224" s="69"/>
      <c r="EP224" s="69"/>
      <c r="EQ224" s="69"/>
      <c r="ER224" s="69"/>
      <c r="ES224" s="69"/>
      <c r="ET224" s="69"/>
      <c r="EU224" s="69"/>
      <c r="EV224" s="69"/>
      <c r="EW224" s="69"/>
      <c r="EX224" s="69"/>
      <c r="EY224" s="69"/>
      <c r="EZ224" s="69"/>
      <c r="FA224" s="69"/>
      <c r="FB224" s="69"/>
      <c r="FC224" s="69"/>
      <c r="FD224" s="69"/>
      <c r="FE224" s="69"/>
      <c r="FF224" s="69"/>
      <c r="FG224" s="69"/>
      <c r="FH224" s="69"/>
      <c r="FI224" s="69"/>
      <c r="FJ224" s="69"/>
      <c r="FK224" s="69"/>
      <c r="FL224" s="69"/>
      <c r="FM224" s="69"/>
      <c r="FN224" s="69"/>
      <c r="FO224" s="69"/>
      <c r="FP224" s="69"/>
      <c r="FQ224" s="69"/>
      <c r="FR224" s="69"/>
      <c r="FS224" s="69"/>
      <c r="FT224" s="69"/>
      <c r="FU224" s="69"/>
      <c r="FV224" s="69"/>
      <c r="FW224" s="69"/>
      <c r="FX224" s="69"/>
      <c r="FY224" s="69"/>
      <c r="FZ224" s="69"/>
      <c r="GA224" s="69"/>
      <c r="GB224" s="69"/>
      <c r="GC224" s="69"/>
      <c r="GD224" s="69"/>
      <c r="GE224" s="69"/>
      <c r="GF224" s="69"/>
      <c r="GG224" s="69"/>
      <c r="GH224" s="69"/>
    </row>
    <row r="225" spans="1:190" s="23" customFormat="1" ht="35.15" customHeight="1" x14ac:dyDescent="0.3">
      <c r="A225" s="65" t="s">
        <v>584</v>
      </c>
      <c r="B225" s="23" t="s">
        <v>710</v>
      </c>
      <c r="C225" s="23" t="s">
        <v>688</v>
      </c>
      <c r="D225" s="23" t="s">
        <v>692</v>
      </c>
      <c r="E225" s="23" t="s">
        <v>198</v>
      </c>
      <c r="F225" s="23" t="s">
        <v>712</v>
      </c>
      <c r="G225" s="24">
        <v>6</v>
      </c>
      <c r="H225" s="23">
        <v>0.72</v>
      </c>
      <c r="I225" s="23" t="s">
        <v>702</v>
      </c>
      <c r="J225" s="23" t="s">
        <v>1096</v>
      </c>
      <c r="K225" s="25">
        <v>1.7709999999999999</v>
      </c>
      <c r="L225" s="25">
        <v>1.6380449141347424</v>
      </c>
      <c r="M225" s="26">
        <v>2.431058515160323</v>
      </c>
      <c r="N225" s="27">
        <v>8.6340987541398739E-2</v>
      </c>
      <c r="O225" s="24">
        <v>696.29828662418345</v>
      </c>
      <c r="P225" s="27">
        <v>0.40580264144457406</v>
      </c>
      <c r="Q225" s="24">
        <v>3272.6019471336622</v>
      </c>
      <c r="R225" s="27">
        <v>0.16380449141347425</v>
      </c>
      <c r="S225" s="24">
        <v>1321.0039630118893</v>
      </c>
      <c r="T225" s="28">
        <v>1.8971811196267978</v>
      </c>
      <c r="U225" s="27">
        <f t="shared" si="20"/>
        <v>1.139236357155877</v>
      </c>
      <c r="V225" s="29"/>
      <c r="W225" s="26"/>
      <c r="X225" s="29">
        <v>471</v>
      </c>
      <c r="Y225" s="26">
        <f t="shared" si="26"/>
        <v>2.632696390658174</v>
      </c>
      <c r="Z225" s="38">
        <v>680</v>
      </c>
      <c r="AA225" s="26">
        <f t="shared" si="27"/>
        <v>1.8235294117647058</v>
      </c>
      <c r="AC225" s="28"/>
      <c r="AD225" s="23">
        <v>844</v>
      </c>
      <c r="AE225" s="28">
        <f t="shared" si="21"/>
        <v>1.4691943127962086</v>
      </c>
      <c r="AF225" s="32" t="s">
        <v>1052</v>
      </c>
      <c r="AG225" s="31" t="s">
        <v>1111</v>
      </c>
      <c r="AH225" s="23" t="s">
        <v>1129</v>
      </c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  <c r="FQ225" s="69"/>
      <c r="FR225" s="69"/>
      <c r="FS225" s="69"/>
      <c r="FT225" s="69"/>
      <c r="FU225" s="69"/>
      <c r="FV225" s="69"/>
      <c r="FW225" s="69"/>
      <c r="FX225" s="69"/>
      <c r="FY225" s="69"/>
      <c r="FZ225" s="69"/>
      <c r="GA225" s="69"/>
      <c r="GB225" s="69"/>
      <c r="GC225" s="69"/>
      <c r="GD225" s="69"/>
      <c r="GE225" s="69"/>
      <c r="GF225" s="69"/>
      <c r="GG225" s="69"/>
      <c r="GH225" s="69"/>
    </row>
    <row r="226" spans="1:190" s="23" customFormat="1" ht="35.15" customHeight="1" x14ac:dyDescent="0.3">
      <c r="A226" s="65" t="s">
        <v>588</v>
      </c>
      <c r="B226" s="23" t="s">
        <v>696</v>
      </c>
      <c r="D226" s="23" t="s">
        <v>693</v>
      </c>
      <c r="E226" s="33" t="s">
        <v>694</v>
      </c>
      <c r="F226" s="23" t="s">
        <v>713</v>
      </c>
      <c r="G226" s="24">
        <v>6</v>
      </c>
      <c r="H226" s="23">
        <v>0.53</v>
      </c>
      <c r="I226" s="23" t="s">
        <v>695</v>
      </c>
      <c r="J226" s="23" t="s">
        <v>1096</v>
      </c>
      <c r="K226" s="25">
        <v>1.7709999999999999</v>
      </c>
      <c r="L226" s="25">
        <v>1.7127071823204421</v>
      </c>
      <c r="M226" s="26">
        <v>2.5174718344904758</v>
      </c>
      <c r="N226" s="27">
        <v>8.6154774327603212E-2</v>
      </c>
      <c r="O226" s="24">
        <v>694.79656715809051</v>
      </c>
      <c r="P226" s="27">
        <v>0.40492743933973513</v>
      </c>
      <c r="Q226" s="24">
        <v>3265.5438656430251</v>
      </c>
      <c r="R226" s="27">
        <v>0.17127071823204421</v>
      </c>
      <c r="S226" s="24">
        <v>1381.2154696132598</v>
      </c>
      <c r="T226" s="28">
        <v>1.9879422767772328</v>
      </c>
      <c r="U226" s="27">
        <f t="shared" si="20"/>
        <v>1.1367793449143042</v>
      </c>
      <c r="V226" s="29"/>
      <c r="W226" s="26"/>
      <c r="X226" s="29">
        <v>430</v>
      </c>
      <c r="Y226" s="26">
        <f t="shared" si="26"/>
        <v>2.8837209302325579</v>
      </c>
      <c r="Z226" s="38">
        <v>596</v>
      </c>
      <c r="AA226" s="26">
        <f t="shared" si="27"/>
        <v>2.0805369127516777</v>
      </c>
      <c r="AC226" s="28"/>
      <c r="AD226" s="23">
        <v>850</v>
      </c>
      <c r="AE226" s="28">
        <f t="shared" si="21"/>
        <v>1.4588235294117646</v>
      </c>
      <c r="AF226" s="30" t="s">
        <v>1053</v>
      </c>
      <c r="AG226" s="31" t="s">
        <v>1111</v>
      </c>
      <c r="AH226" s="23" t="s">
        <v>1129</v>
      </c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  <c r="ED226" s="69"/>
      <c r="EE226" s="69"/>
      <c r="EF226" s="69"/>
      <c r="EG226" s="69"/>
      <c r="EH226" s="69"/>
      <c r="EI226" s="69"/>
      <c r="EJ226" s="69"/>
      <c r="EK226" s="69"/>
      <c r="EL226" s="69"/>
      <c r="EM226" s="69"/>
      <c r="EN226" s="69"/>
      <c r="EO226" s="69"/>
      <c r="EP226" s="69"/>
      <c r="EQ226" s="69"/>
      <c r="ER226" s="69"/>
      <c r="ES226" s="69"/>
      <c r="ET226" s="69"/>
      <c r="EU226" s="69"/>
      <c r="EV226" s="69"/>
      <c r="EW226" s="69"/>
      <c r="EX226" s="69"/>
      <c r="EY226" s="69"/>
      <c r="EZ226" s="69"/>
      <c r="FA226" s="69"/>
      <c r="FB226" s="69"/>
      <c r="FC226" s="69"/>
      <c r="FD226" s="69"/>
      <c r="FE226" s="69"/>
      <c r="FF226" s="69"/>
      <c r="FG226" s="69"/>
      <c r="FH226" s="69"/>
      <c r="FI226" s="69"/>
      <c r="FJ226" s="69"/>
      <c r="FK226" s="69"/>
      <c r="FL226" s="69"/>
      <c r="FM226" s="69"/>
      <c r="FN226" s="69"/>
      <c r="FO226" s="69"/>
      <c r="FP226" s="69"/>
      <c r="FQ226" s="69"/>
      <c r="FR226" s="69"/>
      <c r="FS226" s="69"/>
      <c r="FT226" s="69"/>
      <c r="FU226" s="69"/>
      <c r="FV226" s="69"/>
      <c r="FW226" s="69"/>
      <c r="FX226" s="69"/>
      <c r="FY226" s="69"/>
      <c r="FZ226" s="69"/>
      <c r="GA226" s="69"/>
      <c r="GB226" s="69"/>
      <c r="GC226" s="69"/>
      <c r="GD226" s="69"/>
      <c r="GE226" s="69"/>
      <c r="GF226" s="69"/>
      <c r="GG226" s="69"/>
      <c r="GH226" s="69"/>
    </row>
    <row r="227" spans="1:190" s="23" customFormat="1" ht="35.15" customHeight="1" x14ac:dyDescent="0.3">
      <c r="A227" s="65" t="s">
        <v>591</v>
      </c>
      <c r="B227" s="23" t="s">
        <v>711</v>
      </c>
      <c r="D227" s="23" t="s">
        <v>693</v>
      </c>
      <c r="E227" s="33" t="s">
        <v>694</v>
      </c>
      <c r="F227" s="23" t="s">
        <v>65</v>
      </c>
      <c r="G227" s="24">
        <v>6</v>
      </c>
      <c r="H227" s="23">
        <v>0.53</v>
      </c>
      <c r="I227" s="23" t="s">
        <v>697</v>
      </c>
      <c r="J227" s="23" t="s">
        <v>1096</v>
      </c>
      <c r="K227" s="25">
        <v>1.7709999999999999</v>
      </c>
      <c r="L227" s="25">
        <v>1.6824966078697421</v>
      </c>
      <c r="M227" s="26">
        <v>2.4826466192372405</v>
      </c>
      <c r="N227" s="27">
        <v>8.6227982520579394E-2</v>
      </c>
      <c r="O227" s="24">
        <v>695.38695581112415</v>
      </c>
      <c r="P227" s="27">
        <v>0.40527151784672316</v>
      </c>
      <c r="Q227" s="24">
        <v>3268.3186923122835</v>
      </c>
      <c r="R227" s="27">
        <v>0.1682496607869742</v>
      </c>
      <c r="S227" s="24">
        <v>1356.8521031207597</v>
      </c>
      <c r="T227" s="28">
        <v>1.9512188023976937</v>
      </c>
      <c r="U227" s="27">
        <f t="shared" si="20"/>
        <v>1.1377452990625603</v>
      </c>
      <c r="V227" s="29"/>
      <c r="W227" s="26"/>
      <c r="X227" s="29">
        <v>430</v>
      </c>
      <c r="Y227" s="26">
        <f t="shared" si="26"/>
        <v>2.8837209302325579</v>
      </c>
      <c r="Z227" s="38">
        <v>598</v>
      </c>
      <c r="AA227" s="26">
        <f t="shared" si="27"/>
        <v>2.0735785953177257</v>
      </c>
      <c r="AC227" s="28"/>
      <c r="AD227" s="23">
        <v>874</v>
      </c>
      <c r="AE227" s="28">
        <f t="shared" si="21"/>
        <v>1.4187643020594967</v>
      </c>
      <c r="AF227" s="30" t="s">
        <v>1053</v>
      </c>
      <c r="AG227" s="31" t="s">
        <v>1111</v>
      </c>
      <c r="AH227" s="23" t="s">
        <v>1129</v>
      </c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  <c r="ED227" s="69"/>
      <c r="EE227" s="69"/>
      <c r="EF227" s="69"/>
      <c r="EG227" s="69"/>
      <c r="EH227" s="69"/>
      <c r="EI227" s="69"/>
      <c r="EJ227" s="69"/>
      <c r="EK227" s="69"/>
      <c r="EL227" s="69"/>
      <c r="EM227" s="69"/>
      <c r="EN227" s="69"/>
      <c r="EO227" s="69"/>
      <c r="EP227" s="69"/>
      <c r="EQ227" s="69"/>
      <c r="ER227" s="69"/>
      <c r="ES227" s="69"/>
      <c r="ET227" s="69"/>
      <c r="EU227" s="69"/>
      <c r="EV227" s="69"/>
      <c r="EW227" s="69"/>
      <c r="EX227" s="69"/>
      <c r="EY227" s="69"/>
      <c r="EZ227" s="69"/>
      <c r="FA227" s="69"/>
      <c r="FB227" s="69"/>
      <c r="FC227" s="69"/>
      <c r="FD227" s="69"/>
      <c r="FE227" s="69"/>
      <c r="FF227" s="69"/>
      <c r="FG227" s="69"/>
      <c r="FH227" s="69"/>
      <c r="FI227" s="69"/>
      <c r="FJ227" s="69"/>
      <c r="FK227" s="69"/>
      <c r="FL227" s="69"/>
      <c r="FM227" s="69"/>
      <c r="FN227" s="69"/>
      <c r="FO227" s="69"/>
      <c r="FP227" s="69"/>
      <c r="FQ227" s="69"/>
      <c r="FR227" s="69"/>
      <c r="FS227" s="69"/>
      <c r="FT227" s="69"/>
      <c r="FU227" s="69"/>
      <c r="FV227" s="69"/>
      <c r="FW227" s="69"/>
      <c r="FX227" s="69"/>
      <c r="FY227" s="69"/>
      <c r="FZ227" s="69"/>
      <c r="GA227" s="69"/>
      <c r="GB227" s="69"/>
      <c r="GC227" s="69"/>
      <c r="GD227" s="69"/>
      <c r="GE227" s="69"/>
      <c r="GF227" s="69"/>
      <c r="GG227" s="69"/>
      <c r="GH227" s="69"/>
    </row>
    <row r="228" spans="1:190" s="23" customFormat="1" ht="35.15" customHeight="1" x14ac:dyDescent="0.3">
      <c r="A228" s="65" t="s">
        <v>593</v>
      </c>
      <c r="B228" s="23" t="s">
        <v>716</v>
      </c>
      <c r="D228" s="23" t="s">
        <v>792</v>
      </c>
      <c r="E228" s="23" t="s">
        <v>93</v>
      </c>
      <c r="F228" s="39" t="s">
        <v>182</v>
      </c>
      <c r="G228" s="24">
        <v>6</v>
      </c>
      <c r="H228" s="23">
        <v>0.64</v>
      </c>
      <c r="I228" s="23" t="s">
        <v>865</v>
      </c>
      <c r="J228" s="23" t="s">
        <v>1096</v>
      </c>
      <c r="K228" s="25">
        <v>1.706</v>
      </c>
      <c r="L228" s="25">
        <v>1.6230366492146597</v>
      </c>
      <c r="M228" s="26">
        <v>2.3941757718728045</v>
      </c>
      <c r="N228" s="27">
        <v>8.3057554178939896E-2</v>
      </c>
      <c r="O228" s="24">
        <v>669.81898531403147</v>
      </c>
      <c r="P228" s="27">
        <v>0.39037050464101752</v>
      </c>
      <c r="Q228" s="24">
        <v>3148.1492309759478</v>
      </c>
      <c r="R228" s="27">
        <v>0.16230366492146597</v>
      </c>
      <c r="S228" s="24">
        <v>1308.9005235602094</v>
      </c>
      <c r="T228" s="28">
        <v>1.9541108153967259</v>
      </c>
      <c r="U228" s="27">
        <f t="shared" si="20"/>
        <v>1.0959127078749586</v>
      </c>
      <c r="V228" s="29"/>
      <c r="W228" s="26"/>
      <c r="X228" s="29">
        <v>425</v>
      </c>
      <c r="Y228" s="26">
        <f t="shared" si="26"/>
        <v>2.9176470588235293</v>
      </c>
      <c r="Z228" s="38">
        <v>648</v>
      </c>
      <c r="AA228" s="26">
        <f t="shared" si="27"/>
        <v>1.9135802469135803</v>
      </c>
      <c r="AC228" s="28"/>
      <c r="AD228" s="23">
        <v>880</v>
      </c>
      <c r="AE228" s="28">
        <f t="shared" si="21"/>
        <v>1.4090909090909092</v>
      </c>
      <c r="AF228" s="32" t="s">
        <v>1054</v>
      </c>
      <c r="AG228" s="31" t="s">
        <v>1111</v>
      </c>
      <c r="AH228" s="23" t="s">
        <v>1129</v>
      </c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  <c r="ED228" s="69"/>
      <c r="EE228" s="69"/>
      <c r="EF228" s="69"/>
      <c r="EG228" s="69"/>
      <c r="EH228" s="69"/>
      <c r="EI228" s="69"/>
      <c r="EJ228" s="69"/>
      <c r="EK228" s="69"/>
      <c r="EL228" s="69"/>
      <c r="EM228" s="69"/>
      <c r="EN228" s="69"/>
      <c r="EO228" s="69"/>
      <c r="EP228" s="69"/>
      <c r="EQ228" s="69"/>
      <c r="ER228" s="69"/>
      <c r="ES228" s="69"/>
      <c r="ET228" s="69"/>
      <c r="EU228" s="69"/>
      <c r="EV228" s="69"/>
      <c r="EW228" s="69"/>
      <c r="EX228" s="69"/>
      <c r="EY228" s="69"/>
      <c r="EZ228" s="69"/>
      <c r="FA228" s="69"/>
      <c r="FB228" s="69"/>
      <c r="FC228" s="69"/>
      <c r="FD228" s="69"/>
      <c r="FE228" s="69"/>
      <c r="FF228" s="69"/>
      <c r="FG228" s="69"/>
      <c r="FH228" s="69"/>
      <c r="FI228" s="69"/>
      <c r="FJ228" s="69"/>
      <c r="FK228" s="69"/>
      <c r="FL228" s="69"/>
      <c r="FM228" s="69"/>
      <c r="FN228" s="69"/>
      <c r="FO228" s="69"/>
      <c r="FP228" s="69"/>
      <c r="FQ228" s="69"/>
      <c r="FR228" s="69"/>
      <c r="FS228" s="69"/>
      <c r="FT228" s="69"/>
      <c r="FU228" s="69"/>
      <c r="FV228" s="69"/>
      <c r="FW228" s="69"/>
      <c r="FX228" s="69"/>
      <c r="FY228" s="69"/>
      <c r="FZ228" s="69"/>
      <c r="GA228" s="69"/>
      <c r="GB228" s="69"/>
      <c r="GC228" s="69"/>
      <c r="GD228" s="69"/>
      <c r="GE228" s="69"/>
      <c r="GF228" s="69"/>
      <c r="GG228" s="69"/>
      <c r="GH228" s="69"/>
    </row>
    <row r="229" spans="1:190" s="23" customFormat="1" ht="35.15" customHeight="1" x14ac:dyDescent="0.3">
      <c r="A229" s="65" t="s">
        <v>596</v>
      </c>
      <c r="B229" s="23" t="s">
        <v>717</v>
      </c>
      <c r="D229" s="23" t="s">
        <v>718</v>
      </c>
      <c r="E229" s="33" t="s">
        <v>719</v>
      </c>
      <c r="F229" s="23" t="s">
        <v>720</v>
      </c>
      <c r="G229" s="24">
        <v>6</v>
      </c>
      <c r="H229" s="23">
        <v>0.745</v>
      </c>
      <c r="I229" s="23" t="s">
        <v>96</v>
      </c>
      <c r="J229" s="23" t="s">
        <v>1096</v>
      </c>
      <c r="K229" s="25">
        <v>1.746</v>
      </c>
      <c r="L229" s="25">
        <v>1.5826419910657308</v>
      </c>
      <c r="M229" s="26">
        <v>2.3590038338514421</v>
      </c>
      <c r="N229" s="27">
        <v>8.5208494798264645E-2</v>
      </c>
      <c r="O229" s="24">
        <v>687.16528063116641</v>
      </c>
      <c r="P229" s="27">
        <v>0.40047992555184386</v>
      </c>
      <c r="Q229" s="24">
        <v>3229.6768189664826</v>
      </c>
      <c r="R229" s="27">
        <v>0.15826419910657308</v>
      </c>
      <c r="S229" s="24">
        <v>1276.3241863433311</v>
      </c>
      <c r="T229" s="28">
        <v>1.857375834196713</v>
      </c>
      <c r="U229" s="27">
        <f t="shared" ref="U229:U238" si="28">(((O229/918)^2)+((Q229/3850)^2))^0.5</f>
        <v>1.1242935479069678</v>
      </c>
      <c r="V229" s="29"/>
      <c r="W229" s="26"/>
      <c r="X229" s="29">
        <v>457</v>
      </c>
      <c r="Y229" s="26">
        <f t="shared" si="26"/>
        <v>2.7133479212253828</v>
      </c>
      <c r="Z229" s="38">
        <v>667</v>
      </c>
      <c r="AA229" s="26">
        <f t="shared" si="27"/>
        <v>1.8590704647676162</v>
      </c>
      <c r="AC229" s="28"/>
      <c r="AD229" s="23">
        <v>900</v>
      </c>
      <c r="AE229" s="28">
        <f t="shared" si="21"/>
        <v>1.3777777777777778</v>
      </c>
      <c r="AF229" s="32" t="s">
        <v>1055</v>
      </c>
      <c r="AG229" s="31" t="s">
        <v>1111</v>
      </c>
      <c r="AH229" s="23" t="s">
        <v>1129</v>
      </c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  <c r="EZ229" s="69"/>
      <c r="FA229" s="69"/>
      <c r="FB229" s="69"/>
      <c r="FC229" s="69"/>
      <c r="FD229" s="69"/>
      <c r="FE229" s="69"/>
      <c r="FF229" s="69"/>
      <c r="FG229" s="69"/>
      <c r="FH229" s="69"/>
      <c r="FI229" s="69"/>
      <c r="FJ229" s="69"/>
      <c r="FK229" s="69"/>
      <c r="FL229" s="69"/>
      <c r="FM229" s="69"/>
      <c r="FN229" s="69"/>
      <c r="FO229" s="69"/>
      <c r="FP229" s="69"/>
      <c r="FQ229" s="69"/>
      <c r="FR229" s="69"/>
      <c r="FS229" s="69"/>
      <c r="FT229" s="69"/>
      <c r="FU229" s="69"/>
      <c r="FV229" s="69"/>
      <c r="FW229" s="69"/>
      <c r="FX229" s="69"/>
      <c r="FY229" s="69"/>
      <c r="FZ229" s="69"/>
      <c r="GA229" s="69"/>
      <c r="GB229" s="69"/>
      <c r="GC229" s="69"/>
      <c r="GD229" s="69"/>
      <c r="GE229" s="69"/>
      <c r="GF229" s="69"/>
      <c r="GG229" s="69"/>
      <c r="GH229" s="69"/>
    </row>
    <row r="230" spans="1:190" s="23" customFormat="1" ht="35.15" customHeight="1" x14ac:dyDescent="0.3">
      <c r="A230" s="65" t="s">
        <v>599</v>
      </c>
      <c r="B230" s="23" t="s">
        <v>721</v>
      </c>
      <c r="C230" s="23" t="s">
        <v>51</v>
      </c>
      <c r="D230" s="23" t="s">
        <v>68</v>
      </c>
      <c r="E230" s="33" t="s">
        <v>449</v>
      </c>
      <c r="F230" s="23" t="s">
        <v>127</v>
      </c>
      <c r="G230" s="24">
        <v>6</v>
      </c>
      <c r="H230" s="23">
        <v>0.745</v>
      </c>
      <c r="I230" s="23" t="s">
        <v>96</v>
      </c>
      <c r="J230" s="23" t="s">
        <v>1096</v>
      </c>
      <c r="K230" s="25">
        <v>1.802</v>
      </c>
      <c r="L230" s="25">
        <v>1.7867435158501441</v>
      </c>
      <c r="M230" s="26">
        <v>2.6120067087878351</v>
      </c>
      <c r="N230" s="27">
        <v>8.7560866462818909E-2</v>
      </c>
      <c r="O230" s="24">
        <v>706.13601986144283</v>
      </c>
      <c r="P230" s="27">
        <v>0.41153607237524886</v>
      </c>
      <c r="Q230" s="24">
        <v>3318.8392933487808</v>
      </c>
      <c r="R230" s="27">
        <v>0.17867435158501441</v>
      </c>
      <c r="S230" s="24">
        <v>1440.9221902017291</v>
      </c>
      <c r="T230" s="28">
        <v>2.0405731327577161</v>
      </c>
      <c r="U230" s="27">
        <f t="shared" si="28"/>
        <v>1.1553321936546612</v>
      </c>
      <c r="V230" s="29"/>
      <c r="W230" s="26"/>
      <c r="X230" s="29">
        <v>448</v>
      </c>
      <c r="Y230" s="26">
        <f t="shared" si="26"/>
        <v>2.7678571428571428</v>
      </c>
      <c r="Z230" s="38">
        <v>634</v>
      </c>
      <c r="AA230" s="26">
        <f t="shared" si="27"/>
        <v>1.9558359621451105</v>
      </c>
      <c r="AC230" s="28"/>
      <c r="AD230" s="23">
        <v>754</v>
      </c>
      <c r="AE230" s="28">
        <f t="shared" ref="AE230:AE238" si="29">1240/AD230</f>
        <v>1.6445623342175066</v>
      </c>
      <c r="AF230" s="32" t="s">
        <v>1056</v>
      </c>
      <c r="AG230" s="31" t="s">
        <v>1111</v>
      </c>
      <c r="AH230" s="23" t="s">
        <v>1129</v>
      </c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  <c r="ED230" s="69"/>
      <c r="EE230" s="69"/>
      <c r="EF230" s="69"/>
      <c r="EG230" s="69"/>
      <c r="EH230" s="69"/>
      <c r="EI230" s="69"/>
      <c r="EJ230" s="69"/>
      <c r="EK230" s="69"/>
      <c r="EL230" s="69"/>
      <c r="EM230" s="69"/>
      <c r="EN230" s="69"/>
      <c r="EO230" s="69"/>
      <c r="EP230" s="69"/>
      <c r="EQ230" s="69"/>
      <c r="ER230" s="69"/>
      <c r="ES230" s="69"/>
      <c r="ET230" s="69"/>
      <c r="EU230" s="69"/>
      <c r="EV230" s="69"/>
      <c r="EW230" s="69"/>
      <c r="EX230" s="69"/>
      <c r="EY230" s="69"/>
      <c r="EZ230" s="69"/>
      <c r="FA230" s="69"/>
      <c r="FB230" s="69"/>
      <c r="FC230" s="69"/>
      <c r="FD230" s="69"/>
      <c r="FE230" s="69"/>
      <c r="FF230" s="69"/>
      <c r="FG230" s="69"/>
      <c r="FH230" s="69"/>
      <c r="FI230" s="69"/>
      <c r="FJ230" s="69"/>
      <c r="FK230" s="69"/>
      <c r="FL230" s="69"/>
      <c r="FM230" s="69"/>
      <c r="FN230" s="69"/>
      <c r="FO230" s="69"/>
      <c r="FP230" s="69"/>
      <c r="FQ230" s="69"/>
      <c r="FR230" s="69"/>
      <c r="FS230" s="69"/>
      <c r="FT230" s="69"/>
      <c r="FU230" s="69"/>
      <c r="FV230" s="69"/>
      <c r="FW230" s="69"/>
      <c r="FX230" s="69"/>
      <c r="FY230" s="69"/>
      <c r="FZ230" s="69"/>
      <c r="GA230" s="69"/>
      <c r="GB230" s="69"/>
      <c r="GC230" s="69"/>
      <c r="GD230" s="69"/>
      <c r="GE230" s="69"/>
      <c r="GF230" s="69"/>
      <c r="GG230" s="69"/>
      <c r="GH230" s="69"/>
    </row>
    <row r="231" spans="1:190" s="23" customFormat="1" ht="35.15" customHeight="1" x14ac:dyDescent="0.3">
      <c r="A231" s="65" t="s">
        <v>600</v>
      </c>
      <c r="B231" s="23" t="s">
        <v>722</v>
      </c>
      <c r="C231" s="23" t="s">
        <v>51</v>
      </c>
      <c r="D231" s="23" t="s">
        <v>68</v>
      </c>
      <c r="E231" s="33" t="s">
        <v>449</v>
      </c>
      <c r="F231" s="23" t="s">
        <v>723</v>
      </c>
      <c r="G231" s="24">
        <v>6</v>
      </c>
      <c r="I231" s="23" t="s">
        <v>96</v>
      </c>
      <c r="J231" s="23" t="s">
        <v>1096</v>
      </c>
      <c r="K231" s="25">
        <v>1.7769999999999999</v>
      </c>
      <c r="L231" s="25">
        <v>1.7714285714285714</v>
      </c>
      <c r="M231" s="26">
        <v>2.586574249458073</v>
      </c>
      <c r="N231" s="27">
        <v>8.6324863811476193E-2</v>
      </c>
      <c r="O231" s="24">
        <v>696.16825654416289</v>
      </c>
      <c r="P231" s="27">
        <v>0.40572685991393814</v>
      </c>
      <c r="Q231" s="24">
        <v>3271.9908057575653</v>
      </c>
      <c r="R231" s="27">
        <v>0.17714285714285713</v>
      </c>
      <c r="S231" s="24">
        <v>1428.5714285714284</v>
      </c>
      <c r="T231" s="28">
        <v>2.0520490774212772</v>
      </c>
      <c r="U231" s="27">
        <f t="shared" si="28"/>
        <v>1.1390236106971694</v>
      </c>
      <c r="V231" s="29"/>
      <c r="W231" s="26"/>
      <c r="X231" s="29">
        <v>450</v>
      </c>
      <c r="Y231" s="26">
        <f t="shared" si="26"/>
        <v>2.7555555555555555</v>
      </c>
      <c r="Z231" s="38">
        <v>630</v>
      </c>
      <c r="AA231" s="26">
        <f t="shared" si="27"/>
        <v>1.9682539682539681</v>
      </c>
      <c r="AC231" s="28"/>
      <c r="AD231" s="23">
        <v>770</v>
      </c>
      <c r="AE231" s="28">
        <f t="shared" si="29"/>
        <v>1.6103896103896105</v>
      </c>
      <c r="AF231" s="32" t="s">
        <v>1057</v>
      </c>
      <c r="AG231" s="31" t="s">
        <v>1111</v>
      </c>
      <c r="AH231" s="23" t="s">
        <v>1129</v>
      </c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  <c r="ED231" s="69"/>
      <c r="EE231" s="69"/>
      <c r="EF231" s="69"/>
      <c r="EG231" s="69"/>
      <c r="EH231" s="69"/>
      <c r="EI231" s="69"/>
      <c r="EJ231" s="69"/>
      <c r="EK231" s="69"/>
      <c r="EL231" s="69"/>
      <c r="EM231" s="69"/>
      <c r="EN231" s="69"/>
      <c r="EO231" s="69"/>
      <c r="EP231" s="69"/>
      <c r="EQ231" s="69"/>
      <c r="ER231" s="69"/>
      <c r="ES231" s="69"/>
      <c r="ET231" s="69"/>
      <c r="EU231" s="69"/>
      <c r="EV231" s="69"/>
      <c r="EW231" s="69"/>
      <c r="EX231" s="69"/>
      <c r="EY231" s="69"/>
      <c r="EZ231" s="69"/>
      <c r="FA231" s="69"/>
      <c r="FB231" s="69"/>
      <c r="FC231" s="69"/>
      <c r="FD231" s="69"/>
      <c r="FE231" s="69"/>
      <c r="FF231" s="69"/>
      <c r="FG231" s="69"/>
      <c r="FH231" s="69"/>
      <c r="FI231" s="69"/>
      <c r="FJ231" s="69"/>
      <c r="FK231" s="69"/>
      <c r="FL231" s="69"/>
      <c r="FM231" s="69"/>
      <c r="FN231" s="69"/>
      <c r="FO231" s="69"/>
      <c r="FP231" s="69"/>
      <c r="FQ231" s="69"/>
      <c r="FR231" s="69"/>
      <c r="FS231" s="69"/>
      <c r="FT231" s="69"/>
      <c r="FU231" s="69"/>
      <c r="FV231" s="69"/>
      <c r="FW231" s="69"/>
      <c r="FX231" s="69"/>
      <c r="FY231" s="69"/>
      <c r="FZ231" s="69"/>
      <c r="GA231" s="69"/>
      <c r="GB231" s="69"/>
      <c r="GC231" s="69"/>
      <c r="GD231" s="69"/>
      <c r="GE231" s="69"/>
      <c r="GF231" s="69"/>
      <c r="GG231" s="69"/>
      <c r="GH231" s="69"/>
    </row>
    <row r="232" spans="1:190" s="23" customFormat="1" ht="35.15" customHeight="1" x14ac:dyDescent="0.3">
      <c r="A232" s="65" t="s">
        <v>603</v>
      </c>
      <c r="B232" s="23" t="s">
        <v>866</v>
      </c>
      <c r="C232" s="23" t="s">
        <v>197</v>
      </c>
      <c r="D232" s="23" t="s">
        <v>68</v>
      </c>
      <c r="E232" s="23" t="s">
        <v>725</v>
      </c>
      <c r="F232" s="23" t="s">
        <v>724</v>
      </c>
      <c r="G232" s="24">
        <v>6</v>
      </c>
      <c r="H232" s="23" t="s">
        <v>868</v>
      </c>
      <c r="I232" s="23" t="s">
        <v>867</v>
      </c>
      <c r="J232" s="23" t="s">
        <v>29</v>
      </c>
      <c r="K232" s="25">
        <v>1.7709999999999999</v>
      </c>
      <c r="L232" s="25">
        <v>1.7068134893324156</v>
      </c>
      <c r="M232" s="26">
        <v>2.5106923149403708</v>
      </c>
      <c r="N232" s="27">
        <v>8.6168838095585176E-2</v>
      </c>
      <c r="O232" s="24">
        <v>694.90998464181587</v>
      </c>
      <c r="P232" s="27">
        <v>0.40499353904925034</v>
      </c>
      <c r="Q232" s="24">
        <v>3266.0769278165349</v>
      </c>
      <c r="R232" s="27">
        <v>0.17068134893324155</v>
      </c>
      <c r="S232" s="24">
        <v>1376.4624913971093</v>
      </c>
      <c r="T232" s="28">
        <v>1.9807781177681487</v>
      </c>
      <c r="U232" s="27">
        <f t="shared" si="28"/>
        <v>1.1369649109619009</v>
      </c>
      <c r="V232" s="29">
        <v>302</v>
      </c>
      <c r="W232" s="26">
        <f t="shared" si="22"/>
        <v>4.1059602649006619</v>
      </c>
      <c r="X232" s="29">
        <v>468</v>
      </c>
      <c r="Y232" s="26">
        <f t="shared" si="26"/>
        <v>2.6495726495726495</v>
      </c>
      <c r="Z232" s="38">
        <v>638</v>
      </c>
      <c r="AA232" s="26">
        <f t="shared" si="27"/>
        <v>1.9435736677115987</v>
      </c>
      <c r="AC232" s="28"/>
      <c r="AD232" s="23">
        <v>815</v>
      </c>
      <c r="AE232" s="28">
        <f t="shared" si="29"/>
        <v>1.5214723926380369</v>
      </c>
      <c r="AF232" s="32" t="s">
        <v>1058</v>
      </c>
      <c r="AG232" s="31" t="s">
        <v>1111</v>
      </c>
      <c r="AH232" s="23" t="s">
        <v>1129</v>
      </c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  <c r="ED232" s="69"/>
      <c r="EE232" s="69"/>
      <c r="EF232" s="69"/>
      <c r="EG232" s="69"/>
      <c r="EH232" s="69"/>
      <c r="EI232" s="69"/>
      <c r="EJ232" s="69"/>
      <c r="EK232" s="69"/>
      <c r="EL232" s="69"/>
      <c r="EM232" s="69"/>
      <c r="EN232" s="69"/>
      <c r="EO232" s="69"/>
      <c r="EP232" s="69"/>
      <c r="EQ232" s="69"/>
      <c r="ER232" s="69"/>
      <c r="ES232" s="69"/>
      <c r="ET232" s="69"/>
      <c r="EU232" s="69"/>
      <c r="EV232" s="69"/>
      <c r="EW232" s="69"/>
      <c r="EX232" s="69"/>
      <c r="EY232" s="69"/>
      <c r="EZ232" s="69"/>
      <c r="FA232" s="69"/>
      <c r="FB232" s="69"/>
      <c r="FC232" s="69"/>
      <c r="FD232" s="69"/>
      <c r="FE232" s="69"/>
      <c r="FF232" s="69"/>
      <c r="FG232" s="69"/>
      <c r="FH232" s="69"/>
      <c r="FI232" s="69"/>
      <c r="FJ232" s="69"/>
      <c r="FK232" s="69"/>
      <c r="FL232" s="69"/>
      <c r="FM232" s="69"/>
      <c r="FN232" s="69"/>
      <c r="FO232" s="69"/>
      <c r="FP232" s="69"/>
      <c r="FQ232" s="69"/>
      <c r="FR232" s="69"/>
      <c r="FS232" s="69"/>
      <c r="FT232" s="69"/>
      <c r="FU232" s="69"/>
      <c r="FV232" s="69"/>
      <c r="FW232" s="69"/>
      <c r="FX232" s="69"/>
      <c r="FY232" s="69"/>
      <c r="FZ232" s="69"/>
      <c r="GA232" s="69"/>
      <c r="GB232" s="69"/>
      <c r="GC232" s="69"/>
      <c r="GD232" s="69"/>
      <c r="GE232" s="69"/>
      <c r="GF232" s="69"/>
      <c r="GG232" s="69"/>
      <c r="GH232" s="69"/>
    </row>
    <row r="233" spans="1:190" s="23" customFormat="1" ht="35.15" customHeight="1" x14ac:dyDescent="0.3">
      <c r="A233" s="65" t="s">
        <v>606</v>
      </c>
      <c r="B233" s="23" t="s">
        <v>869</v>
      </c>
      <c r="D233" s="23" t="s">
        <v>783</v>
      </c>
      <c r="E233" s="23" t="s">
        <v>726</v>
      </c>
      <c r="F233" s="23" t="s">
        <v>729</v>
      </c>
      <c r="G233" s="24">
        <v>6</v>
      </c>
      <c r="H233" s="23">
        <v>0.72</v>
      </c>
      <c r="I233" s="23" t="s">
        <v>870</v>
      </c>
      <c r="J233" s="23" t="s">
        <v>1096</v>
      </c>
      <c r="K233" s="25">
        <v>1.7709999999999999</v>
      </c>
      <c r="L233" s="25">
        <v>1.5897435897435896</v>
      </c>
      <c r="M233" s="26">
        <v>2.3745042015509559</v>
      </c>
      <c r="N233" s="27">
        <v>8.6471525880739586E-2</v>
      </c>
      <c r="O233" s="24">
        <v>697.35101516725479</v>
      </c>
      <c r="P233" s="27">
        <v>0.40641617163947608</v>
      </c>
      <c r="Q233" s="24">
        <v>3277.5497712860974</v>
      </c>
      <c r="R233" s="27">
        <v>0.15897435897435896</v>
      </c>
      <c r="S233" s="24">
        <v>1282.051282051282</v>
      </c>
      <c r="T233" s="28">
        <v>1.8384590459709749</v>
      </c>
      <c r="U233" s="27">
        <f t="shared" si="28"/>
        <v>1.1409587606911451</v>
      </c>
      <c r="V233" s="29">
        <v>300</v>
      </c>
      <c r="W233" s="26">
        <f t="shared" si="22"/>
        <v>4.1333333333333337</v>
      </c>
      <c r="X233" s="29">
        <v>480</v>
      </c>
      <c r="Y233" s="26">
        <f t="shared" si="26"/>
        <v>2.5833333333333335</v>
      </c>
      <c r="Z233" s="38">
        <v>680</v>
      </c>
      <c r="AA233" s="26">
        <f t="shared" si="27"/>
        <v>1.8235294117647058</v>
      </c>
      <c r="AC233" s="28"/>
      <c r="AD233" s="23">
        <v>880</v>
      </c>
      <c r="AE233" s="28">
        <f t="shared" si="29"/>
        <v>1.4090909090909092</v>
      </c>
      <c r="AF233" s="32" t="s">
        <v>1059</v>
      </c>
      <c r="AG233" s="31" t="s">
        <v>1111</v>
      </c>
      <c r="AH233" s="23" t="s">
        <v>1129</v>
      </c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  <c r="ED233" s="69"/>
      <c r="EE233" s="69"/>
      <c r="EF233" s="69"/>
      <c r="EG233" s="69"/>
      <c r="EH233" s="69"/>
      <c r="EI233" s="69"/>
      <c r="EJ233" s="69"/>
      <c r="EK233" s="69"/>
      <c r="EL233" s="69"/>
      <c r="EM233" s="69"/>
      <c r="EN233" s="69"/>
      <c r="EO233" s="69"/>
      <c r="EP233" s="69"/>
      <c r="EQ233" s="69"/>
      <c r="ER233" s="69"/>
      <c r="ES233" s="69"/>
      <c r="ET233" s="69"/>
      <c r="EU233" s="69"/>
      <c r="EV233" s="69"/>
      <c r="EW233" s="69"/>
      <c r="EX233" s="69"/>
      <c r="EY233" s="69"/>
      <c r="EZ233" s="69"/>
      <c r="FA233" s="69"/>
      <c r="FB233" s="69"/>
      <c r="FC233" s="69"/>
      <c r="FD233" s="69"/>
      <c r="FE233" s="69"/>
      <c r="FF233" s="69"/>
      <c r="FG233" s="69"/>
      <c r="FH233" s="69"/>
      <c r="FI233" s="69"/>
      <c r="FJ233" s="69"/>
      <c r="FK233" s="69"/>
      <c r="FL233" s="69"/>
      <c r="FM233" s="69"/>
      <c r="FN233" s="69"/>
      <c r="FO233" s="69"/>
      <c r="FP233" s="69"/>
      <c r="FQ233" s="69"/>
      <c r="FR233" s="69"/>
      <c r="FS233" s="69"/>
      <c r="FT233" s="69"/>
      <c r="FU233" s="69"/>
      <c r="FV233" s="69"/>
      <c r="FW233" s="69"/>
      <c r="FX233" s="69"/>
      <c r="FY233" s="69"/>
      <c r="FZ233" s="69"/>
      <c r="GA233" s="69"/>
      <c r="GB233" s="69"/>
      <c r="GC233" s="69"/>
      <c r="GD233" s="69"/>
      <c r="GE233" s="69"/>
      <c r="GF233" s="69"/>
      <c r="GG233" s="69"/>
      <c r="GH233" s="69"/>
    </row>
    <row r="234" spans="1:190" s="23" customFormat="1" ht="35.15" customHeight="1" x14ac:dyDescent="0.3">
      <c r="A234" s="65" t="s">
        <v>609</v>
      </c>
      <c r="B234" s="23" t="s">
        <v>727</v>
      </c>
      <c r="D234" s="23" t="s">
        <v>698</v>
      </c>
      <c r="E234" s="23" t="s">
        <v>728</v>
      </c>
      <c r="F234" s="23" t="s">
        <v>729</v>
      </c>
      <c r="G234" s="24">
        <v>5.9528999999999996</v>
      </c>
      <c r="H234" s="23">
        <v>0.72</v>
      </c>
      <c r="I234" s="23" t="s">
        <v>865</v>
      </c>
      <c r="J234" s="23" t="s">
        <v>1096</v>
      </c>
      <c r="K234" s="25">
        <v>1.7709999999999999</v>
      </c>
      <c r="L234" s="25">
        <v>1.6928327645051195</v>
      </c>
      <c r="M234" s="26">
        <v>2.4945824508447263</v>
      </c>
      <c r="N234" s="27">
        <v>8.6202619680890935E-2</v>
      </c>
      <c r="O234" s="24">
        <v>695.18241678137849</v>
      </c>
      <c r="P234" s="27">
        <v>0.40515231250018741</v>
      </c>
      <c r="Q234" s="24">
        <v>3267.3573588724789</v>
      </c>
      <c r="R234" s="27">
        <v>0.16928327645051194</v>
      </c>
      <c r="S234" s="24">
        <v>1365.1877133105802</v>
      </c>
      <c r="T234" s="28">
        <v>1.9637834334637745</v>
      </c>
      <c r="U234" s="27">
        <f t="shared" si="28"/>
        <v>1.1374106460788895</v>
      </c>
      <c r="V234" s="29"/>
      <c r="W234" s="26"/>
      <c r="X234" s="29">
        <v>442</v>
      </c>
      <c r="Y234" s="26">
        <f t="shared" si="26"/>
        <v>2.8054298642533935</v>
      </c>
      <c r="Z234" s="38">
        <v>610</v>
      </c>
      <c r="AA234" s="26">
        <f t="shared" si="27"/>
        <v>2.0327868852459017</v>
      </c>
      <c r="AC234" s="28"/>
      <c r="AD234" s="23">
        <v>855</v>
      </c>
      <c r="AE234" s="28">
        <f t="shared" si="29"/>
        <v>1.4502923976608186</v>
      </c>
      <c r="AF234" s="32" t="s">
        <v>1060</v>
      </c>
      <c r="AG234" s="31" t="s">
        <v>1111</v>
      </c>
      <c r="AH234" s="23" t="s">
        <v>1129</v>
      </c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  <c r="ED234" s="69"/>
      <c r="EE234" s="69"/>
      <c r="EF234" s="69"/>
      <c r="EG234" s="69"/>
      <c r="EH234" s="69"/>
      <c r="EI234" s="69"/>
      <c r="EJ234" s="69"/>
      <c r="EK234" s="69"/>
      <c r="EL234" s="69"/>
      <c r="EM234" s="69"/>
      <c r="EN234" s="69"/>
      <c r="EO234" s="69"/>
      <c r="EP234" s="69"/>
      <c r="EQ234" s="69"/>
      <c r="ER234" s="69"/>
      <c r="ES234" s="69"/>
      <c r="ET234" s="69"/>
      <c r="EU234" s="69"/>
      <c r="EV234" s="69"/>
      <c r="EW234" s="69"/>
      <c r="EX234" s="69"/>
      <c r="EY234" s="69"/>
      <c r="EZ234" s="69"/>
      <c r="FA234" s="69"/>
      <c r="FB234" s="69"/>
      <c r="FC234" s="69"/>
      <c r="FD234" s="69"/>
      <c r="FE234" s="69"/>
      <c r="FF234" s="69"/>
      <c r="FG234" s="69"/>
      <c r="FH234" s="69"/>
      <c r="FI234" s="69"/>
      <c r="FJ234" s="69"/>
      <c r="FK234" s="69"/>
      <c r="FL234" s="69"/>
      <c r="FM234" s="69"/>
      <c r="FN234" s="69"/>
      <c r="FO234" s="69"/>
      <c r="FP234" s="69"/>
      <c r="FQ234" s="69"/>
      <c r="FR234" s="69"/>
      <c r="FS234" s="69"/>
      <c r="FT234" s="69"/>
      <c r="FU234" s="69"/>
      <c r="FV234" s="69"/>
      <c r="FW234" s="69"/>
      <c r="FX234" s="69"/>
      <c r="FY234" s="69"/>
      <c r="FZ234" s="69"/>
      <c r="GA234" s="69"/>
      <c r="GB234" s="69"/>
      <c r="GC234" s="69"/>
      <c r="GD234" s="69"/>
      <c r="GE234" s="69"/>
      <c r="GF234" s="69"/>
      <c r="GG234" s="69"/>
      <c r="GH234" s="69"/>
    </row>
    <row r="235" spans="1:190" s="23" customFormat="1" ht="35.15" customHeight="1" x14ac:dyDescent="0.3">
      <c r="A235" s="65" t="s">
        <v>612</v>
      </c>
      <c r="B235" s="23" t="s">
        <v>731</v>
      </c>
      <c r="C235" s="23" t="s">
        <v>197</v>
      </c>
      <c r="D235" s="23" t="s">
        <v>92</v>
      </c>
      <c r="E235" s="40" t="s">
        <v>784</v>
      </c>
      <c r="F235" s="23" t="s">
        <v>785</v>
      </c>
      <c r="G235" s="24">
        <v>6</v>
      </c>
      <c r="H235" s="23" t="s">
        <v>873</v>
      </c>
      <c r="I235" s="23" t="s">
        <v>896</v>
      </c>
      <c r="J235" s="23" t="s">
        <v>29</v>
      </c>
      <c r="K235" s="25">
        <v>1.621</v>
      </c>
      <c r="L235" s="25">
        <v>1.4376811594202898</v>
      </c>
      <c r="M235" s="26">
        <v>2.1528604928514832</v>
      </c>
      <c r="N235" s="27">
        <v>7.9196819444516176E-2</v>
      </c>
      <c r="O235" s="24">
        <v>638.68402777835627</v>
      </c>
      <c r="P235" s="27">
        <v>0.37222505138922601</v>
      </c>
      <c r="Q235" s="24">
        <v>3001.8149305582742</v>
      </c>
      <c r="R235" s="27">
        <v>0.14376811594202898</v>
      </c>
      <c r="S235" s="24">
        <v>1159.4202898550725</v>
      </c>
      <c r="T235" s="28">
        <v>1.8153268900242927</v>
      </c>
      <c r="U235" s="27">
        <f t="shared" si="28"/>
        <v>1.0449717874612194</v>
      </c>
      <c r="V235" s="29">
        <v>368</v>
      </c>
      <c r="W235" s="26">
        <f t="shared" ref="W235:W237" si="30">1240/V235</f>
        <v>3.3695652173913042</v>
      </c>
      <c r="X235" s="29">
        <v>542</v>
      </c>
      <c r="Y235" s="26">
        <f t="shared" si="26"/>
        <v>2.2878228782287824</v>
      </c>
      <c r="Z235" s="38">
        <v>760</v>
      </c>
      <c r="AA235" s="26">
        <f t="shared" si="27"/>
        <v>1.631578947368421</v>
      </c>
      <c r="AC235" s="28"/>
      <c r="AD235" s="23">
        <v>965</v>
      </c>
      <c r="AE235" s="28">
        <f t="shared" si="29"/>
        <v>1.2849740932642486</v>
      </c>
      <c r="AF235" s="30" t="s">
        <v>1061</v>
      </c>
      <c r="AG235" s="31" t="s">
        <v>1111</v>
      </c>
      <c r="AH235" s="23" t="s">
        <v>1129</v>
      </c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  <c r="ED235" s="69"/>
      <c r="EE235" s="69"/>
      <c r="EF235" s="69"/>
      <c r="EG235" s="69"/>
      <c r="EH235" s="69"/>
      <c r="EI235" s="69"/>
      <c r="EJ235" s="69"/>
      <c r="EK235" s="69"/>
      <c r="EL235" s="69"/>
      <c r="EM235" s="69"/>
      <c r="EN235" s="69"/>
      <c r="EO235" s="69"/>
      <c r="EP235" s="69"/>
      <c r="EQ235" s="69"/>
      <c r="ER235" s="69"/>
      <c r="ES235" s="69"/>
      <c r="ET235" s="69"/>
      <c r="EU235" s="69"/>
      <c r="EV235" s="69"/>
      <c r="EW235" s="69"/>
      <c r="EX235" s="69"/>
      <c r="EY235" s="69"/>
      <c r="EZ235" s="69"/>
      <c r="FA235" s="69"/>
      <c r="FB235" s="69"/>
      <c r="FC235" s="69"/>
      <c r="FD235" s="69"/>
      <c r="FE235" s="69"/>
      <c r="FF235" s="69"/>
      <c r="FG235" s="69"/>
      <c r="FH235" s="69"/>
      <c r="FI235" s="69"/>
      <c r="FJ235" s="69"/>
      <c r="FK235" s="69"/>
      <c r="FL235" s="69"/>
      <c r="FM235" s="69"/>
      <c r="FN235" s="69"/>
      <c r="FO235" s="69"/>
      <c r="FP235" s="69"/>
      <c r="FQ235" s="69"/>
      <c r="FR235" s="69"/>
      <c r="FS235" s="69"/>
      <c r="FT235" s="69"/>
      <c r="FU235" s="69"/>
      <c r="FV235" s="69"/>
      <c r="FW235" s="69"/>
      <c r="FX235" s="69"/>
      <c r="FY235" s="69"/>
      <c r="FZ235" s="69"/>
      <c r="GA235" s="69"/>
      <c r="GB235" s="69"/>
      <c r="GC235" s="69"/>
      <c r="GD235" s="69"/>
      <c r="GE235" s="69"/>
      <c r="GF235" s="69"/>
      <c r="GG235" s="69"/>
      <c r="GH235" s="69"/>
    </row>
    <row r="236" spans="1:190" s="23" customFormat="1" ht="35.15" customHeight="1" x14ac:dyDescent="0.3">
      <c r="A236" s="65" t="s">
        <v>871</v>
      </c>
      <c r="B236" s="23" t="s">
        <v>732</v>
      </c>
      <c r="C236" s="23" t="s">
        <v>83</v>
      </c>
      <c r="D236" s="23" t="s">
        <v>733</v>
      </c>
      <c r="E236" s="40" t="s">
        <v>699</v>
      </c>
      <c r="F236" s="23" t="s">
        <v>730</v>
      </c>
      <c r="G236" s="24">
        <v>6</v>
      </c>
      <c r="H236" s="23">
        <v>0.62</v>
      </c>
      <c r="I236" s="23" t="s">
        <v>897</v>
      </c>
      <c r="J236" s="23" t="s">
        <v>1096</v>
      </c>
      <c r="K236" s="25">
        <v>1.8129999999999999</v>
      </c>
      <c r="L236" s="25">
        <v>1.8010167029774873</v>
      </c>
      <c r="M236" s="26">
        <v>2.6317927034168003</v>
      </c>
      <c r="N236" s="27">
        <v>8.8087794901742011E-2</v>
      </c>
      <c r="O236" s="24">
        <v>710.38544275598395</v>
      </c>
      <c r="P236" s="27">
        <v>0.41401263603818744</v>
      </c>
      <c r="Q236" s="24">
        <v>3338.8115809531246</v>
      </c>
      <c r="R236" s="27">
        <v>0.18010167029774873</v>
      </c>
      <c r="S236" s="24">
        <v>1452.4328249818445</v>
      </c>
      <c r="T236" s="28">
        <v>2.0445700848641297</v>
      </c>
      <c r="U236" s="27">
        <f t="shared" si="28"/>
        <v>1.1622848131733201</v>
      </c>
      <c r="V236" s="29">
        <v>260</v>
      </c>
      <c r="W236" s="26">
        <f t="shared" si="30"/>
        <v>4.7692307692307692</v>
      </c>
      <c r="X236" s="29">
        <v>430</v>
      </c>
      <c r="Y236" s="26">
        <f t="shared" si="26"/>
        <v>2.8837209302325579</v>
      </c>
      <c r="Z236" s="38">
        <v>607</v>
      </c>
      <c r="AA236" s="26">
        <f t="shared" si="27"/>
        <v>2.0428336079077432</v>
      </c>
      <c r="AC236" s="28"/>
      <c r="AD236" s="23">
        <v>770</v>
      </c>
      <c r="AE236" s="28">
        <f t="shared" si="29"/>
        <v>1.6103896103896105</v>
      </c>
      <c r="AF236" s="32" t="s">
        <v>1062</v>
      </c>
      <c r="AG236" s="31" t="s">
        <v>1111</v>
      </c>
      <c r="AH236" s="23" t="s">
        <v>1129</v>
      </c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  <c r="ED236" s="69"/>
      <c r="EE236" s="69"/>
      <c r="EF236" s="69"/>
      <c r="EG236" s="69"/>
      <c r="EH236" s="69"/>
      <c r="EI236" s="69"/>
      <c r="EJ236" s="69"/>
      <c r="EK236" s="69"/>
      <c r="EL236" s="69"/>
      <c r="EM236" s="69"/>
      <c r="EN236" s="69"/>
      <c r="EO236" s="69"/>
      <c r="EP236" s="69"/>
      <c r="EQ236" s="69"/>
      <c r="ER236" s="69"/>
      <c r="ES236" s="69"/>
      <c r="ET236" s="69"/>
      <c r="EU236" s="69"/>
      <c r="EV236" s="69"/>
      <c r="EW236" s="69"/>
      <c r="EX236" s="69"/>
      <c r="EY236" s="69"/>
      <c r="EZ236" s="69"/>
      <c r="FA236" s="69"/>
      <c r="FB236" s="69"/>
      <c r="FC236" s="69"/>
      <c r="FD236" s="69"/>
      <c r="FE236" s="69"/>
      <c r="FF236" s="69"/>
      <c r="FG236" s="69"/>
      <c r="FH236" s="69"/>
      <c r="FI236" s="69"/>
      <c r="FJ236" s="69"/>
      <c r="FK236" s="69"/>
      <c r="FL236" s="69"/>
      <c r="FM236" s="69"/>
      <c r="FN236" s="69"/>
      <c r="FO236" s="69"/>
      <c r="FP236" s="69"/>
      <c r="FQ236" s="69"/>
      <c r="FR236" s="69"/>
      <c r="FS236" s="69"/>
      <c r="FT236" s="69"/>
      <c r="FU236" s="69"/>
      <c r="FV236" s="69"/>
      <c r="FW236" s="69"/>
      <c r="FX236" s="69"/>
      <c r="FY236" s="69"/>
      <c r="FZ236" s="69"/>
      <c r="GA236" s="69"/>
      <c r="GB236" s="69"/>
      <c r="GC236" s="69"/>
      <c r="GD236" s="69"/>
      <c r="GE236" s="69"/>
      <c r="GF236" s="69"/>
      <c r="GG236" s="69"/>
      <c r="GH236" s="69"/>
    </row>
    <row r="237" spans="1:190" s="23" customFormat="1" ht="35.15" customHeight="1" x14ac:dyDescent="0.3">
      <c r="A237" s="65" t="s">
        <v>614</v>
      </c>
      <c r="B237" s="23" t="s">
        <v>748</v>
      </c>
      <c r="C237" s="23" t="s">
        <v>197</v>
      </c>
      <c r="D237" s="23" t="s">
        <v>92</v>
      </c>
      <c r="E237" s="40" t="s">
        <v>784</v>
      </c>
      <c r="F237" s="23" t="s">
        <v>786</v>
      </c>
      <c r="G237" s="24">
        <v>5.8308999999999997</v>
      </c>
      <c r="H237" s="23" t="s">
        <v>872</v>
      </c>
      <c r="I237" s="23" t="s">
        <v>865</v>
      </c>
      <c r="J237" s="23" t="s">
        <v>29</v>
      </c>
      <c r="K237" s="25">
        <v>1.615</v>
      </c>
      <c r="L237" s="25">
        <v>1.4571092831962398</v>
      </c>
      <c r="M237" s="26">
        <v>2.1740424902995636</v>
      </c>
      <c r="N237" s="27">
        <v>7.883406774432733E-2</v>
      </c>
      <c r="O237" s="24">
        <v>635.75861084134942</v>
      </c>
      <c r="P237" s="27">
        <v>0.37052011839833848</v>
      </c>
      <c r="Q237" s="24">
        <v>2988.0654709543428</v>
      </c>
      <c r="R237" s="27">
        <v>0.14571092831962398</v>
      </c>
      <c r="S237" s="24">
        <v>1175.0881316098707</v>
      </c>
      <c r="T237" s="28">
        <v>1.8483243664679339</v>
      </c>
      <c r="U237" s="27">
        <f t="shared" si="28"/>
        <v>1.0401854173113867</v>
      </c>
      <c r="V237" s="29">
        <v>257</v>
      </c>
      <c r="W237" s="26">
        <f t="shared" si="30"/>
        <v>4.8249027237354083</v>
      </c>
      <c r="X237" s="29">
        <v>520</v>
      </c>
      <c r="Y237" s="26">
        <f t="shared" si="26"/>
        <v>2.3846153846153846</v>
      </c>
      <c r="Z237" s="38">
        <v>750</v>
      </c>
      <c r="AA237" s="26">
        <f t="shared" si="27"/>
        <v>1.6533333333333333</v>
      </c>
      <c r="AC237" s="28"/>
      <c r="AD237" s="23">
        <v>952</v>
      </c>
      <c r="AE237" s="28">
        <f t="shared" si="29"/>
        <v>1.3025210084033614</v>
      </c>
      <c r="AF237" s="32" t="s">
        <v>1063</v>
      </c>
      <c r="AG237" s="31" t="s">
        <v>1111</v>
      </c>
      <c r="AH237" s="23" t="s">
        <v>1129</v>
      </c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  <c r="ED237" s="69"/>
      <c r="EE237" s="69"/>
      <c r="EF237" s="69"/>
      <c r="EG237" s="69"/>
      <c r="EH237" s="69"/>
      <c r="EI237" s="69"/>
      <c r="EJ237" s="69"/>
      <c r="EK237" s="69"/>
      <c r="EL237" s="69"/>
      <c r="EM237" s="69"/>
      <c r="EN237" s="69"/>
      <c r="EO237" s="69"/>
      <c r="EP237" s="69"/>
      <c r="EQ237" s="69"/>
      <c r="ER237" s="69"/>
      <c r="ES237" s="69"/>
      <c r="ET237" s="69"/>
      <c r="EU237" s="69"/>
      <c r="EV237" s="69"/>
      <c r="EW237" s="69"/>
      <c r="EX237" s="69"/>
      <c r="EY237" s="69"/>
      <c r="EZ237" s="69"/>
      <c r="FA237" s="69"/>
      <c r="FB237" s="69"/>
      <c r="FC237" s="69"/>
      <c r="FD237" s="69"/>
      <c r="FE237" s="69"/>
      <c r="FF237" s="69"/>
      <c r="FG237" s="69"/>
      <c r="FH237" s="69"/>
      <c r="FI237" s="69"/>
      <c r="FJ237" s="69"/>
      <c r="FK237" s="69"/>
      <c r="FL237" s="69"/>
      <c r="FM237" s="69"/>
      <c r="FN237" s="69"/>
      <c r="FO237" s="69"/>
      <c r="FP237" s="69"/>
      <c r="FQ237" s="69"/>
      <c r="FR237" s="69"/>
      <c r="FS237" s="69"/>
      <c r="FT237" s="69"/>
      <c r="FU237" s="69"/>
      <c r="FV237" s="69"/>
      <c r="FW237" s="69"/>
      <c r="FX237" s="69"/>
      <c r="FY237" s="69"/>
      <c r="FZ237" s="69"/>
      <c r="GA237" s="69"/>
      <c r="GB237" s="69"/>
      <c r="GC237" s="69"/>
      <c r="GD237" s="69"/>
      <c r="GE237" s="69"/>
      <c r="GF237" s="69"/>
      <c r="GG237" s="69"/>
      <c r="GH237" s="69"/>
    </row>
    <row r="238" spans="1:190" s="23" customFormat="1" ht="35.15" customHeight="1" x14ac:dyDescent="0.3">
      <c r="A238" s="65" t="s">
        <v>620</v>
      </c>
      <c r="B238" s="23" t="s">
        <v>874</v>
      </c>
      <c r="D238" s="23" t="s">
        <v>750</v>
      </c>
      <c r="E238" s="40" t="s">
        <v>749</v>
      </c>
      <c r="F238" s="23" t="s">
        <v>751</v>
      </c>
      <c r="G238" s="24">
        <v>5.9695999999999998</v>
      </c>
      <c r="H238" s="23">
        <v>1.18</v>
      </c>
      <c r="I238" s="23" t="s">
        <v>865</v>
      </c>
      <c r="J238" s="23" t="s">
        <v>1096</v>
      </c>
      <c r="K238" s="25">
        <v>1.837</v>
      </c>
      <c r="L238" s="25">
        <v>1.6</v>
      </c>
      <c r="M238" s="26">
        <v>2.4050762730557347</v>
      </c>
      <c r="N238" s="27">
        <v>8.9835370066622455E-2</v>
      </c>
      <c r="O238" s="24">
        <v>724.47879085985846</v>
      </c>
      <c r="P238" s="27">
        <v>0.42222623931312553</v>
      </c>
      <c r="Q238" s="24">
        <v>3405.0503170413349</v>
      </c>
      <c r="R238" s="27">
        <v>0.16</v>
      </c>
      <c r="S238" s="24">
        <v>1290.3225806451612</v>
      </c>
      <c r="T238" s="28">
        <v>1.7810356865157124</v>
      </c>
      <c r="U238" s="27">
        <f t="shared" si="28"/>
        <v>1.1853434000784082</v>
      </c>
      <c r="V238" s="29"/>
      <c r="W238" s="26"/>
      <c r="X238" s="29">
        <v>450</v>
      </c>
      <c r="Y238" s="26">
        <f t="shared" si="26"/>
        <v>2.7555555555555555</v>
      </c>
      <c r="Z238" s="38">
        <v>660</v>
      </c>
      <c r="AA238" s="26">
        <f t="shared" si="27"/>
        <v>1.8787878787878789</v>
      </c>
      <c r="AC238" s="28"/>
      <c r="AD238" s="23">
        <v>890</v>
      </c>
      <c r="AE238" s="28">
        <f t="shared" si="29"/>
        <v>1.3932584269662922</v>
      </c>
      <c r="AF238" s="32" t="s">
        <v>1064</v>
      </c>
      <c r="AG238" s="31" t="s">
        <v>1111</v>
      </c>
      <c r="AH238" s="23" t="s">
        <v>1129</v>
      </c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  <c r="ED238" s="69"/>
      <c r="EE238" s="69"/>
      <c r="EF238" s="69"/>
      <c r="EG238" s="69"/>
      <c r="EH238" s="69"/>
      <c r="EI238" s="69"/>
      <c r="EJ238" s="69"/>
      <c r="EK238" s="69"/>
      <c r="EL238" s="69"/>
      <c r="EM238" s="69"/>
      <c r="EN238" s="69"/>
      <c r="EO238" s="69"/>
      <c r="EP238" s="69"/>
      <c r="EQ238" s="69"/>
      <c r="ER238" s="69"/>
      <c r="ES238" s="69"/>
      <c r="ET238" s="69"/>
      <c r="EU238" s="69"/>
      <c r="EV238" s="69"/>
      <c r="EW238" s="69"/>
      <c r="EX238" s="69"/>
      <c r="EY238" s="69"/>
      <c r="EZ238" s="69"/>
      <c r="FA238" s="69"/>
      <c r="FB238" s="69"/>
      <c r="FC238" s="69"/>
      <c r="FD238" s="69"/>
      <c r="FE238" s="69"/>
      <c r="FF238" s="69"/>
      <c r="FG238" s="69"/>
      <c r="FH238" s="69"/>
      <c r="FI238" s="69"/>
      <c r="FJ238" s="69"/>
      <c r="FK238" s="69"/>
      <c r="FL238" s="69"/>
      <c r="FM238" s="69"/>
      <c r="FN238" s="69"/>
      <c r="FO238" s="69"/>
      <c r="FP238" s="69"/>
      <c r="FQ238" s="69"/>
      <c r="FR238" s="69"/>
      <c r="FS238" s="69"/>
      <c r="FT238" s="69"/>
      <c r="FU238" s="69"/>
      <c r="FV238" s="69"/>
      <c r="FW238" s="69"/>
      <c r="FX238" s="69"/>
      <c r="FY238" s="69"/>
      <c r="FZ238" s="69"/>
      <c r="GA238" s="69"/>
      <c r="GB238" s="69"/>
      <c r="GC238" s="69"/>
      <c r="GD238" s="69"/>
      <c r="GE238" s="69"/>
      <c r="GF238" s="69"/>
      <c r="GG238" s="69"/>
      <c r="GH238" s="69"/>
    </row>
    <row r="239" spans="1:190" s="41" customFormat="1" ht="35.15" customHeight="1" x14ac:dyDescent="0.3">
      <c r="A239" s="66"/>
      <c r="E239" s="42"/>
      <c r="G239" s="43"/>
      <c r="K239" s="44"/>
      <c r="L239" s="44"/>
      <c r="M239" s="45"/>
      <c r="N239" s="46"/>
      <c r="O239" s="43"/>
      <c r="P239" s="46"/>
      <c r="Q239" s="43"/>
      <c r="R239" s="46"/>
      <c r="S239" s="43"/>
      <c r="T239" s="47"/>
      <c r="U239" s="46"/>
      <c r="V239" s="48"/>
      <c r="W239" s="45"/>
      <c r="AC239" s="47"/>
      <c r="AE239" s="47"/>
      <c r="AF239" s="49"/>
      <c r="AG239" s="8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  <c r="ED239" s="69"/>
      <c r="EE239" s="69"/>
      <c r="EF239" s="69"/>
      <c r="EG239" s="69"/>
      <c r="EH239" s="69"/>
      <c r="EI239" s="69"/>
      <c r="EJ239" s="69"/>
      <c r="EK239" s="69"/>
      <c r="EL239" s="69"/>
      <c r="EM239" s="69"/>
      <c r="EN239" s="69"/>
      <c r="EO239" s="69"/>
      <c r="EP239" s="69"/>
      <c r="EQ239" s="69"/>
      <c r="ER239" s="69"/>
      <c r="ES239" s="69"/>
      <c r="ET239" s="69"/>
      <c r="EU239" s="69"/>
      <c r="EV239" s="69"/>
      <c r="EW239" s="69"/>
      <c r="EX239" s="69"/>
      <c r="EY239" s="69"/>
      <c r="EZ239" s="69"/>
      <c r="FA239" s="69"/>
      <c r="FB239" s="69"/>
      <c r="FC239" s="69"/>
      <c r="FD239" s="69"/>
      <c r="FE239" s="69"/>
      <c r="FF239" s="69"/>
      <c r="FG239" s="69"/>
      <c r="FH239" s="69"/>
      <c r="FI239" s="69"/>
      <c r="FJ239" s="69"/>
      <c r="FK239" s="69"/>
      <c r="FL239" s="69"/>
      <c r="FM239" s="69"/>
      <c r="FN239" s="69"/>
      <c r="FO239" s="69"/>
      <c r="FP239" s="69"/>
      <c r="FQ239" s="69"/>
      <c r="FR239" s="69"/>
      <c r="FS239" s="69"/>
      <c r="FT239" s="69"/>
      <c r="FU239" s="69"/>
      <c r="FV239" s="69"/>
      <c r="FW239" s="69"/>
      <c r="FX239" s="69"/>
      <c r="FY239" s="69"/>
      <c r="FZ239" s="69"/>
      <c r="GA239" s="69"/>
      <c r="GB239" s="69"/>
      <c r="GC239" s="69"/>
      <c r="GD239" s="69"/>
      <c r="GE239" s="69"/>
      <c r="GF239" s="69"/>
      <c r="GG239" s="69"/>
      <c r="GH239" s="69"/>
    </row>
    <row r="240" spans="1:190" ht="35.15" customHeight="1" x14ac:dyDescent="0.3">
      <c r="A240" s="68"/>
      <c r="AF240" s="11"/>
      <c r="AG240" s="8"/>
    </row>
  </sheetData>
  <mergeCells count="10">
    <mergeCell ref="A1:AH1"/>
    <mergeCell ref="AF2:AG3"/>
    <mergeCell ref="AH2:AH4"/>
    <mergeCell ref="A2:J3"/>
    <mergeCell ref="K2:M3"/>
    <mergeCell ref="N2:T3"/>
    <mergeCell ref="V2:AE2"/>
    <mergeCell ref="V3:AC3"/>
    <mergeCell ref="AD3:AE3"/>
    <mergeCell ref="U2:U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FC+W-OC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张珍珍</dc:creator>
  <cp:lastModifiedBy>邱 忠贤</cp:lastModifiedBy>
  <dcterms:created xsi:type="dcterms:W3CDTF">2023-05-11T01:58:20Z</dcterms:created>
  <dcterms:modified xsi:type="dcterms:W3CDTF">2024-04-11T03:30:25Z</dcterms:modified>
</cp:coreProperties>
</file>