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B3DC9BB-8956-4B9F-9EBF-1AD1AFF25E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ined Time Log" sheetId="1" r:id="rId1"/>
  </sheets>
  <calcPr calcId="191029"/>
  <extLst>
    <ext uri="GoogleSheetsCustomDataVersion2">
      <go:sheetsCustomData xmlns:go="http://customooxmlschemas.google.com/" r:id="rId5" roundtripDataChecksum="1uW7+Q6CzeleYMImCmjxRUdt7l8lYglpzjjWBwzcUic="/>
    </ext>
  </extLst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 s="1"/>
  <c r="I35" i="1"/>
  <c r="H35" i="1"/>
  <c r="G35" i="1"/>
  <c r="F35" i="1"/>
  <c r="E35" i="1"/>
  <c r="D35" i="1" s="1"/>
  <c r="I34" i="1"/>
  <c r="H34" i="1"/>
  <c r="G34" i="1"/>
  <c r="F34" i="1"/>
  <c r="E34" i="1"/>
  <c r="D34" i="1" s="1"/>
  <c r="I33" i="1"/>
  <c r="H33" i="1"/>
  <c r="G33" i="1"/>
  <c r="F33" i="1"/>
  <c r="D33" i="1" s="1"/>
  <c r="E33" i="1"/>
  <c r="I32" i="1"/>
  <c r="H32" i="1"/>
  <c r="G32" i="1"/>
  <c r="F32" i="1"/>
  <c r="E32" i="1"/>
  <c r="D32" i="1" s="1"/>
  <c r="I31" i="1"/>
  <c r="H31" i="1"/>
  <c r="G31" i="1"/>
  <c r="F31" i="1"/>
  <c r="E31" i="1"/>
  <c r="D31" i="1" s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 s="1"/>
  <c r="I27" i="1"/>
  <c r="G27" i="1"/>
  <c r="F27" i="1"/>
  <c r="E27" i="1"/>
  <c r="D27" i="1" s="1"/>
  <c r="I26" i="1"/>
  <c r="H26" i="1"/>
  <c r="G26" i="1"/>
  <c r="D26" i="1" s="1"/>
  <c r="F26" i="1"/>
  <c r="E26" i="1"/>
  <c r="I25" i="1"/>
  <c r="H25" i="1"/>
  <c r="G25" i="1"/>
  <c r="F25" i="1"/>
  <c r="E25" i="1"/>
  <c r="D25" i="1" s="1"/>
  <c r="I24" i="1"/>
  <c r="H24" i="1"/>
  <c r="G24" i="1"/>
  <c r="F24" i="1"/>
  <c r="E24" i="1"/>
  <c r="D24" i="1" s="1"/>
  <c r="I23" i="1"/>
  <c r="H23" i="1"/>
  <c r="G23" i="1"/>
  <c r="F23" i="1"/>
  <c r="E23" i="1"/>
  <c r="D23" i="1"/>
  <c r="I22" i="1"/>
  <c r="H22" i="1"/>
  <c r="D22" i="1" s="1"/>
  <c r="G22" i="1"/>
  <c r="F22" i="1"/>
  <c r="E22" i="1"/>
  <c r="I21" i="1"/>
  <c r="H21" i="1"/>
  <c r="G21" i="1"/>
  <c r="F21" i="1"/>
  <c r="E21" i="1"/>
  <c r="D21" i="1" s="1"/>
  <c r="I20" i="1"/>
  <c r="G20" i="1"/>
  <c r="F20" i="1"/>
  <c r="E20" i="1"/>
  <c r="D20" i="1" s="1"/>
  <c r="I19" i="1"/>
  <c r="H19" i="1"/>
  <c r="G19" i="1"/>
  <c r="D19" i="1" s="1"/>
  <c r="F19" i="1"/>
  <c r="E19" i="1"/>
  <c r="I18" i="1"/>
  <c r="H18" i="1"/>
  <c r="G18" i="1"/>
  <c r="F18" i="1"/>
  <c r="E18" i="1"/>
  <c r="D18" i="1" s="1"/>
  <c r="I17" i="1"/>
  <c r="H17" i="1"/>
  <c r="G17" i="1"/>
  <c r="F17" i="1"/>
  <c r="E17" i="1"/>
  <c r="D17" i="1" s="1"/>
  <c r="I16" i="1"/>
  <c r="H16" i="1"/>
  <c r="G16" i="1"/>
  <c r="F16" i="1"/>
  <c r="E16" i="1"/>
  <c r="D16" i="1"/>
  <c r="I15" i="1"/>
  <c r="H15" i="1"/>
  <c r="G15" i="1"/>
  <c r="F15" i="1"/>
  <c r="E15" i="1"/>
  <c r="D15" i="1" s="1"/>
  <c r="I14" i="1"/>
  <c r="H14" i="1"/>
  <c r="G14" i="1"/>
  <c r="F14" i="1"/>
  <c r="D14" i="1" s="1"/>
  <c r="E14" i="1"/>
  <c r="I13" i="1"/>
  <c r="G13" i="1"/>
  <c r="D13" i="1" s="1"/>
  <c r="F13" i="1"/>
  <c r="E13" i="1"/>
  <c r="I12" i="1"/>
  <c r="H12" i="1"/>
  <c r="G12" i="1"/>
  <c r="F12" i="1"/>
  <c r="E12" i="1"/>
  <c r="D12" i="1" s="1"/>
  <c r="I11" i="1"/>
  <c r="H11" i="1"/>
  <c r="G11" i="1"/>
  <c r="F11" i="1"/>
  <c r="E11" i="1"/>
  <c r="D11" i="1" s="1"/>
  <c r="I10" i="1"/>
  <c r="H10" i="1"/>
  <c r="G10" i="1"/>
  <c r="F10" i="1"/>
  <c r="E10" i="1"/>
  <c r="D10" i="1"/>
  <c r="I9" i="1"/>
  <c r="H9" i="1"/>
  <c r="D9" i="1" s="1"/>
  <c r="G9" i="1"/>
  <c r="F9" i="1"/>
  <c r="E9" i="1"/>
  <c r="I8" i="1"/>
  <c r="H8" i="1"/>
  <c r="G8" i="1"/>
  <c r="F8" i="1"/>
  <c r="E8" i="1"/>
  <c r="D8" i="1" s="1"/>
  <c r="I7" i="1"/>
  <c r="H7" i="1"/>
  <c r="G7" i="1"/>
  <c r="F7" i="1"/>
  <c r="D7" i="1" s="1"/>
  <c r="E7" i="1"/>
  <c r="I6" i="1"/>
  <c r="H6" i="1"/>
  <c r="G6" i="1"/>
  <c r="F6" i="1"/>
  <c r="E6" i="1"/>
  <c r="D6" i="1" s="1"/>
  <c r="I5" i="1"/>
  <c r="H5" i="1"/>
  <c r="G5" i="1"/>
  <c r="F5" i="1"/>
  <c r="E5" i="1"/>
  <c r="D5" i="1"/>
  <c r="I4" i="1"/>
  <c r="H4" i="1"/>
  <c r="G4" i="1"/>
  <c r="F4" i="1"/>
  <c r="E4" i="1"/>
  <c r="D4" i="1" s="1"/>
  <c r="I3" i="1"/>
  <c r="H3" i="1"/>
  <c r="G3" i="1"/>
  <c r="F3" i="1"/>
  <c r="E3" i="1"/>
  <c r="D3" i="1" s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C2" i="1" s="1"/>
  <c r="C21" i="1" l="1"/>
  <c r="C26" i="1"/>
  <c r="C7" i="1"/>
  <c r="C28" i="1"/>
  <c r="C30" i="1"/>
  <c r="C23" i="1"/>
  <c r="C10" i="1"/>
  <c r="C25" i="1"/>
  <c r="C4" i="1"/>
  <c r="C9" i="1"/>
  <c r="C22" i="1"/>
  <c r="C36" i="1"/>
  <c r="C29" i="1"/>
  <c r="C19" i="1"/>
  <c r="C33" i="1"/>
  <c r="C15" i="1"/>
  <c r="C5" i="1"/>
  <c r="C14" i="1"/>
  <c r="C8" i="1"/>
  <c r="C13" i="1"/>
  <c r="C35" i="1"/>
  <c r="C6" i="1"/>
  <c r="C20" i="1"/>
  <c r="C27" i="1"/>
  <c r="C34" i="1"/>
  <c r="C12" i="1"/>
  <c r="C18" i="1"/>
  <c r="C32" i="1"/>
  <c r="C3" i="1"/>
  <c r="C11" i="1"/>
  <c r="C17" i="1"/>
  <c r="C24" i="1"/>
  <c r="C31" i="1"/>
</calcChain>
</file>

<file path=xl/sharedStrings.xml><?xml version="1.0" encoding="utf-8"?>
<sst xmlns="http://schemas.openxmlformats.org/spreadsheetml/2006/main" count="413" uniqueCount="31">
  <si>
    <t>Employee Code</t>
  </si>
  <si>
    <t>Employee Name</t>
  </si>
  <si>
    <t>Total Days</t>
  </si>
  <si>
    <t>Red</t>
  </si>
  <si>
    <t>Blue</t>
  </si>
  <si>
    <t>Green</t>
  </si>
  <si>
    <t>Orange</t>
  </si>
  <si>
    <t>Yellow</t>
  </si>
  <si>
    <t>late/early</t>
  </si>
  <si>
    <t>missed punch</t>
  </si>
  <si>
    <t>Half day</t>
  </si>
  <si>
    <t>Absent</t>
  </si>
  <si>
    <t>None</t>
  </si>
  <si>
    <t>OJUS</t>
  </si>
  <si>
    <t>after 10</t>
  </si>
  <si>
    <t>CL</t>
  </si>
  <si>
    <t>PICNIC</t>
  </si>
  <si>
    <t>HALF CL</t>
  </si>
  <si>
    <t>CO TAKEN</t>
  </si>
  <si>
    <t>OD INDUSTRIAL VISIT</t>
  </si>
  <si>
    <t xml:space="preserve">HALF CL </t>
  </si>
  <si>
    <t>OD PLACEMENT</t>
  </si>
  <si>
    <t>CO ADDED PBL</t>
  </si>
  <si>
    <t>7:40:02 AM ex</t>
  </si>
  <si>
    <t>CO ADDED PLACEMENT</t>
  </si>
  <si>
    <t xml:space="preserve"> CL</t>
  </si>
  <si>
    <t>CO</t>
  </si>
  <si>
    <t>OD</t>
  </si>
  <si>
    <t>Paid Leaves Keywords</t>
  </si>
  <si>
    <t>CO Crediting Keyword</t>
  </si>
  <si>
    <t>CO Added &lt;Reason&gt;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</si>
</sst>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FF0000"/>
      <name val="Arial"/>
    </font>
    <font>
      <sz val="10"/>
      <color theme="1"/>
      <name val="Arial"/>
    </font>
    <font>
      <sz val="10"/>
      <color theme="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4A86E8"/>
        <bgColor rgb="FF4A86E8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6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1" fontId="4" fillId="0" borderId="1" xfId="0" applyNumberFormat="1" applyFont="1" applyBorder="1" applyAlignment="1">
      <alignment horizontal="center" wrapText="1"/>
    </xf>
    <xf numFmtId="21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5" fontId="5" fillId="0" borderId="1" xfId="0" applyNumberFormat="1" applyFont="1" applyBorder="1"/>
    <xf numFmtId="164" fontId="3" fillId="0" borderId="0" xfId="0" applyNumberFormat="1" applyFont="1"/>
    <xf numFmtId="0" fontId="1" fillId="0" borderId="1" xfId="0" applyFont="1" applyBorder="1" applyAlignment="1">
      <alignment horizontal="right"/>
    </xf>
    <xf numFmtId="0" fontId="5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1" fontId="3" fillId="0" borderId="0" xfId="0" applyNumberFormat="1" applyFont="1"/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2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4A86E8"/>
          <bgColor rgb="FF4A86E8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4A86E8"/>
          <bgColor rgb="FF4A86E8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Q1000"/>
  <sheetViews>
    <sheetView tabSelected="1" workbookViewId="0">
      <pane xSplit="3" ySplit="2" topLeftCell="R3" activePane="bottomRight" state="frozen"/>
      <selection pane="topRight" activeCell="D1" sqref="D1"/>
      <selection pane="bottomLeft" activeCell="A3" sqref="A3"/>
      <selection pane="bottomRight" activeCell="A44" sqref="A44"/>
    </sheetView>
  </sheetViews>
  <sheetFormatPr defaultColWidth="12.5703125" defaultRowHeight="15" customHeight="1" x14ac:dyDescent="0.2"/>
  <cols>
    <col min="1" max="1" width="15" customWidth="1"/>
    <col min="2" max="2" width="27.42578125" customWidth="1"/>
    <col min="3" max="3" width="8.42578125" customWidth="1"/>
    <col min="4" max="4" width="8.140625" hidden="1" customWidth="1"/>
    <col min="5" max="5" width="7.5703125" customWidth="1"/>
    <col min="6" max="6" width="8.140625" bestFit="1" customWidth="1"/>
    <col min="7" max="9" width="7.5703125" customWidth="1"/>
    <col min="10" max="38" width="9.5703125" customWidth="1"/>
    <col min="39" max="39" width="12.42578125" customWidth="1"/>
    <col min="40" max="40" width="8.5703125" customWidth="1"/>
    <col min="41" max="43" width="12.42578125" customWidth="1"/>
  </cols>
  <sheetData>
    <row r="1" spans="1:43" ht="15.75" customHeight="1" x14ac:dyDescent="0.25">
      <c r="A1" s="1" t="s">
        <v>0</v>
      </c>
      <c r="B1" s="1" t="s">
        <v>1</v>
      </c>
      <c r="C1" s="1" t="s">
        <v>2</v>
      </c>
      <c r="D1" s="2"/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7" t="str">
        <f t="shared" ref="J1:AN1" si="0">IF(J2="","",TEXT(J2, "dddd"))</f>
        <v>Wednesday</v>
      </c>
      <c r="K1" s="7" t="str">
        <f t="shared" si="0"/>
        <v>Thursday</v>
      </c>
      <c r="L1" s="7" t="str">
        <f t="shared" si="0"/>
        <v>Friday</v>
      </c>
      <c r="M1" s="7" t="str">
        <f t="shared" si="0"/>
        <v>Saturday</v>
      </c>
      <c r="N1" s="7" t="str">
        <f t="shared" si="0"/>
        <v>Sunday</v>
      </c>
      <c r="O1" s="7" t="str">
        <f t="shared" si="0"/>
        <v>Monday</v>
      </c>
      <c r="P1" s="7" t="str">
        <f t="shared" si="0"/>
        <v>Tuesday</v>
      </c>
      <c r="Q1" s="7" t="str">
        <f t="shared" si="0"/>
        <v>Wednesday</v>
      </c>
      <c r="R1" s="7" t="str">
        <f t="shared" si="0"/>
        <v>Thursday</v>
      </c>
      <c r="S1" s="7" t="str">
        <f t="shared" si="0"/>
        <v>Friday</v>
      </c>
      <c r="T1" s="7" t="str">
        <f t="shared" si="0"/>
        <v>Saturday</v>
      </c>
      <c r="U1" s="7" t="str">
        <f t="shared" si="0"/>
        <v>Sunday</v>
      </c>
      <c r="V1" s="7" t="str">
        <f t="shared" si="0"/>
        <v>Monday</v>
      </c>
      <c r="W1" s="7" t="str">
        <f t="shared" si="0"/>
        <v>Tuesday</v>
      </c>
      <c r="X1" s="7" t="str">
        <f t="shared" si="0"/>
        <v>Wednesday</v>
      </c>
      <c r="Y1" s="7" t="str">
        <f t="shared" si="0"/>
        <v>Thursday</v>
      </c>
      <c r="Z1" s="7" t="str">
        <f t="shared" si="0"/>
        <v>Friday</v>
      </c>
      <c r="AA1" s="7" t="str">
        <f t="shared" si="0"/>
        <v>Saturday</v>
      </c>
      <c r="AB1" s="7" t="str">
        <f t="shared" si="0"/>
        <v>Sunday</v>
      </c>
      <c r="AC1" s="7" t="str">
        <f t="shared" si="0"/>
        <v>Monday</v>
      </c>
      <c r="AD1" s="7" t="str">
        <f t="shared" si="0"/>
        <v>Tuesday</v>
      </c>
      <c r="AE1" s="7" t="str">
        <f t="shared" si="0"/>
        <v>Wednesday</v>
      </c>
      <c r="AF1" s="7" t="str">
        <f t="shared" si="0"/>
        <v>Thursday</v>
      </c>
      <c r="AG1" s="7" t="str">
        <f t="shared" si="0"/>
        <v>Friday</v>
      </c>
      <c r="AH1" s="7" t="str">
        <f t="shared" si="0"/>
        <v>Saturday</v>
      </c>
      <c r="AI1" s="7" t="str">
        <f t="shared" si="0"/>
        <v>Sunday</v>
      </c>
      <c r="AJ1" s="7" t="str">
        <f t="shared" si="0"/>
        <v>Monday</v>
      </c>
      <c r="AK1" s="7" t="str">
        <f t="shared" si="0"/>
        <v>Tuesday</v>
      </c>
      <c r="AL1" s="7" t="str">
        <f t="shared" si="0"/>
        <v>Wednesday</v>
      </c>
      <c r="AM1" s="8" t="str">
        <f t="shared" si="0"/>
        <v/>
      </c>
      <c r="AN1" s="8" t="str">
        <f t="shared" si="0"/>
        <v/>
      </c>
      <c r="AO1" s="8"/>
      <c r="AP1" s="8"/>
      <c r="AQ1" s="8"/>
    </row>
    <row r="2" spans="1:43" ht="15.75" customHeight="1" x14ac:dyDescent="0.25">
      <c r="A2" s="9"/>
      <c r="B2" s="9"/>
      <c r="C2" s="1">
        <f>COUNTIF($J$1:$AN$1,"Sunday")+COUNTIF($J$1:$AN$1,"Saturday")</f>
        <v>8</v>
      </c>
      <c r="D2" s="1"/>
      <c r="E2" s="1" t="s">
        <v>8</v>
      </c>
      <c r="F2" s="10">
        <v>0.35416666666666669</v>
      </c>
      <c r="G2" s="1" t="s">
        <v>9</v>
      </c>
      <c r="H2" s="1" t="s">
        <v>10</v>
      </c>
      <c r="I2" s="11" t="s">
        <v>11</v>
      </c>
      <c r="J2" s="12">
        <v>45343</v>
      </c>
      <c r="K2" s="12">
        <v>45344</v>
      </c>
      <c r="L2" s="12">
        <v>45345</v>
      </c>
      <c r="M2" s="12">
        <v>45346</v>
      </c>
      <c r="N2" s="12">
        <v>45347</v>
      </c>
      <c r="O2" s="12">
        <v>45348</v>
      </c>
      <c r="P2" s="12">
        <v>45349</v>
      </c>
      <c r="Q2" s="12">
        <v>45350</v>
      </c>
      <c r="R2" s="12">
        <v>45351</v>
      </c>
      <c r="S2" s="12">
        <v>45352</v>
      </c>
      <c r="T2" s="12">
        <v>45353</v>
      </c>
      <c r="U2" s="12">
        <v>45354</v>
      </c>
      <c r="V2" s="12">
        <v>45355</v>
      </c>
      <c r="W2" s="12">
        <v>45356</v>
      </c>
      <c r="X2" s="12">
        <v>45357</v>
      </c>
      <c r="Y2" s="12">
        <v>45358</v>
      </c>
      <c r="Z2" s="12">
        <v>45359</v>
      </c>
      <c r="AA2" s="12">
        <v>45360</v>
      </c>
      <c r="AB2" s="12">
        <v>45361</v>
      </c>
      <c r="AC2" s="12">
        <v>45362</v>
      </c>
      <c r="AD2" s="12">
        <v>45363</v>
      </c>
      <c r="AE2" s="12">
        <v>45364</v>
      </c>
      <c r="AF2" s="12">
        <v>45365</v>
      </c>
      <c r="AG2" s="12">
        <v>45366</v>
      </c>
      <c r="AH2" s="12">
        <v>45367</v>
      </c>
      <c r="AI2" s="12">
        <v>45368</v>
      </c>
      <c r="AJ2" s="12">
        <v>45369</v>
      </c>
      <c r="AK2" s="12">
        <v>45370</v>
      </c>
      <c r="AL2" s="12">
        <v>45371</v>
      </c>
      <c r="AM2" s="8"/>
      <c r="AN2" s="8"/>
      <c r="AO2" s="13"/>
      <c r="AP2" s="13"/>
      <c r="AQ2" s="13"/>
    </row>
    <row r="3" spans="1:43" ht="15.75" customHeight="1" x14ac:dyDescent="0.25">
      <c r="A3" s="14">
        <v>109</v>
      </c>
      <c r="B3" s="15"/>
      <c r="C3" s="16">
        <f t="shared" ref="C3:C15" si="1">COUNTIFS($J3:$AN3,"&gt;"&amp;TIME(8,0,0),$J3:$AN3,"&lt;"&amp;TIME(18,0,0))+E3+G3+H3+$C$2+COUNTIF($J3:$AN3,"CO")+COUNTIF($J3:$AN3,"CL")+COUNTIF($J3:$AN3,"Vacation")</f>
        <v>22</v>
      </c>
      <c r="D3" s="16">
        <f t="shared" ref="D3:D36" si="2">SUM(E3:H3)</f>
        <v>11</v>
      </c>
      <c r="E3" s="17">
        <f t="shared" ref="E3:E36" si="3">COUNTIFS($J3:$AN3,"&lt; "&amp;TIME(8,0,0),$J3:$AN3,"&gt;"&amp;TIME(6,30,0))+COUNTIFS($J3:$AN3,"after 10")</f>
        <v>3</v>
      </c>
      <c r="F3" s="18">
        <f t="shared" ref="F3:F36" si="4">COUNTIFS($J3:$AN3,"&gt; "&amp;TIME(8,30,0),$J3:$AN3,"&lt; "&amp;TIME(18,0,0))</f>
        <v>2</v>
      </c>
      <c r="G3" s="18">
        <f t="shared" ref="G3:G36" si="5">COUNTIF($J3:$AN3,"="&amp;TIME(0,0,0))+COUNTIF($J3:$AN3,"&gt; "&amp;TIME(18,0,0))</f>
        <v>6</v>
      </c>
      <c r="H3" s="18">
        <f t="shared" ref="H3:H12" si="6">COUNTIFS($J3:$AN3,"&lt; "&amp;TIME(6,0,0),$J3:$AN3,"&gt;"&amp;TIME(4,0,0))</f>
        <v>0</v>
      </c>
      <c r="I3" s="18">
        <f t="shared" ref="I3:I36" si="7">COUNTIF($J3:$AN3,"nan")</f>
        <v>0</v>
      </c>
      <c r="J3" s="19">
        <v>0.36465277777777777</v>
      </c>
      <c r="K3" s="20" t="s">
        <v>12</v>
      </c>
      <c r="L3" s="20" t="s">
        <v>12</v>
      </c>
      <c r="M3" s="20" t="s">
        <v>12</v>
      </c>
      <c r="N3" s="20" t="s">
        <v>12</v>
      </c>
      <c r="O3" s="19">
        <v>0</v>
      </c>
      <c r="P3" s="19">
        <v>0.35270833333333335</v>
      </c>
      <c r="Q3" s="20" t="s">
        <v>12</v>
      </c>
      <c r="R3" s="21" t="s">
        <v>13</v>
      </c>
      <c r="S3" s="20" t="s">
        <v>14</v>
      </c>
      <c r="T3" s="20" t="s">
        <v>12</v>
      </c>
      <c r="U3" s="20" t="s">
        <v>12</v>
      </c>
      <c r="V3" s="19">
        <v>0.3540740740740741</v>
      </c>
      <c r="W3" s="20" t="s">
        <v>14</v>
      </c>
      <c r="X3" s="19">
        <v>0</v>
      </c>
      <c r="Y3" s="19">
        <v>6.7175925925925931E-2</v>
      </c>
      <c r="Z3" s="20" t="s">
        <v>12</v>
      </c>
      <c r="AA3" s="20" t="s">
        <v>12</v>
      </c>
      <c r="AB3" s="20" t="s">
        <v>12</v>
      </c>
      <c r="AC3" s="19">
        <v>0</v>
      </c>
      <c r="AD3" s="19">
        <v>0.34892361111111109</v>
      </c>
      <c r="AE3" s="19">
        <v>5.1504629629629626E-3</v>
      </c>
      <c r="AF3" s="19">
        <v>0</v>
      </c>
      <c r="AG3" s="19">
        <v>0.36737268518518518</v>
      </c>
      <c r="AH3" s="20" t="s">
        <v>12</v>
      </c>
      <c r="AI3" s="20" t="s">
        <v>12</v>
      </c>
      <c r="AJ3" s="19">
        <v>0</v>
      </c>
      <c r="AK3" s="19">
        <v>0</v>
      </c>
      <c r="AL3" s="20" t="s">
        <v>14</v>
      </c>
      <c r="AM3" s="22"/>
    </row>
    <row r="4" spans="1:43" ht="15.75" customHeight="1" x14ac:dyDescent="0.25">
      <c r="A4" s="14">
        <v>122</v>
      </c>
      <c r="B4" s="15"/>
      <c r="C4" s="16">
        <f t="shared" si="1"/>
        <v>27</v>
      </c>
      <c r="D4" s="16">
        <f t="shared" si="2"/>
        <v>3</v>
      </c>
      <c r="E4" s="17">
        <f t="shared" si="3"/>
        <v>2</v>
      </c>
      <c r="F4" s="18">
        <f t="shared" si="4"/>
        <v>1</v>
      </c>
      <c r="G4" s="18">
        <f t="shared" si="5"/>
        <v>0</v>
      </c>
      <c r="H4" s="18">
        <f t="shared" si="6"/>
        <v>0</v>
      </c>
      <c r="I4" s="18">
        <f t="shared" si="7"/>
        <v>0</v>
      </c>
      <c r="J4" s="20" t="s">
        <v>14</v>
      </c>
      <c r="K4" s="19">
        <v>0.33681712962962962</v>
      </c>
      <c r="L4" s="19">
        <v>0.33733796296296298</v>
      </c>
      <c r="M4" s="20" t="s">
        <v>12</v>
      </c>
      <c r="N4" s="20" t="s">
        <v>12</v>
      </c>
      <c r="O4" s="19">
        <v>0.34759259259259262</v>
      </c>
      <c r="P4" s="20" t="s">
        <v>14</v>
      </c>
      <c r="Q4" s="19">
        <v>0.34065972222222224</v>
      </c>
      <c r="R4" s="21" t="s">
        <v>13</v>
      </c>
      <c r="S4" s="23" t="s">
        <v>15</v>
      </c>
      <c r="T4" s="20" t="s">
        <v>12</v>
      </c>
      <c r="U4" s="20" t="s">
        <v>12</v>
      </c>
      <c r="V4" s="19">
        <v>0.35648148148148145</v>
      </c>
      <c r="W4" s="19">
        <v>0.33988425925925925</v>
      </c>
      <c r="X4" s="19">
        <v>0.33421296296296299</v>
      </c>
      <c r="Y4" s="19">
        <v>0.33631944444444445</v>
      </c>
      <c r="Z4" s="20" t="s">
        <v>12</v>
      </c>
      <c r="AA4" s="20" t="s">
        <v>12</v>
      </c>
      <c r="AB4" s="20" t="s">
        <v>12</v>
      </c>
      <c r="AC4" s="19">
        <v>0.33824074074074073</v>
      </c>
      <c r="AD4" s="19">
        <v>0.3379861111111111</v>
      </c>
      <c r="AE4" s="19">
        <v>0.33760416666666665</v>
      </c>
      <c r="AF4" s="19">
        <v>0.33716435185185184</v>
      </c>
      <c r="AG4" s="19">
        <v>0.33753472222222225</v>
      </c>
      <c r="AH4" s="20" t="s">
        <v>12</v>
      </c>
      <c r="AI4" s="20" t="s">
        <v>12</v>
      </c>
      <c r="AJ4" s="19">
        <v>0.34393518518518518</v>
      </c>
      <c r="AK4" s="19">
        <v>0.34133101851851849</v>
      </c>
      <c r="AL4" s="19">
        <v>0.33504629629629629</v>
      </c>
      <c r="AM4" s="22"/>
    </row>
    <row r="5" spans="1:43" ht="15.75" customHeight="1" x14ac:dyDescent="0.25">
      <c r="A5" s="14">
        <v>128</v>
      </c>
      <c r="B5" s="15"/>
      <c r="C5" s="16">
        <f t="shared" si="1"/>
        <v>27</v>
      </c>
      <c r="D5" s="16">
        <f t="shared" si="2"/>
        <v>6</v>
      </c>
      <c r="E5" s="17">
        <f t="shared" si="3"/>
        <v>3</v>
      </c>
      <c r="F5" s="18">
        <f t="shared" si="4"/>
        <v>2</v>
      </c>
      <c r="G5" s="18">
        <f t="shared" si="5"/>
        <v>0</v>
      </c>
      <c r="H5" s="18">
        <f t="shared" si="6"/>
        <v>1</v>
      </c>
      <c r="I5" s="18">
        <f t="shared" si="7"/>
        <v>0</v>
      </c>
      <c r="J5" s="19">
        <v>0.34621527777777777</v>
      </c>
      <c r="K5" s="19">
        <v>0.33663194444444444</v>
      </c>
      <c r="L5" s="19">
        <v>0.33766203703703701</v>
      </c>
      <c r="M5" s="20" t="s">
        <v>12</v>
      </c>
      <c r="N5" s="20" t="s">
        <v>12</v>
      </c>
      <c r="O5" s="19">
        <v>0.33407407407407408</v>
      </c>
      <c r="P5" s="19">
        <v>0.33489583333333334</v>
      </c>
      <c r="Q5" s="19">
        <v>0.33454861111111112</v>
      </c>
      <c r="R5" s="21" t="s">
        <v>13</v>
      </c>
      <c r="S5" s="19">
        <v>0.33089120370370373</v>
      </c>
      <c r="T5" s="20" t="s">
        <v>12</v>
      </c>
      <c r="U5" s="20" t="s">
        <v>12</v>
      </c>
      <c r="V5" s="19">
        <v>0.34366898148148151</v>
      </c>
      <c r="W5" s="19">
        <v>0.35372685185185188</v>
      </c>
      <c r="X5" s="19">
        <v>0.33543981481481483</v>
      </c>
      <c r="Y5" s="19">
        <v>0.32651620370370371</v>
      </c>
      <c r="Z5" s="20" t="s">
        <v>12</v>
      </c>
      <c r="AA5" s="20" t="s">
        <v>12</v>
      </c>
      <c r="AB5" s="20" t="s">
        <v>12</v>
      </c>
      <c r="AC5" s="19">
        <v>0.36515046296296294</v>
      </c>
      <c r="AD5" s="19">
        <v>0.17523148148148149</v>
      </c>
      <c r="AE5" s="19">
        <v>0.33250000000000002</v>
      </c>
      <c r="AF5" s="19">
        <v>0.33929398148148149</v>
      </c>
      <c r="AG5" s="19">
        <v>0.33590277777777777</v>
      </c>
      <c r="AH5" s="20" t="s">
        <v>12</v>
      </c>
      <c r="AI5" s="20" t="s">
        <v>12</v>
      </c>
      <c r="AJ5" s="19">
        <v>0.35607638888888887</v>
      </c>
      <c r="AK5" s="19">
        <v>0.33818287037037037</v>
      </c>
      <c r="AL5" s="19">
        <v>0.33407407407407408</v>
      </c>
      <c r="AM5" s="22"/>
    </row>
    <row r="6" spans="1:43" ht="15.75" customHeight="1" x14ac:dyDescent="0.25">
      <c r="A6" s="14">
        <v>132</v>
      </c>
      <c r="B6" s="15"/>
      <c r="C6" s="16">
        <f t="shared" si="1"/>
        <v>27</v>
      </c>
      <c r="D6" s="16">
        <f t="shared" si="2"/>
        <v>0</v>
      </c>
      <c r="E6" s="17">
        <f t="shared" si="3"/>
        <v>0</v>
      </c>
      <c r="F6" s="18">
        <f t="shared" si="4"/>
        <v>0</v>
      </c>
      <c r="G6" s="18">
        <f t="shared" si="5"/>
        <v>0</v>
      </c>
      <c r="H6" s="18">
        <f t="shared" si="6"/>
        <v>0</v>
      </c>
      <c r="I6" s="18">
        <f t="shared" si="7"/>
        <v>0</v>
      </c>
      <c r="J6" s="19">
        <v>0.34953703703703703</v>
      </c>
      <c r="K6" s="19">
        <v>0.33946759259259257</v>
      </c>
      <c r="L6" s="23" t="s">
        <v>15</v>
      </c>
      <c r="M6" s="20" t="s">
        <v>12</v>
      </c>
      <c r="N6" s="20" t="s">
        <v>12</v>
      </c>
      <c r="O6" s="19">
        <v>0.3356365740740741</v>
      </c>
      <c r="P6" s="19">
        <v>0.34034722222222225</v>
      </c>
      <c r="Q6" s="24" t="s">
        <v>15</v>
      </c>
      <c r="R6" s="21" t="s">
        <v>13</v>
      </c>
      <c r="S6" s="24" t="s">
        <v>15</v>
      </c>
      <c r="T6" s="20" t="s">
        <v>12</v>
      </c>
      <c r="U6" s="20" t="s">
        <v>12</v>
      </c>
      <c r="V6" s="24" t="s">
        <v>15</v>
      </c>
      <c r="W6" s="19">
        <v>0.3401851851851852</v>
      </c>
      <c r="X6" s="19">
        <v>0.33656249999999999</v>
      </c>
      <c r="Y6" s="19">
        <v>0.34511574074074075</v>
      </c>
      <c r="Z6" s="20" t="s">
        <v>12</v>
      </c>
      <c r="AA6" s="20" t="s">
        <v>12</v>
      </c>
      <c r="AB6" s="20" t="s">
        <v>12</v>
      </c>
      <c r="AC6" s="19">
        <v>0.33657407407407408</v>
      </c>
      <c r="AD6" s="19">
        <v>0.3414699074074074</v>
      </c>
      <c r="AE6" s="19">
        <v>0.34228009259259257</v>
      </c>
      <c r="AF6" s="19">
        <v>0.33618055555555554</v>
      </c>
      <c r="AG6" s="19">
        <v>0.35204861111111113</v>
      </c>
      <c r="AH6" s="20" t="s">
        <v>12</v>
      </c>
      <c r="AI6" s="20" t="s">
        <v>12</v>
      </c>
      <c r="AJ6" s="19">
        <v>0.33651620370370372</v>
      </c>
      <c r="AK6" s="19">
        <v>0.34151620370370372</v>
      </c>
      <c r="AL6" s="19">
        <v>0.34260416666666665</v>
      </c>
      <c r="AM6" s="22"/>
    </row>
    <row r="7" spans="1:43" ht="15.75" customHeight="1" x14ac:dyDescent="0.25">
      <c r="A7" s="14">
        <v>133</v>
      </c>
      <c r="B7" s="15"/>
      <c r="C7" s="16">
        <f t="shared" si="1"/>
        <v>25</v>
      </c>
      <c r="D7" s="16">
        <f t="shared" si="2"/>
        <v>0</v>
      </c>
      <c r="E7" s="17">
        <f t="shared" si="3"/>
        <v>0</v>
      </c>
      <c r="F7" s="18">
        <f t="shared" si="4"/>
        <v>0</v>
      </c>
      <c r="G7" s="18">
        <f t="shared" si="5"/>
        <v>0</v>
      </c>
      <c r="H7" s="18">
        <f t="shared" si="6"/>
        <v>0</v>
      </c>
      <c r="I7" s="18">
        <f t="shared" si="7"/>
        <v>0</v>
      </c>
      <c r="J7" s="19">
        <v>0.34621527777777777</v>
      </c>
      <c r="K7" s="19">
        <v>0.33818287037037037</v>
      </c>
      <c r="L7" s="23" t="s">
        <v>15</v>
      </c>
      <c r="M7" s="20" t="s">
        <v>12</v>
      </c>
      <c r="N7" s="20" t="s">
        <v>12</v>
      </c>
      <c r="O7" s="19">
        <v>0.34464120370370371</v>
      </c>
      <c r="P7" s="19">
        <v>0.33724537037037039</v>
      </c>
      <c r="Q7" s="19">
        <v>0.33545138888888887</v>
      </c>
      <c r="R7" s="21" t="s">
        <v>13</v>
      </c>
      <c r="S7" s="21" t="s">
        <v>16</v>
      </c>
      <c r="T7" s="20" t="s">
        <v>12</v>
      </c>
      <c r="U7" s="20" t="s">
        <v>12</v>
      </c>
      <c r="V7" s="19">
        <v>0.33799768518518519</v>
      </c>
      <c r="W7" s="19">
        <v>0.33760416666666665</v>
      </c>
      <c r="X7" s="19">
        <v>0.33642361111111113</v>
      </c>
      <c r="Y7" s="19">
        <v>0.33645833333333336</v>
      </c>
      <c r="Z7" s="20" t="s">
        <v>12</v>
      </c>
      <c r="AA7" s="20" t="s">
        <v>12</v>
      </c>
      <c r="AB7" s="20" t="s">
        <v>12</v>
      </c>
      <c r="AC7" s="19">
        <v>0.33964120370370371</v>
      </c>
      <c r="AD7" s="19">
        <v>0.33783564814814815</v>
      </c>
      <c r="AE7" s="20" t="s">
        <v>17</v>
      </c>
      <c r="AF7" s="19">
        <v>0.33850694444444446</v>
      </c>
      <c r="AG7" s="19">
        <v>0.33799768518518519</v>
      </c>
      <c r="AH7" s="20" t="s">
        <v>12</v>
      </c>
      <c r="AI7" s="20" t="s">
        <v>12</v>
      </c>
      <c r="AJ7" s="19">
        <v>0.3404861111111111</v>
      </c>
      <c r="AK7" s="19">
        <v>0.33704861111111112</v>
      </c>
      <c r="AL7" s="23" t="s">
        <v>15</v>
      </c>
      <c r="AM7" s="22"/>
    </row>
    <row r="8" spans="1:43" ht="15.75" customHeight="1" x14ac:dyDescent="0.25">
      <c r="A8" s="14">
        <v>158</v>
      </c>
      <c r="B8" s="15"/>
      <c r="C8" s="16">
        <f t="shared" si="1"/>
        <v>26</v>
      </c>
      <c r="D8" s="16">
        <f t="shared" si="2"/>
        <v>2</v>
      </c>
      <c r="E8" s="17">
        <f t="shared" si="3"/>
        <v>1</v>
      </c>
      <c r="F8" s="18">
        <f t="shared" si="4"/>
        <v>1</v>
      </c>
      <c r="G8" s="18">
        <f t="shared" si="5"/>
        <v>0</v>
      </c>
      <c r="H8" s="18">
        <f t="shared" si="6"/>
        <v>0</v>
      </c>
      <c r="I8" s="18">
        <f t="shared" si="7"/>
        <v>0</v>
      </c>
      <c r="J8" s="19">
        <v>0.34516203703703702</v>
      </c>
      <c r="K8" s="19">
        <v>0.34319444444444447</v>
      </c>
      <c r="L8" s="19">
        <v>0.34457175925925926</v>
      </c>
      <c r="M8" s="20" t="s">
        <v>12</v>
      </c>
      <c r="N8" s="20" t="s">
        <v>12</v>
      </c>
      <c r="O8" s="19">
        <v>0.34533564814814816</v>
      </c>
      <c r="P8" s="19">
        <v>0.34570601851851851</v>
      </c>
      <c r="Q8" s="19">
        <v>0.33731481481481479</v>
      </c>
      <c r="R8" s="21" t="s">
        <v>13</v>
      </c>
      <c r="S8" s="21" t="s">
        <v>16</v>
      </c>
      <c r="T8" s="20" t="s">
        <v>12</v>
      </c>
      <c r="U8" s="20" t="s">
        <v>12</v>
      </c>
      <c r="V8" s="19">
        <v>0.33553240740740742</v>
      </c>
      <c r="W8" s="19">
        <v>0.35570601851851852</v>
      </c>
      <c r="X8" s="19">
        <v>0.33505787037037038</v>
      </c>
      <c r="Y8" s="19">
        <v>0.33869212962962963</v>
      </c>
      <c r="Z8" s="20" t="s">
        <v>12</v>
      </c>
      <c r="AA8" s="20" t="s">
        <v>12</v>
      </c>
      <c r="AB8" s="20" t="s">
        <v>12</v>
      </c>
      <c r="AC8" s="19">
        <v>0.33774305555555556</v>
      </c>
      <c r="AD8" s="19">
        <v>0.33607638888888891</v>
      </c>
      <c r="AE8" s="19">
        <v>0.29685185185185187</v>
      </c>
      <c r="AF8" s="19">
        <v>0.33445601851851853</v>
      </c>
      <c r="AG8" s="19">
        <v>0.33672453703703703</v>
      </c>
      <c r="AH8" s="20" t="s">
        <v>12</v>
      </c>
      <c r="AI8" s="20" t="s">
        <v>12</v>
      </c>
      <c r="AJ8" s="19">
        <v>0.3429976851851852</v>
      </c>
      <c r="AK8" s="19">
        <v>0.34152777777777776</v>
      </c>
      <c r="AL8" s="19">
        <v>0.33675925925925926</v>
      </c>
      <c r="AM8" s="22"/>
    </row>
    <row r="9" spans="1:43" ht="15.75" customHeight="1" x14ac:dyDescent="0.25">
      <c r="A9" s="14">
        <v>159</v>
      </c>
      <c r="B9" s="15"/>
      <c r="C9" s="16">
        <f t="shared" si="1"/>
        <v>27</v>
      </c>
      <c r="D9" s="16">
        <f t="shared" si="2"/>
        <v>2</v>
      </c>
      <c r="E9" s="17">
        <f t="shared" si="3"/>
        <v>0</v>
      </c>
      <c r="F9" s="18">
        <f t="shared" si="4"/>
        <v>2</v>
      </c>
      <c r="G9" s="18">
        <f t="shared" si="5"/>
        <v>0</v>
      </c>
      <c r="H9" s="18">
        <f t="shared" si="6"/>
        <v>0</v>
      </c>
      <c r="I9" s="18">
        <f t="shared" si="7"/>
        <v>0</v>
      </c>
      <c r="J9" s="19">
        <v>0.33526620370370369</v>
      </c>
      <c r="K9" s="23" t="s">
        <v>15</v>
      </c>
      <c r="L9" s="23" t="s">
        <v>15</v>
      </c>
      <c r="M9" s="20" t="s">
        <v>12</v>
      </c>
      <c r="N9" s="20" t="s">
        <v>12</v>
      </c>
      <c r="O9" s="19">
        <v>0.36203703703703705</v>
      </c>
      <c r="P9" s="19">
        <v>0.35275462962962961</v>
      </c>
      <c r="Q9" s="19">
        <v>0.34346064814814814</v>
      </c>
      <c r="R9" s="21" t="s">
        <v>13</v>
      </c>
      <c r="S9" s="23" t="s">
        <v>15</v>
      </c>
      <c r="T9" s="20" t="s">
        <v>12</v>
      </c>
      <c r="U9" s="20" t="s">
        <v>12</v>
      </c>
      <c r="V9" s="19">
        <v>0.34149305555555554</v>
      </c>
      <c r="W9" s="19">
        <v>0.33641203703703704</v>
      </c>
      <c r="X9" s="19">
        <v>0.34226851851851853</v>
      </c>
      <c r="Y9" s="19">
        <v>0.34576388888888887</v>
      </c>
      <c r="Z9" s="20" t="s">
        <v>12</v>
      </c>
      <c r="AA9" s="20" t="s">
        <v>12</v>
      </c>
      <c r="AB9" s="20" t="s">
        <v>12</v>
      </c>
      <c r="AC9" s="19">
        <v>0.36115740740740743</v>
      </c>
      <c r="AD9" s="19">
        <v>0.34375</v>
      </c>
      <c r="AE9" s="19">
        <v>0.33658564814814818</v>
      </c>
      <c r="AF9" s="19">
        <v>0.34868055555555555</v>
      </c>
      <c r="AG9" s="19">
        <v>0.34979166666666667</v>
      </c>
      <c r="AH9" s="20" t="s">
        <v>12</v>
      </c>
      <c r="AI9" s="20" t="s">
        <v>12</v>
      </c>
      <c r="AJ9" s="19">
        <v>0.34825231481481483</v>
      </c>
      <c r="AK9" s="19">
        <v>0.33650462962962963</v>
      </c>
      <c r="AL9" s="19">
        <v>0.34273148148148147</v>
      </c>
      <c r="AM9" s="22"/>
    </row>
    <row r="10" spans="1:43" ht="15.75" customHeight="1" x14ac:dyDescent="0.25">
      <c r="A10" s="14">
        <v>206</v>
      </c>
      <c r="B10" s="15"/>
      <c r="C10" s="16">
        <f t="shared" si="1"/>
        <v>27</v>
      </c>
      <c r="D10" s="16">
        <f t="shared" si="2"/>
        <v>1</v>
      </c>
      <c r="E10" s="17">
        <f t="shared" si="3"/>
        <v>0</v>
      </c>
      <c r="F10" s="18">
        <f t="shared" si="4"/>
        <v>1</v>
      </c>
      <c r="G10" s="18">
        <f t="shared" si="5"/>
        <v>0</v>
      </c>
      <c r="H10" s="18">
        <f t="shared" si="6"/>
        <v>0</v>
      </c>
      <c r="I10" s="18">
        <f t="shared" si="7"/>
        <v>0</v>
      </c>
      <c r="J10" s="19">
        <v>0.34366898148148151</v>
      </c>
      <c r="K10" s="19">
        <v>0.33658564814814818</v>
      </c>
      <c r="L10" s="19">
        <v>0.33714120370370371</v>
      </c>
      <c r="M10" s="20" t="s">
        <v>12</v>
      </c>
      <c r="N10" s="20" t="s">
        <v>12</v>
      </c>
      <c r="O10" s="19">
        <v>0.3362384259259259</v>
      </c>
      <c r="P10" s="19">
        <v>0.34260416666666665</v>
      </c>
      <c r="Q10" s="19">
        <v>0.33959490740740739</v>
      </c>
      <c r="R10" s="21" t="s">
        <v>13</v>
      </c>
      <c r="S10" s="19">
        <v>0.33751157407407406</v>
      </c>
      <c r="T10" s="20" t="s">
        <v>12</v>
      </c>
      <c r="U10" s="20" t="s">
        <v>12</v>
      </c>
      <c r="V10" s="19">
        <v>0.33912037037037035</v>
      </c>
      <c r="W10" s="19">
        <v>0.37056712962962962</v>
      </c>
      <c r="X10" s="19">
        <v>0.3395023148148148</v>
      </c>
      <c r="Y10" s="19">
        <v>0.34434027777777776</v>
      </c>
      <c r="Z10" s="20" t="s">
        <v>12</v>
      </c>
      <c r="AA10" s="20" t="s">
        <v>12</v>
      </c>
      <c r="AB10" s="20" t="s">
        <v>12</v>
      </c>
      <c r="AC10" s="19">
        <v>0.33839120370370368</v>
      </c>
      <c r="AD10" s="19">
        <v>0.34506944444444443</v>
      </c>
      <c r="AE10" s="19">
        <v>0.33530092592592592</v>
      </c>
      <c r="AF10" s="19">
        <v>0.34221064814814817</v>
      </c>
      <c r="AG10" s="19">
        <v>0.33932870370370372</v>
      </c>
      <c r="AH10" s="20" t="s">
        <v>12</v>
      </c>
      <c r="AI10" s="20" t="s">
        <v>12</v>
      </c>
      <c r="AJ10" s="19">
        <v>0.34570601851851851</v>
      </c>
      <c r="AK10" s="19">
        <v>0.34445601851851854</v>
      </c>
      <c r="AL10" s="19">
        <v>0.33848379629629627</v>
      </c>
      <c r="AM10" s="22"/>
    </row>
    <row r="11" spans="1:43" ht="15.75" customHeight="1" x14ac:dyDescent="0.25">
      <c r="A11" s="14">
        <v>211</v>
      </c>
      <c r="B11" s="15"/>
      <c r="C11" s="16">
        <f t="shared" si="1"/>
        <v>25</v>
      </c>
      <c r="D11" s="16">
        <f t="shared" si="2"/>
        <v>3</v>
      </c>
      <c r="E11" s="17">
        <f t="shared" si="3"/>
        <v>0</v>
      </c>
      <c r="F11" s="18">
        <f t="shared" si="4"/>
        <v>2</v>
      </c>
      <c r="G11" s="18">
        <f t="shared" si="5"/>
        <v>0</v>
      </c>
      <c r="H11" s="18">
        <f t="shared" si="6"/>
        <v>1</v>
      </c>
      <c r="I11" s="18">
        <f t="shared" si="7"/>
        <v>0</v>
      </c>
      <c r="J11" s="19">
        <v>0.16843749999999999</v>
      </c>
      <c r="K11" s="19">
        <v>0.33482638888888888</v>
      </c>
      <c r="L11" s="19">
        <v>0.34140046296296295</v>
      </c>
      <c r="M11" s="20" t="s">
        <v>12</v>
      </c>
      <c r="N11" s="20" t="s">
        <v>12</v>
      </c>
      <c r="O11" s="19">
        <v>0.33960648148148148</v>
      </c>
      <c r="P11" s="19">
        <v>0.33694444444444444</v>
      </c>
      <c r="Q11" s="29" t="s">
        <v>18</v>
      </c>
      <c r="R11" s="30"/>
      <c r="S11" s="31"/>
      <c r="T11" s="20" t="s">
        <v>12</v>
      </c>
      <c r="U11" s="20" t="s">
        <v>12</v>
      </c>
      <c r="V11" s="19">
        <v>0.33709490740740738</v>
      </c>
      <c r="W11" s="19">
        <v>0.33957175925925925</v>
      </c>
      <c r="X11" s="19">
        <v>0.34293981481481484</v>
      </c>
      <c r="Y11" s="19">
        <v>0.33822916666666669</v>
      </c>
      <c r="Z11" s="20" t="s">
        <v>12</v>
      </c>
      <c r="AA11" s="20" t="s">
        <v>12</v>
      </c>
      <c r="AB11" s="20" t="s">
        <v>12</v>
      </c>
      <c r="AC11" s="19">
        <v>0.33878472222222222</v>
      </c>
      <c r="AD11" s="19">
        <v>0.33662037037037035</v>
      </c>
      <c r="AE11" s="19">
        <v>0.36351851851851852</v>
      </c>
      <c r="AF11" s="19">
        <v>0.35490740740740739</v>
      </c>
      <c r="AG11" s="19">
        <v>0.33944444444444444</v>
      </c>
      <c r="AH11" s="20" t="s">
        <v>12</v>
      </c>
      <c r="AI11" s="20" t="s">
        <v>12</v>
      </c>
      <c r="AJ11" s="19">
        <v>0.3349537037037037</v>
      </c>
      <c r="AK11" s="19">
        <v>0.33537037037037037</v>
      </c>
      <c r="AL11" s="19">
        <v>0.34562500000000002</v>
      </c>
      <c r="AM11" s="22"/>
    </row>
    <row r="12" spans="1:43" ht="15.75" customHeight="1" x14ac:dyDescent="0.25">
      <c r="A12" s="14">
        <v>213</v>
      </c>
      <c r="B12" s="15"/>
      <c r="C12" s="16">
        <f t="shared" si="1"/>
        <v>23</v>
      </c>
      <c r="D12" s="16">
        <f t="shared" si="2"/>
        <v>7</v>
      </c>
      <c r="E12" s="17">
        <f t="shared" si="3"/>
        <v>7</v>
      </c>
      <c r="F12" s="18">
        <f t="shared" si="4"/>
        <v>0</v>
      </c>
      <c r="G12" s="18">
        <f t="shared" si="5"/>
        <v>0</v>
      </c>
      <c r="H12" s="18">
        <f t="shared" si="6"/>
        <v>0</v>
      </c>
      <c r="I12" s="18">
        <f t="shared" si="7"/>
        <v>0</v>
      </c>
      <c r="J12" s="19">
        <v>0.33241898148148147</v>
      </c>
      <c r="K12" s="20" t="s">
        <v>14</v>
      </c>
      <c r="L12" s="19">
        <v>0.33086805555555554</v>
      </c>
      <c r="M12" s="20" t="s">
        <v>12</v>
      </c>
      <c r="N12" s="20" t="s">
        <v>12</v>
      </c>
      <c r="O12" s="19">
        <v>0.32953703703703702</v>
      </c>
      <c r="P12" s="20" t="s">
        <v>14</v>
      </c>
      <c r="Q12" s="19">
        <v>0.34030092592592592</v>
      </c>
      <c r="R12" s="21" t="s">
        <v>13</v>
      </c>
      <c r="S12" s="19">
        <v>0.32687500000000003</v>
      </c>
      <c r="T12" s="29" t="s">
        <v>19</v>
      </c>
      <c r="U12" s="30"/>
      <c r="V12" s="30"/>
      <c r="W12" s="30"/>
      <c r="X12" s="30"/>
      <c r="Y12" s="31"/>
      <c r="Z12" s="20" t="s">
        <v>12</v>
      </c>
      <c r="AA12" s="20" t="s">
        <v>12</v>
      </c>
      <c r="AB12" s="20" t="s">
        <v>12</v>
      </c>
      <c r="AC12" s="19">
        <v>0.33467592592592593</v>
      </c>
      <c r="AD12" s="19">
        <v>0.35326388888888888</v>
      </c>
      <c r="AE12" s="19">
        <v>0.33101851851851855</v>
      </c>
      <c r="AF12" s="19">
        <v>0.34416666666666668</v>
      </c>
      <c r="AG12" s="19">
        <v>0.33914351851851854</v>
      </c>
      <c r="AH12" s="20" t="s">
        <v>12</v>
      </c>
      <c r="AI12" s="20" t="s">
        <v>12</v>
      </c>
      <c r="AJ12" s="19">
        <v>0.33707175925925925</v>
      </c>
      <c r="AK12" s="19">
        <v>0.35350694444444447</v>
      </c>
      <c r="AL12" s="19">
        <v>0.33729166666666666</v>
      </c>
      <c r="AM12" s="22"/>
    </row>
    <row r="13" spans="1:43" ht="15.75" customHeight="1" x14ac:dyDescent="0.25">
      <c r="A13" s="14">
        <v>216</v>
      </c>
      <c r="B13" s="15"/>
      <c r="C13" s="16">
        <f t="shared" si="1"/>
        <v>27</v>
      </c>
      <c r="D13" s="16">
        <f t="shared" si="2"/>
        <v>2</v>
      </c>
      <c r="E13" s="17">
        <f t="shared" si="3"/>
        <v>1</v>
      </c>
      <c r="F13" s="18">
        <f t="shared" si="4"/>
        <v>0</v>
      </c>
      <c r="G13" s="18">
        <f t="shared" si="5"/>
        <v>0</v>
      </c>
      <c r="H13" s="18">
        <v>1</v>
      </c>
      <c r="I13" s="18">
        <f t="shared" si="7"/>
        <v>0</v>
      </c>
      <c r="J13" s="19">
        <v>0.34739583333333335</v>
      </c>
      <c r="K13" s="19">
        <v>0.33491898148148147</v>
      </c>
      <c r="L13" s="19">
        <v>0.34172453703703703</v>
      </c>
      <c r="M13" s="20" t="s">
        <v>12</v>
      </c>
      <c r="N13" s="20" t="s">
        <v>12</v>
      </c>
      <c r="O13" s="19">
        <v>0.34025462962962966</v>
      </c>
      <c r="P13" s="19">
        <v>0.33913194444444444</v>
      </c>
      <c r="Q13" s="19">
        <v>0.34028935185185183</v>
      </c>
      <c r="R13" s="21" t="s">
        <v>13</v>
      </c>
      <c r="S13" s="23" t="s">
        <v>15</v>
      </c>
      <c r="T13" s="20" t="s">
        <v>12</v>
      </c>
      <c r="U13" s="20" t="s">
        <v>12</v>
      </c>
      <c r="V13" s="19">
        <v>0.34027777777777779</v>
      </c>
      <c r="W13" s="19">
        <v>0.34619212962962964</v>
      </c>
      <c r="X13" s="19">
        <v>0.32087962962962963</v>
      </c>
      <c r="Y13" s="23" t="s">
        <v>15</v>
      </c>
      <c r="Z13" s="20" t="s">
        <v>12</v>
      </c>
      <c r="AA13" s="20" t="s">
        <v>12</v>
      </c>
      <c r="AB13" s="20" t="s">
        <v>12</v>
      </c>
      <c r="AC13" s="25" t="s">
        <v>15</v>
      </c>
      <c r="AD13" s="26" t="s">
        <v>20</v>
      </c>
      <c r="AE13" s="19">
        <v>0.34707175925925926</v>
      </c>
      <c r="AF13" s="19">
        <v>0.34331018518518519</v>
      </c>
      <c r="AG13" s="19">
        <v>0.35275462962962961</v>
      </c>
      <c r="AH13" s="20" t="s">
        <v>12</v>
      </c>
      <c r="AI13" s="20" t="s">
        <v>12</v>
      </c>
      <c r="AJ13" s="19">
        <v>0.34593750000000001</v>
      </c>
      <c r="AK13" s="19">
        <v>0.33943287037037034</v>
      </c>
      <c r="AL13" s="19">
        <v>0.34034722222222225</v>
      </c>
      <c r="AM13" s="22"/>
    </row>
    <row r="14" spans="1:43" ht="15.75" customHeight="1" x14ac:dyDescent="0.25">
      <c r="A14" s="14">
        <v>230</v>
      </c>
      <c r="B14" s="15"/>
      <c r="C14" s="16">
        <f t="shared" si="1"/>
        <v>24</v>
      </c>
      <c r="D14" s="16">
        <f t="shared" si="2"/>
        <v>3</v>
      </c>
      <c r="E14" s="17">
        <f t="shared" si="3"/>
        <v>1</v>
      </c>
      <c r="F14" s="18">
        <f t="shared" si="4"/>
        <v>2</v>
      </c>
      <c r="G14" s="18">
        <f t="shared" si="5"/>
        <v>0</v>
      </c>
      <c r="H14" s="18">
        <f t="shared" ref="H14:H19" si="8">COUNTIFS($J14:$AN14,"&lt; "&amp;TIME(6,0,0),$J14:$AN14,"&gt;"&amp;TIME(4,0,0))</f>
        <v>0</v>
      </c>
      <c r="I14" s="18">
        <f t="shared" si="7"/>
        <v>0</v>
      </c>
      <c r="J14" s="19">
        <v>0.33357638888888891</v>
      </c>
      <c r="K14" s="19">
        <v>0.34505787037037039</v>
      </c>
      <c r="L14" s="19">
        <v>0.33829861111111109</v>
      </c>
      <c r="M14" s="20" t="s">
        <v>12</v>
      </c>
      <c r="N14" s="20" t="s">
        <v>12</v>
      </c>
      <c r="O14" s="19">
        <v>0.3505787037037037</v>
      </c>
      <c r="P14" s="19">
        <v>0.3571064814814815</v>
      </c>
      <c r="Q14" s="19">
        <v>0.35716435185185186</v>
      </c>
      <c r="R14" s="21" t="s">
        <v>13</v>
      </c>
      <c r="S14" s="21" t="s">
        <v>16</v>
      </c>
      <c r="T14" s="20" t="s">
        <v>12</v>
      </c>
      <c r="U14" s="20" t="s">
        <v>12</v>
      </c>
      <c r="V14" s="19">
        <v>0.33828703703703705</v>
      </c>
      <c r="W14" s="19">
        <v>0.33523148148148146</v>
      </c>
      <c r="X14" s="19">
        <v>0.33962962962962961</v>
      </c>
      <c r="Y14" s="19">
        <v>0.34479166666666666</v>
      </c>
      <c r="Z14" s="20" t="s">
        <v>12</v>
      </c>
      <c r="AA14" s="20" t="s">
        <v>12</v>
      </c>
      <c r="AB14" s="20" t="s">
        <v>12</v>
      </c>
      <c r="AC14" s="19">
        <v>0.34891203703703705</v>
      </c>
      <c r="AD14" s="19">
        <v>0.28444444444444444</v>
      </c>
      <c r="AE14" s="24" t="s">
        <v>18</v>
      </c>
      <c r="AF14" s="19">
        <v>0.33483796296296298</v>
      </c>
      <c r="AG14" s="19">
        <v>0.33826388888888886</v>
      </c>
      <c r="AH14" s="20" t="s">
        <v>12</v>
      </c>
      <c r="AI14" s="20" t="s">
        <v>12</v>
      </c>
      <c r="AJ14" s="24" t="s">
        <v>18</v>
      </c>
      <c r="AK14" s="19">
        <v>0.33476851851851852</v>
      </c>
      <c r="AL14" s="19">
        <v>0.33641203703703704</v>
      </c>
      <c r="AM14" s="27"/>
      <c r="AN14" s="27"/>
    </row>
    <row r="15" spans="1:43" ht="15.75" customHeight="1" x14ac:dyDescent="0.25">
      <c r="A15" s="14">
        <v>833</v>
      </c>
      <c r="B15" s="15"/>
      <c r="C15" s="16">
        <f t="shared" si="1"/>
        <v>26</v>
      </c>
      <c r="D15" s="16">
        <f t="shared" si="2"/>
        <v>2</v>
      </c>
      <c r="E15" s="17">
        <f t="shared" si="3"/>
        <v>0</v>
      </c>
      <c r="F15" s="18">
        <f t="shared" si="4"/>
        <v>2</v>
      </c>
      <c r="G15" s="18">
        <f t="shared" si="5"/>
        <v>0</v>
      </c>
      <c r="H15" s="18">
        <f t="shared" si="8"/>
        <v>0</v>
      </c>
      <c r="I15" s="18">
        <f t="shared" si="7"/>
        <v>0</v>
      </c>
      <c r="J15" s="19">
        <v>0.33439814814814817</v>
      </c>
      <c r="K15" s="19">
        <v>0.34498842592592593</v>
      </c>
      <c r="L15" s="19">
        <v>0.3354050925925926</v>
      </c>
      <c r="M15" s="20" t="s">
        <v>12</v>
      </c>
      <c r="N15" s="20" t="s">
        <v>12</v>
      </c>
      <c r="O15" s="19">
        <v>0.35226851851851854</v>
      </c>
      <c r="P15" s="19">
        <v>0.33354166666666668</v>
      </c>
      <c r="Q15" s="19">
        <v>0.35562500000000002</v>
      </c>
      <c r="R15" s="21" t="s">
        <v>13</v>
      </c>
      <c r="S15" s="21" t="s">
        <v>16</v>
      </c>
      <c r="T15" s="20" t="s">
        <v>12</v>
      </c>
      <c r="U15" s="20" t="s">
        <v>12</v>
      </c>
      <c r="V15" s="19">
        <v>0.34900462962962964</v>
      </c>
      <c r="W15" s="19">
        <v>0.33614583333333331</v>
      </c>
      <c r="X15" s="19">
        <v>0.34291666666666665</v>
      </c>
      <c r="Y15" s="19">
        <v>0.33416666666666667</v>
      </c>
      <c r="Z15" s="20" t="s">
        <v>12</v>
      </c>
      <c r="AA15" s="20" t="s">
        <v>12</v>
      </c>
      <c r="AB15" s="20" t="s">
        <v>12</v>
      </c>
      <c r="AC15" s="19">
        <v>0.34780092592592593</v>
      </c>
      <c r="AD15" s="19">
        <v>0.33415509259259257</v>
      </c>
      <c r="AE15" s="19">
        <v>0.34098379629629627</v>
      </c>
      <c r="AF15" s="19">
        <v>0.33405092592592595</v>
      </c>
      <c r="AG15" s="19">
        <v>0.34533564814814816</v>
      </c>
      <c r="AH15" s="20" t="s">
        <v>12</v>
      </c>
      <c r="AI15" s="20" t="s">
        <v>12</v>
      </c>
      <c r="AJ15" s="19">
        <v>0.35563657407407406</v>
      </c>
      <c r="AK15" s="19">
        <v>0.34893518518518518</v>
      </c>
      <c r="AL15" s="24" t="s">
        <v>15</v>
      </c>
      <c r="AM15" s="22"/>
    </row>
    <row r="16" spans="1:43" ht="15.75" customHeight="1" x14ac:dyDescent="0.25">
      <c r="A16" s="14">
        <v>270</v>
      </c>
      <c r="B16" s="15"/>
      <c r="C16" s="1">
        <v>26</v>
      </c>
      <c r="D16" s="16">
        <f t="shared" si="2"/>
        <v>4</v>
      </c>
      <c r="E16" s="17">
        <f t="shared" si="3"/>
        <v>1</v>
      </c>
      <c r="F16" s="18">
        <f t="shared" si="4"/>
        <v>3</v>
      </c>
      <c r="G16" s="18">
        <f t="shared" si="5"/>
        <v>0</v>
      </c>
      <c r="H16" s="18">
        <f t="shared" si="8"/>
        <v>0</v>
      </c>
      <c r="I16" s="18">
        <f t="shared" si="7"/>
        <v>0</v>
      </c>
      <c r="J16" s="20" t="s">
        <v>15</v>
      </c>
      <c r="K16" s="20" t="s">
        <v>15</v>
      </c>
      <c r="L16" s="20" t="s">
        <v>15</v>
      </c>
      <c r="M16" s="20" t="s">
        <v>12</v>
      </c>
      <c r="N16" s="20" t="s">
        <v>12</v>
      </c>
      <c r="O16" s="19">
        <v>0.33351851851851849</v>
      </c>
      <c r="P16" s="19">
        <v>0.3346527777777778</v>
      </c>
      <c r="Q16" s="19">
        <v>0.33398148148148149</v>
      </c>
      <c r="R16" s="21" t="s">
        <v>13</v>
      </c>
      <c r="S16" s="19">
        <v>0.3334259259259259</v>
      </c>
      <c r="T16" s="20" t="s">
        <v>12</v>
      </c>
      <c r="U16" s="20" t="s">
        <v>12</v>
      </c>
      <c r="V16" s="19">
        <v>0.33371527777777776</v>
      </c>
      <c r="W16" s="19">
        <v>0.36747685185185186</v>
      </c>
      <c r="X16" s="19">
        <v>0.32092592592592595</v>
      </c>
      <c r="Y16" s="19">
        <v>0.33399305555555553</v>
      </c>
      <c r="Z16" s="20" t="s">
        <v>12</v>
      </c>
      <c r="AA16" s="20" t="s">
        <v>12</v>
      </c>
      <c r="AB16" s="20" t="s">
        <v>12</v>
      </c>
      <c r="AC16" s="19">
        <v>0.375</v>
      </c>
      <c r="AD16" s="19">
        <v>0.34432870370370372</v>
      </c>
      <c r="AE16" s="19">
        <v>0.36136574074074074</v>
      </c>
      <c r="AF16" s="19">
        <v>0.33374999999999999</v>
      </c>
      <c r="AG16" s="19">
        <v>0.33716435185185184</v>
      </c>
      <c r="AH16" s="20" t="s">
        <v>12</v>
      </c>
      <c r="AI16" s="20" t="s">
        <v>12</v>
      </c>
      <c r="AJ16" s="19">
        <v>0.33696759259259257</v>
      </c>
      <c r="AK16" s="19">
        <v>0.33751157407407406</v>
      </c>
      <c r="AL16" s="19">
        <v>0.33619212962962963</v>
      </c>
      <c r="AM16" s="27"/>
    </row>
    <row r="17" spans="1:39" ht="15.75" customHeight="1" x14ac:dyDescent="0.25">
      <c r="A17" s="14">
        <v>280</v>
      </c>
      <c r="B17" s="15"/>
      <c r="C17" s="16">
        <f t="shared" ref="C17:C36" si="9">COUNTIFS($J17:$AN17,"&gt;"&amp;TIME(8,0,0),$J17:$AN17,"&lt;"&amp;TIME(18,0,0))+E17+G17+H17+$C$2+COUNTIF($J17:$AN17,"CO")+COUNTIF($J17:$AN17,"CL")+COUNTIF($J17:$AN17,"Vacation")</f>
        <v>25</v>
      </c>
      <c r="D17" s="16">
        <f t="shared" si="2"/>
        <v>4</v>
      </c>
      <c r="E17" s="17">
        <f t="shared" si="3"/>
        <v>0</v>
      </c>
      <c r="F17" s="18">
        <f t="shared" si="4"/>
        <v>4</v>
      </c>
      <c r="G17" s="18">
        <f t="shared" si="5"/>
        <v>0</v>
      </c>
      <c r="H17" s="18">
        <f t="shared" si="8"/>
        <v>0</v>
      </c>
      <c r="I17" s="18">
        <f t="shared" si="7"/>
        <v>0</v>
      </c>
      <c r="J17" s="19">
        <v>0.3734837962962963</v>
      </c>
      <c r="K17" s="19">
        <v>0.34400462962962963</v>
      </c>
      <c r="L17" s="19">
        <v>0.34792824074074075</v>
      </c>
      <c r="M17" s="20" t="s">
        <v>12</v>
      </c>
      <c r="N17" s="20" t="s">
        <v>12</v>
      </c>
      <c r="O17" s="19">
        <v>0.36097222222222225</v>
      </c>
      <c r="P17" s="19">
        <v>0.34438657407407408</v>
      </c>
      <c r="Q17" s="19">
        <v>0.34231481481481479</v>
      </c>
      <c r="R17" s="21" t="s">
        <v>13</v>
      </c>
      <c r="S17" s="19">
        <v>0.33857638888888891</v>
      </c>
      <c r="T17" s="20" t="s">
        <v>12</v>
      </c>
      <c r="U17" s="20" t="s">
        <v>12</v>
      </c>
      <c r="V17" s="19">
        <v>0.33513888888888888</v>
      </c>
      <c r="W17" s="19">
        <v>0.34864583333333332</v>
      </c>
      <c r="X17" s="29" t="s">
        <v>21</v>
      </c>
      <c r="Y17" s="31"/>
      <c r="Z17" s="20" t="s">
        <v>12</v>
      </c>
      <c r="AA17" s="20" t="s">
        <v>12</v>
      </c>
      <c r="AB17" s="20" t="s">
        <v>12</v>
      </c>
      <c r="AC17" s="19">
        <v>0.3344212962962963</v>
      </c>
      <c r="AD17" s="19">
        <v>0.33438657407407407</v>
      </c>
      <c r="AE17" s="19">
        <v>0.34442129629629631</v>
      </c>
      <c r="AF17" s="19">
        <v>0.3462615740740741</v>
      </c>
      <c r="AG17" s="19">
        <v>0.35562500000000002</v>
      </c>
      <c r="AH17" s="20" t="s">
        <v>12</v>
      </c>
      <c r="AI17" s="20" t="s">
        <v>12</v>
      </c>
      <c r="AJ17" s="19">
        <v>0.36532407407407408</v>
      </c>
      <c r="AK17" s="19">
        <v>0.34077546296296296</v>
      </c>
      <c r="AL17" s="19">
        <v>0.34173611111111113</v>
      </c>
      <c r="AM17" s="22"/>
    </row>
    <row r="18" spans="1:39" ht="15.75" customHeight="1" x14ac:dyDescent="0.25">
      <c r="A18" s="14">
        <v>281</v>
      </c>
      <c r="B18" s="15"/>
      <c r="C18" s="16">
        <f t="shared" si="9"/>
        <v>27</v>
      </c>
      <c r="D18" s="16">
        <f t="shared" si="2"/>
        <v>1</v>
      </c>
      <c r="E18" s="17">
        <f t="shared" si="3"/>
        <v>0</v>
      </c>
      <c r="F18" s="18">
        <f t="shared" si="4"/>
        <v>0</v>
      </c>
      <c r="G18" s="18">
        <f t="shared" si="5"/>
        <v>0</v>
      </c>
      <c r="H18" s="18">
        <f t="shared" si="8"/>
        <v>1</v>
      </c>
      <c r="I18" s="18">
        <f t="shared" si="7"/>
        <v>0</v>
      </c>
      <c r="J18" s="19">
        <v>0.34608796296296296</v>
      </c>
      <c r="K18" s="19">
        <v>0.33614583333333331</v>
      </c>
      <c r="L18" s="19">
        <v>0.33689814814814817</v>
      </c>
      <c r="M18" s="20" t="s">
        <v>12</v>
      </c>
      <c r="N18" s="20" t="s">
        <v>12</v>
      </c>
      <c r="O18" s="19">
        <v>0.33748842592592593</v>
      </c>
      <c r="P18" s="19">
        <v>0.33783564814814815</v>
      </c>
      <c r="Q18" s="19">
        <v>0.33645833333333336</v>
      </c>
      <c r="R18" s="21" t="s">
        <v>13</v>
      </c>
      <c r="S18" s="19">
        <v>0.33629629629629632</v>
      </c>
      <c r="T18" s="20" t="s">
        <v>12</v>
      </c>
      <c r="U18" s="20" t="s">
        <v>12</v>
      </c>
      <c r="V18" s="19">
        <v>0.33440972222222221</v>
      </c>
      <c r="W18" s="19">
        <v>0.34864583333333332</v>
      </c>
      <c r="X18" s="19">
        <v>0.33399305555555553</v>
      </c>
      <c r="Y18" s="19">
        <v>0.33969907407407407</v>
      </c>
      <c r="Z18" s="20" t="s">
        <v>12</v>
      </c>
      <c r="AA18" s="20" t="s">
        <v>12</v>
      </c>
      <c r="AB18" s="20" t="s">
        <v>12</v>
      </c>
      <c r="AC18" s="19">
        <v>0.3364699074074074</v>
      </c>
      <c r="AD18" s="19">
        <v>0.33565972222222223</v>
      </c>
      <c r="AE18" s="19">
        <v>0.3371527777777778</v>
      </c>
      <c r="AF18" s="19">
        <v>0.33858796296296295</v>
      </c>
      <c r="AG18" s="19">
        <v>0.34043981481481483</v>
      </c>
      <c r="AH18" s="20" t="s">
        <v>12</v>
      </c>
      <c r="AI18" s="20" t="s">
        <v>12</v>
      </c>
      <c r="AJ18" s="19">
        <v>0.34502314814814816</v>
      </c>
      <c r="AK18" s="19">
        <v>0.19826388888888888</v>
      </c>
      <c r="AL18" s="19">
        <v>0.3354050925925926</v>
      </c>
      <c r="AM18" s="27"/>
    </row>
    <row r="19" spans="1:39" ht="15.75" customHeight="1" x14ac:dyDescent="0.25">
      <c r="A19" s="14">
        <v>283</v>
      </c>
      <c r="B19" s="15"/>
      <c r="C19" s="16">
        <f t="shared" si="9"/>
        <v>27</v>
      </c>
      <c r="D19" s="16">
        <f t="shared" si="2"/>
        <v>0</v>
      </c>
      <c r="E19" s="17">
        <f t="shared" si="3"/>
        <v>0</v>
      </c>
      <c r="F19" s="18">
        <f t="shared" si="4"/>
        <v>0</v>
      </c>
      <c r="G19" s="18">
        <f t="shared" si="5"/>
        <v>0</v>
      </c>
      <c r="H19" s="18">
        <f t="shared" si="8"/>
        <v>0</v>
      </c>
      <c r="I19" s="18">
        <f t="shared" si="7"/>
        <v>0</v>
      </c>
      <c r="J19" s="23" t="s">
        <v>15</v>
      </c>
      <c r="K19" s="19">
        <v>0.33690972222222221</v>
      </c>
      <c r="L19" s="19">
        <v>0.34128472222222223</v>
      </c>
      <c r="M19" s="20" t="s">
        <v>12</v>
      </c>
      <c r="N19" s="20" t="s">
        <v>12</v>
      </c>
      <c r="O19" s="19">
        <v>0.33535879629629628</v>
      </c>
      <c r="P19" s="19">
        <v>0.33527777777777779</v>
      </c>
      <c r="Q19" s="19">
        <v>0.33500000000000002</v>
      </c>
      <c r="R19" s="21" t="s">
        <v>13</v>
      </c>
      <c r="S19" s="19">
        <v>0.33349537037037036</v>
      </c>
      <c r="T19" s="20" t="s">
        <v>12</v>
      </c>
      <c r="U19" s="20" t="s">
        <v>12</v>
      </c>
      <c r="V19" s="19">
        <v>0.33748842592592593</v>
      </c>
      <c r="W19" s="19">
        <v>0.33964120370370371</v>
      </c>
      <c r="X19" s="19">
        <v>0.35042824074074075</v>
      </c>
      <c r="Y19" s="19">
        <v>0.33836805555555555</v>
      </c>
      <c r="Z19" s="20" t="s">
        <v>12</v>
      </c>
      <c r="AA19" s="20" t="s">
        <v>12</v>
      </c>
      <c r="AB19" s="20" t="s">
        <v>12</v>
      </c>
      <c r="AC19" s="19">
        <v>0.33586805555555554</v>
      </c>
      <c r="AD19" s="19">
        <v>0.33943287037037034</v>
      </c>
      <c r="AE19" s="19">
        <v>0.33510416666666665</v>
      </c>
      <c r="AF19" s="19">
        <v>0.33652777777777776</v>
      </c>
      <c r="AG19" s="19">
        <v>0.33488425925925924</v>
      </c>
      <c r="AH19" s="20" t="s">
        <v>12</v>
      </c>
      <c r="AI19" s="20" t="s">
        <v>12</v>
      </c>
      <c r="AJ19" s="19">
        <v>0.34224537037037039</v>
      </c>
      <c r="AK19" s="19">
        <v>0.33587962962962964</v>
      </c>
      <c r="AL19" s="19">
        <v>0.3362384259259259</v>
      </c>
      <c r="AM19" s="22"/>
    </row>
    <row r="20" spans="1:39" ht="15.75" customHeight="1" x14ac:dyDescent="0.25">
      <c r="A20" s="14">
        <v>277</v>
      </c>
      <c r="B20" s="15"/>
      <c r="C20" s="16">
        <f t="shared" si="9"/>
        <v>27</v>
      </c>
      <c r="D20" s="16">
        <f t="shared" si="2"/>
        <v>2</v>
      </c>
      <c r="E20" s="17">
        <f t="shared" si="3"/>
        <v>0</v>
      </c>
      <c r="F20" s="18">
        <f t="shared" si="4"/>
        <v>1</v>
      </c>
      <c r="G20" s="18">
        <f t="shared" si="5"/>
        <v>0</v>
      </c>
      <c r="H20" s="18">
        <v>1</v>
      </c>
      <c r="I20" s="18">
        <f t="shared" si="7"/>
        <v>0</v>
      </c>
      <c r="J20" s="19">
        <v>0.34086805555555555</v>
      </c>
      <c r="K20" s="19">
        <v>0.33553240740740742</v>
      </c>
      <c r="L20" s="19">
        <v>0.33885416666666668</v>
      </c>
      <c r="M20" s="20" t="s">
        <v>12</v>
      </c>
      <c r="N20" s="20" t="s">
        <v>12</v>
      </c>
      <c r="O20" s="19">
        <v>0.33413194444444444</v>
      </c>
      <c r="P20" s="19">
        <v>0.34466435185185185</v>
      </c>
      <c r="Q20" s="19">
        <v>0.33578703703703705</v>
      </c>
      <c r="R20" s="21" t="s">
        <v>13</v>
      </c>
      <c r="S20" s="19">
        <v>0.33754629629629629</v>
      </c>
      <c r="T20" s="20" t="s">
        <v>12</v>
      </c>
      <c r="U20" s="20" t="s">
        <v>12</v>
      </c>
      <c r="V20" s="19">
        <v>0.33421296296296299</v>
      </c>
      <c r="W20" s="19">
        <v>0.36917824074074074</v>
      </c>
      <c r="X20" s="25" t="s">
        <v>17</v>
      </c>
      <c r="Y20" s="19">
        <v>0.33533564814814815</v>
      </c>
      <c r="Z20" s="20" t="s">
        <v>12</v>
      </c>
      <c r="AA20" s="20" t="s">
        <v>12</v>
      </c>
      <c r="AB20" s="20" t="s">
        <v>12</v>
      </c>
      <c r="AC20" s="19">
        <v>0.33490740740740743</v>
      </c>
      <c r="AD20" s="19">
        <v>0.34017361111111111</v>
      </c>
      <c r="AE20" s="19">
        <v>0.33804398148148146</v>
      </c>
      <c r="AF20" s="19">
        <v>0.33829861111111109</v>
      </c>
      <c r="AG20" s="19">
        <v>0.34163194444444445</v>
      </c>
      <c r="AH20" s="20" t="s">
        <v>12</v>
      </c>
      <c r="AI20" s="20" t="s">
        <v>12</v>
      </c>
      <c r="AJ20" s="19">
        <v>0.33401620370370372</v>
      </c>
      <c r="AK20" s="19">
        <v>0.33504629629629629</v>
      </c>
      <c r="AL20" s="19">
        <v>0.33666666666666667</v>
      </c>
      <c r="AM20" s="22"/>
    </row>
    <row r="21" spans="1:39" ht="15.75" customHeight="1" x14ac:dyDescent="0.25">
      <c r="A21" s="14">
        <v>291</v>
      </c>
      <c r="B21" s="15"/>
      <c r="C21" s="16">
        <f t="shared" si="9"/>
        <v>26</v>
      </c>
      <c r="D21" s="16">
        <f t="shared" si="2"/>
        <v>1</v>
      </c>
      <c r="E21" s="17">
        <f t="shared" si="3"/>
        <v>0</v>
      </c>
      <c r="F21" s="18">
        <f t="shared" si="4"/>
        <v>1</v>
      </c>
      <c r="G21" s="18">
        <f t="shared" si="5"/>
        <v>0</v>
      </c>
      <c r="H21" s="18">
        <f t="shared" ref="H21:H26" si="10">COUNTIFS($J21:$AN21,"&lt; "&amp;TIME(6,0,0),$J21:$AN21,"&gt;"&amp;TIME(4,0,0))</f>
        <v>0</v>
      </c>
      <c r="I21" s="18">
        <f t="shared" si="7"/>
        <v>0</v>
      </c>
      <c r="J21" s="19">
        <v>0.34560185185185183</v>
      </c>
      <c r="K21" s="19">
        <v>0.34915509259259259</v>
      </c>
      <c r="L21" s="19">
        <v>0.33907407407407408</v>
      </c>
      <c r="M21" s="20" t="s">
        <v>12</v>
      </c>
      <c r="N21" s="20" t="s">
        <v>12</v>
      </c>
      <c r="O21" s="19">
        <v>0.33894675925925927</v>
      </c>
      <c r="P21" s="19">
        <v>0.34491898148148148</v>
      </c>
      <c r="Q21" s="19">
        <v>0.34920138888888891</v>
      </c>
      <c r="R21" s="21" t="s">
        <v>13</v>
      </c>
      <c r="S21" s="21" t="s">
        <v>16</v>
      </c>
      <c r="T21" s="20" t="s">
        <v>12</v>
      </c>
      <c r="U21" s="20" t="s">
        <v>12</v>
      </c>
      <c r="V21" s="19">
        <v>0.33886574074074072</v>
      </c>
      <c r="W21" s="19">
        <v>0.33834490740740741</v>
      </c>
      <c r="X21" s="19">
        <v>0.35107638888888887</v>
      </c>
      <c r="Y21" s="19">
        <v>0.33574074074074073</v>
      </c>
      <c r="Z21" s="20" t="s">
        <v>12</v>
      </c>
      <c r="AA21" s="20" t="s">
        <v>12</v>
      </c>
      <c r="AB21" s="20" t="s">
        <v>12</v>
      </c>
      <c r="AC21" s="19">
        <v>0.34230324074074076</v>
      </c>
      <c r="AD21" s="19">
        <v>0.33444444444444443</v>
      </c>
      <c r="AE21" s="19">
        <v>0.34054398148148146</v>
      </c>
      <c r="AF21" s="19">
        <v>0.33430555555555558</v>
      </c>
      <c r="AG21" s="19">
        <v>0.35968749999999999</v>
      </c>
      <c r="AH21" s="20" t="s">
        <v>12</v>
      </c>
      <c r="AI21" s="20" t="s">
        <v>12</v>
      </c>
      <c r="AJ21" s="19">
        <v>0.34138888888888891</v>
      </c>
      <c r="AK21" s="19">
        <v>0.33862268518518518</v>
      </c>
      <c r="AL21" s="19">
        <v>0.33957175925925925</v>
      </c>
      <c r="AM21" s="22"/>
    </row>
    <row r="22" spans="1:39" ht="15.75" customHeight="1" x14ac:dyDescent="0.25">
      <c r="A22" s="14">
        <v>292</v>
      </c>
      <c r="B22" s="15"/>
      <c r="C22" s="16">
        <f t="shared" si="9"/>
        <v>26</v>
      </c>
      <c r="D22" s="16">
        <f t="shared" si="2"/>
        <v>3</v>
      </c>
      <c r="E22" s="17">
        <f t="shared" si="3"/>
        <v>1</v>
      </c>
      <c r="F22" s="18">
        <f t="shared" si="4"/>
        <v>2</v>
      </c>
      <c r="G22" s="18">
        <f t="shared" si="5"/>
        <v>0</v>
      </c>
      <c r="H22" s="18">
        <f t="shared" si="10"/>
        <v>0</v>
      </c>
      <c r="I22" s="18">
        <f t="shared" si="7"/>
        <v>0</v>
      </c>
      <c r="J22" s="19">
        <v>0.37333333333333335</v>
      </c>
      <c r="K22" s="19">
        <v>0.33574074074074073</v>
      </c>
      <c r="L22" s="19">
        <v>0.35003472222222221</v>
      </c>
      <c r="M22" s="20" t="s">
        <v>12</v>
      </c>
      <c r="N22" s="20" t="s">
        <v>12</v>
      </c>
      <c r="O22" s="19">
        <v>0.34468749999999998</v>
      </c>
      <c r="P22" s="19">
        <v>0.33556712962962965</v>
      </c>
      <c r="Q22" s="19">
        <v>0.29885416666666664</v>
      </c>
      <c r="R22" s="21" t="s">
        <v>13</v>
      </c>
      <c r="S22" s="19">
        <v>0.33776620370370369</v>
      </c>
      <c r="T22" s="20" t="s">
        <v>12</v>
      </c>
      <c r="U22" s="20" t="s">
        <v>12</v>
      </c>
      <c r="V22" s="19">
        <v>0.33619212962962963</v>
      </c>
      <c r="W22" s="19">
        <v>0.33834490740740741</v>
      </c>
      <c r="X22" s="19">
        <v>0.33374999999999999</v>
      </c>
      <c r="Y22" s="25" t="s">
        <v>17</v>
      </c>
      <c r="Z22" s="20" t="s">
        <v>12</v>
      </c>
      <c r="AA22" s="24" t="s">
        <v>22</v>
      </c>
      <c r="AB22" s="20" t="s">
        <v>12</v>
      </c>
      <c r="AC22" s="19">
        <v>0.33831018518518519</v>
      </c>
      <c r="AD22" s="19">
        <v>0.34422453703703704</v>
      </c>
      <c r="AE22" s="19">
        <v>0.33817129629629628</v>
      </c>
      <c r="AF22" s="19">
        <v>0.33905092592592595</v>
      </c>
      <c r="AG22" s="19">
        <v>0.36967592592592591</v>
      </c>
      <c r="AH22" s="20" t="s">
        <v>12</v>
      </c>
      <c r="AI22" s="20" t="s">
        <v>12</v>
      </c>
      <c r="AJ22" s="19">
        <v>0.34490740740740738</v>
      </c>
      <c r="AK22" s="19">
        <v>0.33862268518518518</v>
      </c>
      <c r="AL22" s="19">
        <v>0.33600694444444446</v>
      </c>
      <c r="AM22" s="22"/>
    </row>
    <row r="23" spans="1:39" ht="15.75" customHeight="1" x14ac:dyDescent="0.25">
      <c r="A23" s="14">
        <v>294</v>
      </c>
      <c r="B23" s="15"/>
      <c r="C23" s="16">
        <f t="shared" si="9"/>
        <v>24</v>
      </c>
      <c r="D23" s="16">
        <f t="shared" si="2"/>
        <v>1</v>
      </c>
      <c r="E23" s="17">
        <f t="shared" si="3"/>
        <v>0</v>
      </c>
      <c r="F23" s="18">
        <f t="shared" si="4"/>
        <v>1</v>
      </c>
      <c r="G23" s="18">
        <f t="shared" si="5"/>
        <v>0</v>
      </c>
      <c r="H23" s="18">
        <f t="shared" si="10"/>
        <v>0</v>
      </c>
      <c r="I23" s="18">
        <f t="shared" si="7"/>
        <v>0</v>
      </c>
      <c r="J23" s="19">
        <v>0.34861111111111109</v>
      </c>
      <c r="K23" s="19">
        <v>0.34046296296296297</v>
      </c>
      <c r="L23" s="19">
        <v>0.34967592592592595</v>
      </c>
      <c r="M23" s="20" t="s">
        <v>12</v>
      </c>
      <c r="N23" s="20" t="s">
        <v>12</v>
      </c>
      <c r="O23" s="19">
        <v>0.34339120370370368</v>
      </c>
      <c r="P23" s="19">
        <v>0.3538425925925926</v>
      </c>
      <c r="Q23" s="19">
        <v>0.34274305555555556</v>
      </c>
      <c r="R23" s="21" t="s">
        <v>13</v>
      </c>
      <c r="S23" s="21" t="s">
        <v>16</v>
      </c>
      <c r="T23" s="20" t="s">
        <v>12</v>
      </c>
      <c r="U23" s="20" t="s">
        <v>12</v>
      </c>
      <c r="V23" s="29" t="s">
        <v>18</v>
      </c>
      <c r="W23" s="31"/>
      <c r="X23" s="19">
        <v>0.33348379629629632</v>
      </c>
      <c r="Y23" s="19">
        <v>0.34297453703703706</v>
      </c>
      <c r="Z23" s="20" t="s">
        <v>12</v>
      </c>
      <c r="AA23" s="20" t="s">
        <v>12</v>
      </c>
      <c r="AB23" s="20" t="s">
        <v>12</v>
      </c>
      <c r="AC23" s="19">
        <v>0.36850694444444443</v>
      </c>
      <c r="AD23" s="19">
        <v>0.34585648148148146</v>
      </c>
      <c r="AE23" s="19">
        <v>0.33681712962962962</v>
      </c>
      <c r="AF23" s="19">
        <v>0.34160879629629631</v>
      </c>
      <c r="AG23" s="19">
        <v>0.34229166666666666</v>
      </c>
      <c r="AH23" s="20" t="s">
        <v>12</v>
      </c>
      <c r="AI23" s="20" t="s">
        <v>12</v>
      </c>
      <c r="AJ23" s="19">
        <v>0.34996527777777775</v>
      </c>
      <c r="AK23" s="19">
        <v>0.34436342592592595</v>
      </c>
      <c r="AL23" s="19">
        <v>0.33914351851851854</v>
      </c>
      <c r="AM23" s="27"/>
    </row>
    <row r="24" spans="1:39" ht="15.75" customHeight="1" x14ac:dyDescent="0.25">
      <c r="A24" s="14">
        <v>297</v>
      </c>
      <c r="B24" s="15"/>
      <c r="C24" s="16">
        <f t="shared" si="9"/>
        <v>27</v>
      </c>
      <c r="D24" s="16">
        <f t="shared" si="2"/>
        <v>3</v>
      </c>
      <c r="E24" s="17">
        <f t="shared" si="3"/>
        <v>1</v>
      </c>
      <c r="F24" s="18">
        <f t="shared" si="4"/>
        <v>1</v>
      </c>
      <c r="G24" s="18">
        <f t="shared" si="5"/>
        <v>0</v>
      </c>
      <c r="H24" s="18">
        <f t="shared" si="10"/>
        <v>1</v>
      </c>
      <c r="I24" s="18">
        <f t="shared" si="7"/>
        <v>0</v>
      </c>
      <c r="J24" s="19">
        <v>0.34810185185185183</v>
      </c>
      <c r="K24" s="19">
        <v>0.34070601851851851</v>
      </c>
      <c r="L24" s="19">
        <v>0.34646990740740741</v>
      </c>
      <c r="M24" s="20" t="s">
        <v>12</v>
      </c>
      <c r="N24" s="20" t="s">
        <v>12</v>
      </c>
      <c r="O24" s="19">
        <v>0.33922453703703703</v>
      </c>
      <c r="P24" s="19">
        <v>0.33976851851851853</v>
      </c>
      <c r="Q24" s="19">
        <v>0.3450462962962963</v>
      </c>
      <c r="R24" s="21" t="s">
        <v>13</v>
      </c>
      <c r="S24" s="19">
        <v>0.33688657407407407</v>
      </c>
      <c r="T24" s="20" t="s">
        <v>12</v>
      </c>
      <c r="U24" s="20" t="s">
        <v>12</v>
      </c>
      <c r="V24" s="19">
        <v>0.32241898148148146</v>
      </c>
      <c r="W24" s="19">
        <v>0.3745486111111111</v>
      </c>
      <c r="X24" s="19">
        <v>0.34004629629629629</v>
      </c>
      <c r="Y24" s="19">
        <v>0.34250000000000003</v>
      </c>
      <c r="Z24" s="20" t="s">
        <v>12</v>
      </c>
      <c r="AA24" s="20" t="s">
        <v>12</v>
      </c>
      <c r="AB24" s="20" t="s">
        <v>12</v>
      </c>
      <c r="AC24" s="19">
        <v>0.33822916666666669</v>
      </c>
      <c r="AD24" s="19">
        <v>0.34593750000000001</v>
      </c>
      <c r="AE24" s="19">
        <v>0.34640046296296295</v>
      </c>
      <c r="AF24" s="19">
        <v>0.34083333333333332</v>
      </c>
      <c r="AG24" s="19">
        <v>0.34045138888888887</v>
      </c>
      <c r="AH24" s="20" t="s">
        <v>12</v>
      </c>
      <c r="AI24" s="20" t="s">
        <v>12</v>
      </c>
      <c r="AJ24" s="19">
        <v>0.34527777777777779</v>
      </c>
      <c r="AK24" s="19">
        <v>0.35281249999999997</v>
      </c>
      <c r="AL24" s="19">
        <v>0.16879629629629631</v>
      </c>
      <c r="AM24" s="22"/>
    </row>
    <row r="25" spans="1:39" ht="15.75" customHeight="1" x14ac:dyDescent="0.25">
      <c r="A25" s="14">
        <v>298</v>
      </c>
      <c r="B25" s="15"/>
      <c r="C25" s="16">
        <f t="shared" si="9"/>
        <v>22</v>
      </c>
      <c r="D25" s="16">
        <f t="shared" si="2"/>
        <v>0</v>
      </c>
      <c r="E25" s="17">
        <f t="shared" si="3"/>
        <v>0</v>
      </c>
      <c r="F25" s="18">
        <f t="shared" si="4"/>
        <v>0</v>
      </c>
      <c r="G25" s="18">
        <f t="shared" si="5"/>
        <v>0</v>
      </c>
      <c r="H25" s="18">
        <f t="shared" si="10"/>
        <v>0</v>
      </c>
      <c r="I25" s="18">
        <f t="shared" si="7"/>
        <v>0</v>
      </c>
      <c r="J25" s="19">
        <v>0.34813657407407406</v>
      </c>
      <c r="K25" s="19">
        <v>0.33804398148148146</v>
      </c>
      <c r="L25" s="19">
        <v>0.34743055555555558</v>
      </c>
      <c r="M25" s="20" t="s">
        <v>12</v>
      </c>
      <c r="N25" s="20" t="s">
        <v>12</v>
      </c>
      <c r="O25" s="19">
        <v>0.34369212962962964</v>
      </c>
      <c r="P25" s="19">
        <v>0.33876157407407409</v>
      </c>
      <c r="Q25" s="19">
        <v>0.34813657407407406</v>
      </c>
      <c r="R25" s="21" t="s">
        <v>13</v>
      </c>
      <c r="S25" s="29" t="s">
        <v>19</v>
      </c>
      <c r="T25" s="30"/>
      <c r="U25" s="30"/>
      <c r="V25" s="30"/>
      <c r="W25" s="30"/>
      <c r="X25" s="30"/>
      <c r="Y25" s="30"/>
      <c r="Z25" s="31"/>
      <c r="AA25" s="20" t="s">
        <v>12</v>
      </c>
      <c r="AB25" s="20" t="s">
        <v>12</v>
      </c>
      <c r="AC25" s="19">
        <v>0.33814814814814814</v>
      </c>
      <c r="AD25" s="19">
        <v>0.33482638888888888</v>
      </c>
      <c r="AE25" s="19">
        <v>0.35125000000000001</v>
      </c>
      <c r="AF25" s="19">
        <v>0.34087962962962964</v>
      </c>
      <c r="AG25" s="19">
        <v>0.33583333333333332</v>
      </c>
      <c r="AH25" s="20" t="s">
        <v>12</v>
      </c>
      <c r="AI25" s="20" t="s">
        <v>12</v>
      </c>
      <c r="AJ25" s="19">
        <v>0.34468749999999998</v>
      </c>
      <c r="AK25" s="19">
        <v>0.33805555555555555</v>
      </c>
      <c r="AL25" s="19">
        <v>0.33778935185185183</v>
      </c>
      <c r="AM25" s="22"/>
    </row>
    <row r="26" spans="1:39" ht="15.75" customHeight="1" x14ac:dyDescent="0.25">
      <c r="A26" s="14">
        <v>299</v>
      </c>
      <c r="B26" s="15"/>
      <c r="C26" s="16">
        <f t="shared" si="9"/>
        <v>24</v>
      </c>
      <c r="D26" s="16">
        <f t="shared" si="2"/>
        <v>2</v>
      </c>
      <c r="E26" s="17">
        <f t="shared" si="3"/>
        <v>0</v>
      </c>
      <c r="F26" s="18">
        <f t="shared" si="4"/>
        <v>1</v>
      </c>
      <c r="G26" s="18">
        <f t="shared" si="5"/>
        <v>0</v>
      </c>
      <c r="H26" s="18">
        <f t="shared" si="10"/>
        <v>1</v>
      </c>
      <c r="I26" s="18">
        <f t="shared" si="7"/>
        <v>0</v>
      </c>
      <c r="J26" s="19">
        <v>0.35120370370370368</v>
      </c>
      <c r="K26" s="19">
        <v>0.3397222222222222</v>
      </c>
      <c r="L26" s="19">
        <v>0.33968749999999998</v>
      </c>
      <c r="M26" s="20" t="s">
        <v>12</v>
      </c>
      <c r="N26" s="20" t="s">
        <v>12</v>
      </c>
      <c r="O26" s="19">
        <v>0.3341898148148148</v>
      </c>
      <c r="P26" s="19">
        <v>0.33679398148148149</v>
      </c>
      <c r="Q26" s="19">
        <v>0.33803240740740742</v>
      </c>
      <c r="R26" s="21" t="s">
        <v>13</v>
      </c>
      <c r="S26" s="24" t="s">
        <v>18</v>
      </c>
      <c r="T26" s="20" t="s">
        <v>12</v>
      </c>
      <c r="U26" s="20" t="s">
        <v>12</v>
      </c>
      <c r="V26" s="19">
        <v>0.33526620370370369</v>
      </c>
      <c r="W26" s="19">
        <v>0.34734953703703703</v>
      </c>
      <c r="X26" s="24" t="s">
        <v>18</v>
      </c>
      <c r="Y26" s="19">
        <v>0.3361689814814815</v>
      </c>
      <c r="Z26" s="20" t="s">
        <v>12</v>
      </c>
      <c r="AA26" s="20" t="s">
        <v>12</v>
      </c>
      <c r="AB26" s="20" t="s">
        <v>12</v>
      </c>
      <c r="AC26" s="19">
        <v>0.17888888888888888</v>
      </c>
      <c r="AD26" s="19">
        <v>0.33524305555555556</v>
      </c>
      <c r="AE26" s="19">
        <v>0.33746527777777779</v>
      </c>
      <c r="AF26" s="20" t="s">
        <v>23</v>
      </c>
      <c r="AG26" s="19">
        <v>0.34447916666666667</v>
      </c>
      <c r="AH26" s="20" t="s">
        <v>12</v>
      </c>
      <c r="AI26" s="20" t="s">
        <v>12</v>
      </c>
      <c r="AJ26" s="19">
        <v>0.36086805555555557</v>
      </c>
      <c r="AK26" s="19">
        <v>0.33807870370370369</v>
      </c>
      <c r="AL26" s="19">
        <v>0.34256944444444443</v>
      </c>
      <c r="AM26" s="22"/>
    </row>
    <row r="27" spans="1:39" ht="15.75" customHeight="1" x14ac:dyDescent="0.25">
      <c r="A27" s="14">
        <v>300</v>
      </c>
      <c r="B27" s="15"/>
      <c r="C27" s="16">
        <f t="shared" si="9"/>
        <v>26</v>
      </c>
      <c r="D27" s="16">
        <f t="shared" si="2"/>
        <v>3</v>
      </c>
      <c r="E27" s="17">
        <f t="shared" si="3"/>
        <v>0</v>
      </c>
      <c r="F27" s="18">
        <f t="shared" si="4"/>
        <v>1</v>
      </c>
      <c r="G27" s="18">
        <f t="shared" si="5"/>
        <v>0</v>
      </c>
      <c r="H27" s="18">
        <v>2</v>
      </c>
      <c r="I27" s="18">
        <f t="shared" si="7"/>
        <v>0</v>
      </c>
      <c r="J27" s="19">
        <v>0.34319444444444447</v>
      </c>
      <c r="K27" s="19">
        <v>0.3478472222222222</v>
      </c>
      <c r="L27" s="24" t="s">
        <v>17</v>
      </c>
      <c r="M27" s="20" t="s">
        <v>12</v>
      </c>
      <c r="N27" s="20" t="s">
        <v>12</v>
      </c>
      <c r="O27" s="19">
        <v>0.33680555555555558</v>
      </c>
      <c r="P27" s="19">
        <v>0.34120370370370373</v>
      </c>
      <c r="Q27" s="19">
        <v>0.33502314814814815</v>
      </c>
      <c r="R27" s="21" t="s">
        <v>13</v>
      </c>
      <c r="S27" s="21" t="s">
        <v>16</v>
      </c>
      <c r="T27" s="20" t="s">
        <v>12</v>
      </c>
      <c r="U27" s="20" t="s">
        <v>12</v>
      </c>
      <c r="V27" s="19">
        <v>0.34302083333333333</v>
      </c>
      <c r="W27" s="19">
        <v>0.34892361111111109</v>
      </c>
      <c r="X27" s="19">
        <v>0.17043981481481482</v>
      </c>
      <c r="Y27" s="19">
        <v>0.33732638888888888</v>
      </c>
      <c r="Z27" s="20" t="s">
        <v>12</v>
      </c>
      <c r="AA27" s="20" t="s">
        <v>12</v>
      </c>
      <c r="AB27" s="20" t="s">
        <v>12</v>
      </c>
      <c r="AC27" s="19">
        <v>0.3538425925925926</v>
      </c>
      <c r="AD27" s="19">
        <v>0.33982638888888889</v>
      </c>
      <c r="AE27" s="19">
        <v>0.34708333333333335</v>
      </c>
      <c r="AF27" s="19">
        <v>0.34149305555555554</v>
      </c>
      <c r="AG27" s="19">
        <v>0.3448148148148148</v>
      </c>
      <c r="AH27" s="20" t="s">
        <v>12</v>
      </c>
      <c r="AI27" s="20" t="s">
        <v>12</v>
      </c>
      <c r="AJ27" s="19">
        <v>0.36324074074074075</v>
      </c>
      <c r="AK27" s="19">
        <v>0.35293981481481479</v>
      </c>
      <c r="AL27" s="19">
        <v>0.34556712962962965</v>
      </c>
      <c r="AM27" s="22"/>
    </row>
    <row r="28" spans="1:39" ht="15.75" customHeight="1" x14ac:dyDescent="0.25">
      <c r="A28" s="14">
        <v>312</v>
      </c>
      <c r="B28" s="15"/>
      <c r="C28" s="16">
        <f t="shared" si="9"/>
        <v>26</v>
      </c>
      <c r="D28" s="16">
        <f t="shared" si="2"/>
        <v>6</v>
      </c>
      <c r="E28" s="17">
        <f t="shared" si="3"/>
        <v>1</v>
      </c>
      <c r="F28" s="18">
        <f t="shared" si="4"/>
        <v>4</v>
      </c>
      <c r="G28" s="18">
        <f t="shared" si="5"/>
        <v>0</v>
      </c>
      <c r="H28" s="18">
        <f t="shared" ref="H28:H36" si="11">COUNTIFS($J28:$AN28,"&lt; "&amp;TIME(6,0,0),$J28:$AN28,"&gt;"&amp;TIME(4,0,0))</f>
        <v>1</v>
      </c>
      <c r="I28" s="18">
        <f t="shared" si="7"/>
        <v>0</v>
      </c>
      <c r="J28" s="19">
        <v>0.34214120370370371</v>
      </c>
      <c r="K28" s="19">
        <v>0.34153935185185186</v>
      </c>
      <c r="L28" s="24" t="s">
        <v>15</v>
      </c>
      <c r="M28" s="20" t="s">
        <v>12</v>
      </c>
      <c r="N28" s="20" t="s">
        <v>12</v>
      </c>
      <c r="O28" s="19">
        <v>0.33497685185185183</v>
      </c>
      <c r="P28" s="19">
        <v>0.34063657407407405</v>
      </c>
      <c r="Q28" s="19">
        <v>0.33878472222222222</v>
      </c>
      <c r="R28" s="21" t="s">
        <v>13</v>
      </c>
      <c r="S28" s="21" t="s">
        <v>16</v>
      </c>
      <c r="T28" s="20" t="s">
        <v>12</v>
      </c>
      <c r="U28" s="20" t="s">
        <v>12</v>
      </c>
      <c r="V28" s="19">
        <v>0.35760416666666667</v>
      </c>
      <c r="W28" s="19">
        <v>0.35165509259259259</v>
      </c>
      <c r="X28" s="19">
        <v>0.34920138888888891</v>
      </c>
      <c r="Y28" s="19">
        <v>0.35540509259259262</v>
      </c>
      <c r="Z28" s="24" t="s">
        <v>24</v>
      </c>
      <c r="AA28" s="20" t="s">
        <v>12</v>
      </c>
      <c r="AB28" s="20" t="s">
        <v>12</v>
      </c>
      <c r="AC28" s="19">
        <v>0.35775462962962962</v>
      </c>
      <c r="AD28" s="19">
        <v>0.3414814814814815</v>
      </c>
      <c r="AE28" s="19">
        <v>0.34431712962962963</v>
      </c>
      <c r="AF28" s="19">
        <v>0.33021990740740742</v>
      </c>
      <c r="AG28" s="19">
        <v>0.3397222222222222</v>
      </c>
      <c r="AH28" s="20" t="s">
        <v>12</v>
      </c>
      <c r="AI28" s="20" t="s">
        <v>12</v>
      </c>
      <c r="AJ28" s="19">
        <v>0.35623842592592592</v>
      </c>
      <c r="AK28" s="19">
        <v>0.18934027777777779</v>
      </c>
      <c r="AL28" s="19">
        <v>0.34368055555555554</v>
      </c>
      <c r="AM28" s="22"/>
    </row>
    <row r="29" spans="1:39" ht="15.75" customHeight="1" x14ac:dyDescent="0.25">
      <c r="A29" s="14">
        <v>315</v>
      </c>
      <c r="B29" s="15"/>
      <c r="C29" s="16">
        <f t="shared" si="9"/>
        <v>20</v>
      </c>
      <c r="D29" s="16">
        <f t="shared" si="2"/>
        <v>1</v>
      </c>
      <c r="E29" s="17">
        <f t="shared" si="3"/>
        <v>0</v>
      </c>
      <c r="F29" s="18">
        <f t="shared" si="4"/>
        <v>1</v>
      </c>
      <c r="G29" s="18">
        <f t="shared" si="5"/>
        <v>0</v>
      </c>
      <c r="H29" s="18">
        <f t="shared" si="11"/>
        <v>0</v>
      </c>
      <c r="I29" s="18">
        <f t="shared" si="7"/>
        <v>0</v>
      </c>
      <c r="J29" s="19">
        <v>0.33569444444444446</v>
      </c>
      <c r="K29" s="29" t="s">
        <v>18</v>
      </c>
      <c r="L29" s="31"/>
      <c r="M29" s="20" t="s">
        <v>12</v>
      </c>
      <c r="N29" s="20" t="s">
        <v>12</v>
      </c>
      <c r="O29" s="19">
        <v>0.3363888888888889</v>
      </c>
      <c r="P29" s="19">
        <v>0.34296296296296297</v>
      </c>
      <c r="Q29" s="19">
        <v>0.34423611111111113</v>
      </c>
      <c r="R29" s="21" t="s">
        <v>13</v>
      </c>
      <c r="S29" s="29" t="s">
        <v>19</v>
      </c>
      <c r="T29" s="30"/>
      <c r="U29" s="30"/>
      <c r="V29" s="30"/>
      <c r="W29" s="30"/>
      <c r="X29" s="30"/>
      <c r="Y29" s="30"/>
      <c r="Z29" s="31"/>
      <c r="AA29" s="20" t="s">
        <v>12</v>
      </c>
      <c r="AB29" s="20" t="s">
        <v>12</v>
      </c>
      <c r="AC29" s="19">
        <v>0.33512731481481484</v>
      </c>
      <c r="AD29" s="19">
        <v>0.33659722222222221</v>
      </c>
      <c r="AE29" s="19">
        <v>0.33454861111111112</v>
      </c>
      <c r="AF29" s="19">
        <v>0.35756944444444444</v>
      </c>
      <c r="AG29" s="19">
        <v>0.3382060185185185</v>
      </c>
      <c r="AH29" s="20" t="s">
        <v>12</v>
      </c>
      <c r="AI29" s="20" t="s">
        <v>12</v>
      </c>
      <c r="AJ29" s="19">
        <v>0.33734953703703702</v>
      </c>
      <c r="AK29" s="19">
        <v>0.33526620370370369</v>
      </c>
      <c r="AL29" s="19">
        <v>0.33819444444444446</v>
      </c>
      <c r="AM29" s="22"/>
    </row>
    <row r="30" spans="1:39" ht="15.75" customHeight="1" x14ac:dyDescent="0.25">
      <c r="A30" s="14">
        <v>321</v>
      </c>
      <c r="B30" s="15"/>
      <c r="C30" s="16">
        <f t="shared" si="9"/>
        <v>25</v>
      </c>
      <c r="D30" s="16">
        <f t="shared" si="2"/>
        <v>3</v>
      </c>
      <c r="E30" s="17">
        <f t="shared" si="3"/>
        <v>0</v>
      </c>
      <c r="F30" s="18">
        <f t="shared" si="4"/>
        <v>3</v>
      </c>
      <c r="G30" s="18">
        <f t="shared" si="5"/>
        <v>0</v>
      </c>
      <c r="H30" s="18">
        <f t="shared" si="11"/>
        <v>0</v>
      </c>
      <c r="I30" s="18">
        <f t="shared" si="7"/>
        <v>0</v>
      </c>
      <c r="J30" s="19">
        <v>0.33538194444444447</v>
      </c>
      <c r="K30" s="19">
        <v>0.33721064814814816</v>
      </c>
      <c r="L30" s="19">
        <v>0.34194444444444444</v>
      </c>
      <c r="M30" s="20" t="s">
        <v>12</v>
      </c>
      <c r="N30" s="20" t="s">
        <v>12</v>
      </c>
      <c r="O30" s="19">
        <v>0.33925925925925926</v>
      </c>
      <c r="P30" s="19">
        <v>0.34749999999999998</v>
      </c>
      <c r="Q30" s="19">
        <v>0.34050925925925923</v>
      </c>
      <c r="R30" s="21" t="s">
        <v>13</v>
      </c>
      <c r="S30" s="21" t="s">
        <v>16</v>
      </c>
      <c r="T30" s="20" t="s">
        <v>12</v>
      </c>
      <c r="U30" s="20" t="s">
        <v>12</v>
      </c>
      <c r="V30" s="19">
        <v>0.33740740740740743</v>
      </c>
      <c r="W30" s="19">
        <v>0.36940972222222224</v>
      </c>
      <c r="X30" s="19">
        <v>0.33506944444444442</v>
      </c>
      <c r="Y30" s="19">
        <v>0.35593750000000002</v>
      </c>
      <c r="Z30" s="20" t="s">
        <v>12</v>
      </c>
      <c r="AA30" s="20" t="s">
        <v>12</v>
      </c>
      <c r="AB30" s="20" t="s">
        <v>12</v>
      </c>
      <c r="AC30" s="19">
        <v>0.34260416666666665</v>
      </c>
      <c r="AD30" s="19">
        <v>0.35666666666666669</v>
      </c>
      <c r="AE30" s="19">
        <v>0.34418981481481481</v>
      </c>
      <c r="AF30" s="19">
        <v>3.0092592592592595E-4</v>
      </c>
      <c r="AG30" s="19">
        <v>0.33444444444444443</v>
      </c>
      <c r="AH30" s="20" t="s">
        <v>12</v>
      </c>
      <c r="AI30" s="20" t="s">
        <v>12</v>
      </c>
      <c r="AJ30" s="19">
        <v>0.33473379629629629</v>
      </c>
      <c r="AK30" s="19">
        <v>0.3540740740740741</v>
      </c>
      <c r="AL30" s="19">
        <v>0.34665509259259258</v>
      </c>
      <c r="AM30" s="22"/>
    </row>
    <row r="31" spans="1:39" ht="15.75" customHeight="1" x14ac:dyDescent="0.25">
      <c r="A31" s="14">
        <v>322</v>
      </c>
      <c r="B31" s="15"/>
      <c r="C31" s="16">
        <f t="shared" si="9"/>
        <v>25</v>
      </c>
      <c r="D31" s="16">
        <f t="shared" si="2"/>
        <v>1</v>
      </c>
      <c r="E31" s="17">
        <f t="shared" si="3"/>
        <v>0</v>
      </c>
      <c r="F31" s="18">
        <f t="shared" si="4"/>
        <v>1</v>
      </c>
      <c r="G31" s="18">
        <f t="shared" si="5"/>
        <v>0</v>
      </c>
      <c r="H31" s="18">
        <f t="shared" si="11"/>
        <v>0</v>
      </c>
      <c r="I31" s="18">
        <f t="shared" si="7"/>
        <v>0</v>
      </c>
      <c r="J31" s="19">
        <v>0.33906249999999999</v>
      </c>
      <c r="K31" s="19">
        <v>0.34067129629629628</v>
      </c>
      <c r="L31" s="24" t="s">
        <v>18</v>
      </c>
      <c r="M31" s="20" t="s">
        <v>12</v>
      </c>
      <c r="N31" s="20" t="s">
        <v>12</v>
      </c>
      <c r="O31" s="19">
        <v>0.33787037037037038</v>
      </c>
      <c r="P31" s="19">
        <v>0.3442013888888889</v>
      </c>
      <c r="Q31" s="19">
        <v>0.34677083333333331</v>
      </c>
      <c r="R31" s="21" t="s">
        <v>13</v>
      </c>
      <c r="S31" s="19">
        <v>0.33424768518518516</v>
      </c>
      <c r="T31" s="20" t="s">
        <v>12</v>
      </c>
      <c r="U31" s="20" t="s">
        <v>12</v>
      </c>
      <c r="V31" s="19">
        <v>0.3432986111111111</v>
      </c>
      <c r="W31" s="19">
        <v>0.3409375</v>
      </c>
      <c r="X31" s="19">
        <v>0.34550925925925924</v>
      </c>
      <c r="Y31" s="19">
        <v>0.33609953703703704</v>
      </c>
      <c r="Z31" s="24" t="s">
        <v>24</v>
      </c>
      <c r="AA31" s="20" t="s">
        <v>12</v>
      </c>
      <c r="AB31" s="20" t="s">
        <v>12</v>
      </c>
      <c r="AC31" s="24" t="s">
        <v>18</v>
      </c>
      <c r="AD31" s="19">
        <v>0.34840277777777778</v>
      </c>
      <c r="AE31" s="19">
        <v>0.34826388888888887</v>
      </c>
      <c r="AF31" s="19">
        <v>0.34903935185185186</v>
      </c>
      <c r="AG31" s="19">
        <v>0.34364583333333332</v>
      </c>
      <c r="AH31" s="20" t="s">
        <v>12</v>
      </c>
      <c r="AI31" s="20" t="s">
        <v>12</v>
      </c>
      <c r="AJ31" s="19">
        <v>0.34743055555555558</v>
      </c>
      <c r="AK31" s="19">
        <v>0.33680555555555558</v>
      </c>
      <c r="AL31" s="19">
        <v>0.3674074074074074</v>
      </c>
      <c r="AM31" s="27"/>
    </row>
    <row r="32" spans="1:39" ht="15.75" customHeight="1" x14ac:dyDescent="0.25">
      <c r="A32" s="14">
        <v>323</v>
      </c>
      <c r="B32" s="15"/>
      <c r="C32" s="16">
        <f t="shared" si="9"/>
        <v>26</v>
      </c>
      <c r="D32" s="16">
        <f t="shared" si="2"/>
        <v>5</v>
      </c>
      <c r="E32" s="17">
        <f t="shared" si="3"/>
        <v>0</v>
      </c>
      <c r="F32" s="18">
        <f t="shared" si="4"/>
        <v>4</v>
      </c>
      <c r="G32" s="18">
        <f t="shared" si="5"/>
        <v>0</v>
      </c>
      <c r="H32" s="18">
        <f t="shared" si="11"/>
        <v>1</v>
      </c>
      <c r="I32" s="18">
        <f t="shared" si="7"/>
        <v>0</v>
      </c>
      <c r="J32" s="19">
        <v>0.34824074074074074</v>
      </c>
      <c r="K32" s="19">
        <v>0.33997685185185184</v>
      </c>
      <c r="L32" s="19">
        <v>0.34486111111111112</v>
      </c>
      <c r="M32" s="20" t="s">
        <v>12</v>
      </c>
      <c r="N32" s="20" t="s">
        <v>12</v>
      </c>
      <c r="O32" s="19">
        <v>0.34505787037037039</v>
      </c>
      <c r="P32" s="24" t="s">
        <v>25</v>
      </c>
      <c r="Q32" s="19">
        <v>0.34559027777777779</v>
      </c>
      <c r="R32" s="21" t="s">
        <v>13</v>
      </c>
      <c r="S32" s="19">
        <v>0.33664351851851854</v>
      </c>
      <c r="T32" s="20" t="s">
        <v>12</v>
      </c>
      <c r="U32" s="20" t="s">
        <v>12</v>
      </c>
      <c r="V32" s="19">
        <v>0.36572916666666666</v>
      </c>
      <c r="W32" s="19">
        <v>0.37462962962962965</v>
      </c>
      <c r="X32" s="19">
        <v>0.34072916666666669</v>
      </c>
      <c r="Y32" s="19">
        <v>0.2472337962962963</v>
      </c>
      <c r="Z32" s="20" t="s">
        <v>12</v>
      </c>
      <c r="AA32" s="20" t="s">
        <v>12</v>
      </c>
      <c r="AB32" s="20" t="s">
        <v>12</v>
      </c>
      <c r="AC32" s="19">
        <v>0.35908564814814814</v>
      </c>
      <c r="AD32" s="19">
        <v>0.34710648148148149</v>
      </c>
      <c r="AE32" s="19">
        <v>0.34402777777777777</v>
      </c>
      <c r="AF32" s="19">
        <v>0.34202546296296299</v>
      </c>
      <c r="AG32" s="19">
        <v>0.34103009259259259</v>
      </c>
      <c r="AH32" s="20" t="s">
        <v>12</v>
      </c>
      <c r="AI32" s="20" t="s">
        <v>12</v>
      </c>
      <c r="AJ32" s="19">
        <v>0.36880787037037038</v>
      </c>
      <c r="AK32" s="19">
        <v>0.34605324074074073</v>
      </c>
      <c r="AL32" s="19">
        <v>0.33572916666666669</v>
      </c>
      <c r="AM32" s="22"/>
    </row>
    <row r="33" spans="1:39" ht="15.75" customHeight="1" x14ac:dyDescent="0.25">
      <c r="A33" s="14">
        <v>329</v>
      </c>
      <c r="B33" s="15"/>
      <c r="C33" s="16">
        <f t="shared" si="9"/>
        <v>25</v>
      </c>
      <c r="D33" s="16">
        <f t="shared" si="2"/>
        <v>2</v>
      </c>
      <c r="E33" s="17">
        <f t="shared" si="3"/>
        <v>0</v>
      </c>
      <c r="F33" s="18">
        <f t="shared" si="4"/>
        <v>2</v>
      </c>
      <c r="G33" s="18">
        <f t="shared" si="5"/>
        <v>0</v>
      </c>
      <c r="H33" s="18">
        <f t="shared" si="11"/>
        <v>0</v>
      </c>
      <c r="I33" s="18">
        <f t="shared" si="7"/>
        <v>0</v>
      </c>
      <c r="J33" s="19">
        <v>0.33666666666666667</v>
      </c>
      <c r="K33" s="19">
        <v>0.33725694444444443</v>
      </c>
      <c r="L33" s="19">
        <v>0.33528935185185182</v>
      </c>
      <c r="M33" s="20" t="s">
        <v>12</v>
      </c>
      <c r="N33" s="20" t="s">
        <v>12</v>
      </c>
      <c r="O33" s="19">
        <v>0.3341898148148148</v>
      </c>
      <c r="P33" s="19">
        <v>0.34651620370370373</v>
      </c>
      <c r="Q33" s="24" t="s">
        <v>25</v>
      </c>
      <c r="R33" s="21" t="s">
        <v>13</v>
      </c>
      <c r="S33" s="21" t="s">
        <v>16</v>
      </c>
      <c r="T33" s="20" t="s">
        <v>12</v>
      </c>
      <c r="U33" s="20" t="s">
        <v>12</v>
      </c>
      <c r="V33" s="19">
        <v>0.34406249999999999</v>
      </c>
      <c r="W33" s="19">
        <v>0.34846064814814814</v>
      </c>
      <c r="X33" s="19">
        <v>0.33456018518518521</v>
      </c>
      <c r="Y33" s="19">
        <v>0.34063657407407405</v>
      </c>
      <c r="Z33" s="20" t="s">
        <v>12</v>
      </c>
      <c r="AA33" s="20" t="s">
        <v>12</v>
      </c>
      <c r="AB33" s="20" t="s">
        <v>12</v>
      </c>
      <c r="AC33" s="19">
        <v>0.3545949074074074</v>
      </c>
      <c r="AD33" s="19">
        <v>0.34087962962962964</v>
      </c>
      <c r="AE33" s="19">
        <v>0.33994212962962961</v>
      </c>
      <c r="AF33" s="19">
        <v>0.33609953703703704</v>
      </c>
      <c r="AG33" s="19">
        <v>0.3354050925925926</v>
      </c>
      <c r="AH33" s="20" t="s">
        <v>12</v>
      </c>
      <c r="AI33" s="20" t="s">
        <v>12</v>
      </c>
      <c r="AJ33" s="19">
        <v>0.35553240740740738</v>
      </c>
      <c r="AK33" s="19">
        <v>0.33363425925925927</v>
      </c>
      <c r="AL33" s="19">
        <v>0.33931712962962962</v>
      </c>
      <c r="AM33" s="22"/>
    </row>
    <row r="34" spans="1:39" ht="15.75" customHeight="1" x14ac:dyDescent="0.25">
      <c r="A34" s="14">
        <v>330</v>
      </c>
      <c r="B34" s="15"/>
      <c r="C34" s="16">
        <f t="shared" si="9"/>
        <v>26</v>
      </c>
      <c r="D34" s="16">
        <f t="shared" si="2"/>
        <v>3</v>
      </c>
      <c r="E34" s="17">
        <f t="shared" si="3"/>
        <v>1</v>
      </c>
      <c r="F34" s="18">
        <f t="shared" si="4"/>
        <v>2</v>
      </c>
      <c r="G34" s="18">
        <f t="shared" si="5"/>
        <v>0</v>
      </c>
      <c r="H34" s="18">
        <f t="shared" si="11"/>
        <v>0</v>
      </c>
      <c r="I34" s="18">
        <f t="shared" si="7"/>
        <v>0</v>
      </c>
      <c r="J34" s="19">
        <v>0.33825231481481483</v>
      </c>
      <c r="K34" s="19">
        <v>0.33721064814814816</v>
      </c>
      <c r="L34" s="19">
        <v>0.34202546296296299</v>
      </c>
      <c r="M34" s="20" t="s">
        <v>12</v>
      </c>
      <c r="N34" s="20" t="s">
        <v>12</v>
      </c>
      <c r="O34" s="19">
        <v>0.3370023148148148</v>
      </c>
      <c r="P34" s="19">
        <v>0.34009259259259261</v>
      </c>
      <c r="Q34" s="19">
        <v>0.33504629629629629</v>
      </c>
      <c r="R34" s="21" t="s">
        <v>13</v>
      </c>
      <c r="S34" s="21" t="s">
        <v>16</v>
      </c>
      <c r="T34" s="20" t="s">
        <v>12</v>
      </c>
      <c r="U34" s="20" t="s">
        <v>12</v>
      </c>
      <c r="V34" s="19">
        <v>0.34921296296296295</v>
      </c>
      <c r="W34" s="19">
        <v>0.37813657407407408</v>
      </c>
      <c r="X34" s="19">
        <v>0.31744212962962964</v>
      </c>
      <c r="Y34" s="19">
        <v>0.33493055555555556</v>
      </c>
      <c r="Z34" s="20" t="s">
        <v>12</v>
      </c>
      <c r="AA34" s="20" t="s">
        <v>12</v>
      </c>
      <c r="AB34" s="20" t="s">
        <v>12</v>
      </c>
      <c r="AC34" s="19">
        <v>0.33886574074074072</v>
      </c>
      <c r="AD34" s="19">
        <v>0.33677083333333335</v>
      </c>
      <c r="AE34" s="19">
        <v>0.3361689814814815</v>
      </c>
      <c r="AF34" s="19">
        <v>0.33445601851851853</v>
      </c>
      <c r="AG34" s="19">
        <v>0.33572916666666669</v>
      </c>
      <c r="AH34" s="20" t="s">
        <v>12</v>
      </c>
      <c r="AI34" s="20" t="s">
        <v>12</v>
      </c>
      <c r="AJ34" s="19">
        <v>0.35646990740740742</v>
      </c>
      <c r="AK34" s="19">
        <v>0.33811342592592591</v>
      </c>
      <c r="AL34" s="19">
        <v>0.33665509259259258</v>
      </c>
      <c r="AM34" s="22"/>
    </row>
    <row r="35" spans="1:39" ht="15.75" customHeight="1" x14ac:dyDescent="0.25">
      <c r="A35" s="14">
        <v>337</v>
      </c>
      <c r="B35" s="15"/>
      <c r="C35" s="16">
        <f t="shared" si="9"/>
        <v>26</v>
      </c>
      <c r="D35" s="16">
        <f t="shared" si="2"/>
        <v>2</v>
      </c>
      <c r="E35" s="17">
        <f t="shared" si="3"/>
        <v>1</v>
      </c>
      <c r="F35" s="18">
        <f t="shared" si="4"/>
        <v>0</v>
      </c>
      <c r="G35" s="18">
        <f t="shared" si="5"/>
        <v>1</v>
      </c>
      <c r="H35" s="18">
        <f t="shared" si="11"/>
        <v>0</v>
      </c>
      <c r="I35" s="18">
        <f t="shared" si="7"/>
        <v>0</v>
      </c>
      <c r="J35" s="19">
        <v>0.34737268518518516</v>
      </c>
      <c r="K35" s="24" t="s">
        <v>25</v>
      </c>
      <c r="L35" s="19">
        <v>0.33651620370370372</v>
      </c>
      <c r="M35" s="20" t="s">
        <v>12</v>
      </c>
      <c r="N35" s="20" t="s">
        <v>12</v>
      </c>
      <c r="O35" s="19">
        <v>0.33559027777777778</v>
      </c>
      <c r="P35" s="19">
        <v>0.33765046296296297</v>
      </c>
      <c r="Q35" s="19">
        <v>0.33407407407407408</v>
      </c>
      <c r="R35" s="21" t="s">
        <v>13</v>
      </c>
      <c r="S35" s="19">
        <v>0.33416666666666667</v>
      </c>
      <c r="T35" s="20" t="s">
        <v>12</v>
      </c>
      <c r="U35" s="20" t="s">
        <v>12</v>
      </c>
      <c r="V35" s="19">
        <v>0.31394675925925924</v>
      </c>
      <c r="W35" s="19">
        <v>0.34187499999999998</v>
      </c>
      <c r="X35" s="19">
        <v>0.33368055555555554</v>
      </c>
      <c r="Y35" s="19">
        <v>0.3338888888888889</v>
      </c>
      <c r="Z35" s="20" t="s">
        <v>12</v>
      </c>
      <c r="AA35" s="20" t="s">
        <v>12</v>
      </c>
      <c r="AB35" s="20" t="s">
        <v>12</v>
      </c>
      <c r="AC35" s="19">
        <v>0.33425925925925926</v>
      </c>
      <c r="AD35" s="19">
        <v>0.3344212962962963</v>
      </c>
      <c r="AE35" s="19">
        <v>0.33643518518518517</v>
      </c>
      <c r="AF35" s="19">
        <v>0.34265046296296298</v>
      </c>
      <c r="AG35" s="19">
        <v>0.33406249999999998</v>
      </c>
      <c r="AH35" s="20" t="s">
        <v>12</v>
      </c>
      <c r="AI35" s="20" t="s">
        <v>12</v>
      </c>
      <c r="AJ35" s="19">
        <v>0</v>
      </c>
      <c r="AK35" s="19">
        <v>0.33508101851851851</v>
      </c>
      <c r="AL35" s="19">
        <v>0.34074074074074073</v>
      </c>
      <c r="AM35" s="22"/>
    </row>
    <row r="36" spans="1:39" ht="15.75" customHeight="1" x14ac:dyDescent="0.25">
      <c r="A36" s="14">
        <v>338</v>
      </c>
      <c r="B36" s="15"/>
      <c r="C36" s="16">
        <f t="shared" si="9"/>
        <v>25</v>
      </c>
      <c r="D36" s="16">
        <f t="shared" si="2"/>
        <v>4</v>
      </c>
      <c r="E36" s="17">
        <f t="shared" si="3"/>
        <v>0</v>
      </c>
      <c r="F36" s="18">
        <f t="shared" si="4"/>
        <v>3</v>
      </c>
      <c r="G36" s="18">
        <f t="shared" si="5"/>
        <v>1</v>
      </c>
      <c r="H36" s="18">
        <f t="shared" si="11"/>
        <v>0</v>
      </c>
      <c r="I36" s="18">
        <f t="shared" si="7"/>
        <v>0</v>
      </c>
      <c r="J36" s="19">
        <v>0.33760416666666665</v>
      </c>
      <c r="K36" s="19">
        <v>0.3410185185185185</v>
      </c>
      <c r="L36" s="19">
        <v>0.34310185185185182</v>
      </c>
      <c r="M36" s="20" t="s">
        <v>12</v>
      </c>
      <c r="N36" s="20" t="s">
        <v>12</v>
      </c>
      <c r="O36" s="24" t="s">
        <v>18</v>
      </c>
      <c r="P36" s="19">
        <v>0</v>
      </c>
      <c r="Q36" s="19">
        <v>0.33751157407407406</v>
      </c>
      <c r="R36" s="21" t="s">
        <v>13</v>
      </c>
      <c r="S36" s="21" t="s">
        <v>16</v>
      </c>
      <c r="T36" s="20" t="s">
        <v>12</v>
      </c>
      <c r="U36" s="20" t="s">
        <v>12</v>
      </c>
      <c r="V36" s="19">
        <v>0.34430555555555553</v>
      </c>
      <c r="W36" s="19">
        <v>0.3679513888888889</v>
      </c>
      <c r="X36" s="19">
        <v>0.33466435185185184</v>
      </c>
      <c r="Y36" s="19">
        <v>0.33717592592592593</v>
      </c>
      <c r="Z36" s="20" t="s">
        <v>12</v>
      </c>
      <c r="AA36" s="20" t="s">
        <v>12</v>
      </c>
      <c r="AB36" s="20" t="s">
        <v>12</v>
      </c>
      <c r="AC36" s="19">
        <v>0.34675925925925927</v>
      </c>
      <c r="AD36" s="19">
        <v>0.33747685185185183</v>
      </c>
      <c r="AE36" s="19">
        <v>0.3588425925925926</v>
      </c>
      <c r="AF36" s="19">
        <v>0.33581018518518518</v>
      </c>
      <c r="AG36" s="19">
        <v>0.33684027777777775</v>
      </c>
      <c r="AH36" s="20" t="s">
        <v>12</v>
      </c>
      <c r="AI36" s="20" t="s">
        <v>12</v>
      </c>
      <c r="AJ36" s="19">
        <v>0.35563657407407406</v>
      </c>
      <c r="AK36" s="19">
        <v>0.3396527777777778</v>
      </c>
      <c r="AL36" s="19">
        <v>0.34716435185185185</v>
      </c>
      <c r="AM36" s="22"/>
    </row>
    <row r="37" spans="1:39" ht="15.75" customHeight="1" x14ac:dyDescent="0.2">
      <c r="K37" s="28"/>
      <c r="N37" s="28"/>
      <c r="O37" s="28"/>
      <c r="P37" s="28"/>
      <c r="Q37" s="28"/>
      <c r="R37" s="28"/>
      <c r="Y37" s="28"/>
      <c r="AD37" s="22"/>
      <c r="AI37" s="28"/>
      <c r="AJ37" s="28"/>
    </row>
    <row r="38" spans="1:39" ht="15.75" customHeight="1" x14ac:dyDescent="0.2">
      <c r="K38" s="28"/>
      <c r="N38" s="28"/>
      <c r="O38" s="28"/>
      <c r="P38" s="28"/>
      <c r="Q38" s="28"/>
      <c r="R38" s="28"/>
      <c r="Y38" s="28"/>
      <c r="AD38" s="22"/>
      <c r="AI38" s="28"/>
      <c r="AJ38" s="28"/>
    </row>
    <row r="39" spans="1:39" ht="15.75" customHeight="1" x14ac:dyDescent="0.2">
      <c r="A39" s="33" t="s">
        <v>28</v>
      </c>
      <c r="K39" s="28"/>
      <c r="N39" s="28"/>
      <c r="O39" s="28"/>
      <c r="P39" s="28"/>
      <c r="Q39" s="28"/>
      <c r="R39" s="28"/>
      <c r="Y39" s="28"/>
      <c r="AD39" s="22"/>
      <c r="AI39" s="28"/>
      <c r="AJ39" s="28"/>
    </row>
    <row r="40" spans="1:39" ht="15.75" customHeight="1" x14ac:dyDescent="0.2">
      <c r="A40" s="32" t="s">
        <v>26</v>
      </c>
      <c r="K40" s="28"/>
      <c r="N40" s="28"/>
      <c r="O40" s="28"/>
      <c r="P40" s="28"/>
      <c r="Q40" s="28"/>
      <c r="R40" s="28"/>
      <c r="Y40" s="28"/>
      <c r="AD40" s="22"/>
      <c r="AI40" s="28"/>
      <c r="AJ40" s="28"/>
    </row>
    <row r="41" spans="1:39" ht="15.75" customHeight="1" x14ac:dyDescent="0.2">
      <c r="A41" s="32" t="s">
        <v>15</v>
      </c>
      <c r="K41" s="28"/>
      <c r="N41" s="28"/>
      <c r="O41" s="28"/>
      <c r="P41" s="28"/>
      <c r="Q41" s="28"/>
      <c r="R41" s="28"/>
      <c r="Y41" s="28"/>
      <c r="AI41" s="28"/>
      <c r="AJ41" s="28"/>
    </row>
    <row r="42" spans="1:39" ht="15.75" customHeight="1" x14ac:dyDescent="0.2">
      <c r="A42" s="32" t="s">
        <v>27</v>
      </c>
      <c r="K42" s="28"/>
      <c r="N42" s="28"/>
      <c r="O42" s="28"/>
      <c r="P42" s="28"/>
      <c r="Q42" s="28"/>
      <c r="R42" s="28"/>
      <c r="Y42" s="28"/>
      <c r="AD42" s="22"/>
      <c r="AI42" s="28"/>
      <c r="AJ42" s="28"/>
    </row>
    <row r="43" spans="1:39" ht="15.75" customHeight="1" x14ac:dyDescent="0.2">
      <c r="K43" s="28"/>
      <c r="N43" s="28"/>
      <c r="O43" s="28"/>
      <c r="P43" s="28"/>
      <c r="Q43" s="28"/>
      <c r="R43" s="28"/>
      <c r="Y43" s="28"/>
      <c r="AD43" s="22"/>
      <c r="AI43" s="28"/>
      <c r="AJ43" s="28"/>
    </row>
    <row r="44" spans="1:39" ht="15.75" customHeight="1" x14ac:dyDescent="0.2">
      <c r="A44" s="33" t="s">
        <v>29</v>
      </c>
      <c r="K44" s="28"/>
      <c r="N44" s="28"/>
      <c r="O44" s="28"/>
      <c r="P44" s="28"/>
      <c r="Q44" s="28"/>
      <c r="R44" s="28"/>
      <c r="Y44" s="28"/>
      <c r="AD44" s="22"/>
      <c r="AI44" s="28"/>
      <c r="AJ44" s="28"/>
    </row>
    <row r="45" spans="1:39" ht="15.75" customHeight="1" x14ac:dyDescent="0.2">
      <c r="A45" s="32" t="s">
        <v>30</v>
      </c>
      <c r="K45" s="28"/>
      <c r="N45" s="28"/>
      <c r="O45" s="28"/>
      <c r="P45" s="28"/>
      <c r="Q45" s="28"/>
      <c r="R45" s="28"/>
      <c r="Y45" s="28"/>
      <c r="AD45" s="22"/>
      <c r="AI45" s="28"/>
      <c r="AJ45" s="28"/>
    </row>
    <row r="46" spans="1:39" ht="15.75" customHeight="1" x14ac:dyDescent="0.2">
      <c r="K46" s="28"/>
      <c r="N46" s="28"/>
      <c r="O46" s="28"/>
      <c r="P46" s="28"/>
      <c r="Q46" s="28"/>
      <c r="R46" s="28"/>
      <c r="Y46" s="28"/>
      <c r="AI46" s="28"/>
      <c r="AJ46" s="28"/>
    </row>
    <row r="47" spans="1:39" ht="15.75" customHeight="1" x14ac:dyDescent="0.2">
      <c r="K47" s="28"/>
      <c r="N47" s="28"/>
      <c r="O47" s="28"/>
      <c r="P47" s="28"/>
      <c r="Q47" s="28"/>
      <c r="R47" s="28"/>
      <c r="Y47" s="28"/>
      <c r="AD47" s="22"/>
      <c r="AI47" s="28"/>
      <c r="AJ47" s="28"/>
    </row>
    <row r="48" spans="1:39" ht="15.75" customHeight="1" x14ac:dyDescent="0.2">
      <c r="K48" s="28"/>
      <c r="N48" s="28"/>
      <c r="O48" s="28"/>
      <c r="P48" s="28"/>
      <c r="Q48" s="28"/>
      <c r="R48" s="28"/>
      <c r="Y48" s="28"/>
      <c r="AD48" s="22"/>
      <c r="AI48" s="28"/>
      <c r="AJ48" s="28"/>
    </row>
    <row r="49" spans="11:36" ht="15.75" customHeight="1" x14ac:dyDescent="0.2">
      <c r="K49" s="28"/>
      <c r="N49" s="28"/>
      <c r="O49" s="28"/>
      <c r="P49" s="28"/>
      <c r="Q49" s="28"/>
      <c r="R49" s="28"/>
      <c r="Y49" s="28"/>
      <c r="AD49" s="22"/>
      <c r="AI49" s="28"/>
      <c r="AJ49" s="28"/>
    </row>
    <row r="50" spans="11:36" ht="15.75" customHeight="1" x14ac:dyDescent="0.2">
      <c r="K50" s="28"/>
      <c r="N50" s="28"/>
      <c r="O50" s="28"/>
      <c r="P50" s="28"/>
      <c r="Q50" s="28"/>
      <c r="R50" s="28"/>
      <c r="Y50" s="28"/>
      <c r="AD50" s="22"/>
      <c r="AI50" s="28"/>
      <c r="AJ50" s="28"/>
    </row>
    <row r="51" spans="11:36" ht="15.75" customHeight="1" x14ac:dyDescent="0.2">
      <c r="K51" s="28"/>
      <c r="N51" s="28"/>
      <c r="O51" s="28"/>
      <c r="P51" s="28"/>
      <c r="Q51" s="28"/>
      <c r="R51" s="28"/>
      <c r="Y51" s="28"/>
      <c r="AD51" s="22"/>
      <c r="AI51" s="28"/>
      <c r="AJ51" s="28"/>
    </row>
    <row r="52" spans="11:36" ht="15.75" customHeight="1" x14ac:dyDescent="0.2">
      <c r="K52" s="28"/>
      <c r="N52" s="28"/>
      <c r="O52" s="28"/>
      <c r="P52" s="28"/>
      <c r="Q52" s="28"/>
      <c r="R52" s="28"/>
      <c r="Y52" s="28"/>
      <c r="AI52" s="28"/>
      <c r="AJ52" s="28"/>
    </row>
    <row r="53" spans="11:36" ht="15.75" customHeight="1" x14ac:dyDescent="0.2">
      <c r="K53" s="28"/>
      <c r="N53" s="28"/>
      <c r="O53" s="28"/>
      <c r="P53" s="28"/>
      <c r="Q53" s="28"/>
      <c r="R53" s="28"/>
      <c r="Y53" s="28"/>
      <c r="AI53" s="28"/>
      <c r="AJ53" s="28"/>
    </row>
    <row r="54" spans="11:36" ht="15.75" customHeight="1" x14ac:dyDescent="0.2">
      <c r="K54" s="28"/>
      <c r="N54" s="28"/>
      <c r="O54" s="28"/>
      <c r="P54" s="28"/>
      <c r="Q54" s="28"/>
      <c r="R54" s="28"/>
      <c r="Y54" s="28"/>
      <c r="AI54" s="28"/>
      <c r="AJ54" s="28"/>
    </row>
    <row r="55" spans="11:36" ht="15.75" customHeight="1" x14ac:dyDescent="0.2">
      <c r="K55" s="28"/>
      <c r="N55" s="28"/>
      <c r="O55" s="28"/>
      <c r="P55" s="28"/>
      <c r="Q55" s="28"/>
      <c r="R55" s="28"/>
      <c r="Y55" s="28"/>
      <c r="AI55" s="28"/>
      <c r="AJ55" s="28"/>
    </row>
    <row r="56" spans="11:36" ht="15.75" customHeight="1" x14ac:dyDescent="0.2">
      <c r="K56" s="28"/>
      <c r="N56" s="28"/>
      <c r="O56" s="28"/>
      <c r="P56" s="28"/>
      <c r="Q56" s="28"/>
      <c r="R56" s="28"/>
      <c r="Y56" s="28"/>
      <c r="AI56" s="28"/>
      <c r="AJ56" s="28"/>
    </row>
    <row r="57" spans="11:36" ht="15.75" customHeight="1" x14ac:dyDescent="0.2">
      <c r="K57" s="28"/>
      <c r="N57" s="28"/>
      <c r="O57" s="28"/>
      <c r="P57" s="28"/>
      <c r="Q57" s="28"/>
      <c r="R57" s="28"/>
      <c r="Y57" s="28"/>
      <c r="AI57" s="28"/>
      <c r="AJ57" s="28"/>
    </row>
    <row r="58" spans="11:36" ht="15.75" customHeight="1" x14ac:dyDescent="0.2">
      <c r="K58" s="28"/>
      <c r="N58" s="28"/>
      <c r="O58" s="28"/>
      <c r="P58" s="28"/>
      <c r="Q58" s="28"/>
      <c r="R58" s="28"/>
      <c r="Y58" s="28"/>
      <c r="AI58" s="28"/>
      <c r="AJ58" s="28"/>
    </row>
    <row r="59" spans="11:36" ht="15.75" customHeight="1" x14ac:dyDescent="0.2">
      <c r="K59" s="28"/>
      <c r="N59" s="28"/>
      <c r="O59" s="28"/>
      <c r="P59" s="28"/>
      <c r="Q59" s="28"/>
      <c r="R59" s="28"/>
      <c r="Y59" s="28"/>
      <c r="AI59" s="28"/>
      <c r="AJ59" s="28"/>
    </row>
    <row r="60" spans="11:36" ht="15.75" customHeight="1" x14ac:dyDescent="0.2">
      <c r="K60" s="28"/>
      <c r="N60" s="28"/>
      <c r="O60" s="28"/>
      <c r="P60" s="28"/>
      <c r="Q60" s="28"/>
      <c r="R60" s="28"/>
      <c r="Y60" s="28"/>
      <c r="AI60" s="28"/>
      <c r="AJ60" s="28"/>
    </row>
    <row r="61" spans="11:36" ht="15.75" customHeight="1" x14ac:dyDescent="0.2">
      <c r="K61" s="28"/>
      <c r="N61" s="28"/>
      <c r="O61" s="28"/>
      <c r="P61" s="28"/>
      <c r="Q61" s="28"/>
      <c r="R61" s="28"/>
      <c r="Y61" s="28"/>
      <c r="AI61" s="28"/>
      <c r="AJ61" s="28"/>
    </row>
    <row r="62" spans="11:36" ht="15.75" customHeight="1" x14ac:dyDescent="0.2">
      <c r="K62" s="28"/>
      <c r="N62" s="28"/>
      <c r="O62" s="28"/>
      <c r="P62" s="28"/>
      <c r="Q62" s="28"/>
      <c r="R62" s="28"/>
      <c r="Y62" s="28"/>
      <c r="AI62" s="28"/>
      <c r="AJ62" s="28"/>
    </row>
    <row r="63" spans="11:36" ht="15.75" customHeight="1" x14ac:dyDescent="0.2">
      <c r="K63" s="28"/>
      <c r="N63" s="28"/>
      <c r="O63" s="28"/>
      <c r="P63" s="28"/>
      <c r="Q63" s="28"/>
      <c r="R63" s="28"/>
      <c r="Y63" s="28"/>
      <c r="AI63" s="28"/>
      <c r="AJ63" s="28"/>
    </row>
    <row r="64" spans="11:36" ht="15.75" customHeight="1" x14ac:dyDescent="0.2">
      <c r="K64" s="28"/>
      <c r="N64" s="28"/>
      <c r="O64" s="28"/>
      <c r="P64" s="28"/>
      <c r="Q64" s="28"/>
      <c r="R64" s="28"/>
      <c r="Y64" s="28"/>
      <c r="AI64" s="28"/>
      <c r="AJ64" s="28"/>
    </row>
    <row r="65" spans="11:36" ht="15.75" customHeight="1" x14ac:dyDescent="0.2">
      <c r="K65" s="28"/>
      <c r="N65" s="28"/>
      <c r="O65" s="28"/>
      <c r="P65" s="28"/>
      <c r="Q65" s="28"/>
      <c r="R65" s="28"/>
      <c r="Y65" s="28"/>
      <c r="AI65" s="28"/>
      <c r="AJ65" s="28"/>
    </row>
    <row r="66" spans="11:36" ht="15.75" customHeight="1" x14ac:dyDescent="0.2">
      <c r="K66" s="28"/>
      <c r="N66" s="28"/>
      <c r="O66" s="28"/>
      <c r="P66" s="28"/>
      <c r="Q66" s="28"/>
      <c r="R66" s="28"/>
      <c r="Y66" s="28"/>
      <c r="AI66" s="28"/>
      <c r="AJ66" s="28"/>
    </row>
    <row r="67" spans="11:36" ht="15.75" customHeight="1" x14ac:dyDescent="0.2">
      <c r="K67" s="28"/>
      <c r="N67" s="28"/>
      <c r="O67" s="28"/>
      <c r="P67" s="28"/>
      <c r="Q67" s="28"/>
      <c r="R67" s="28"/>
      <c r="Y67" s="28"/>
      <c r="AI67" s="28"/>
      <c r="AJ67" s="28"/>
    </row>
    <row r="68" spans="11:36" ht="15.75" customHeight="1" x14ac:dyDescent="0.2">
      <c r="K68" s="28"/>
      <c r="N68" s="28"/>
      <c r="O68" s="28"/>
      <c r="P68" s="28"/>
      <c r="Q68" s="28"/>
      <c r="R68" s="28"/>
      <c r="Y68" s="28"/>
      <c r="AI68" s="28"/>
      <c r="AJ68" s="28"/>
    </row>
    <row r="69" spans="11:36" ht="15.75" customHeight="1" x14ac:dyDescent="0.2">
      <c r="K69" s="28"/>
      <c r="N69" s="28"/>
      <c r="O69" s="28"/>
      <c r="P69" s="28"/>
      <c r="Q69" s="28"/>
      <c r="R69" s="28"/>
      <c r="Y69" s="28"/>
      <c r="AI69" s="28"/>
      <c r="AJ69" s="28"/>
    </row>
    <row r="70" spans="11:36" ht="15.75" customHeight="1" x14ac:dyDescent="0.2">
      <c r="K70" s="28"/>
      <c r="N70" s="28"/>
      <c r="O70" s="28"/>
      <c r="P70" s="28"/>
      <c r="Q70" s="28"/>
      <c r="R70" s="28"/>
      <c r="Y70" s="28"/>
      <c r="AI70" s="28"/>
      <c r="AJ70" s="28"/>
    </row>
    <row r="71" spans="11:36" ht="15.75" customHeight="1" x14ac:dyDescent="0.2">
      <c r="K71" s="28"/>
      <c r="N71" s="28"/>
      <c r="O71" s="28"/>
      <c r="P71" s="28"/>
      <c r="Q71" s="28"/>
      <c r="R71" s="28"/>
      <c r="Y71" s="28"/>
      <c r="AI71" s="28"/>
      <c r="AJ71" s="28"/>
    </row>
    <row r="72" spans="11:36" ht="15.75" customHeight="1" x14ac:dyDescent="0.2">
      <c r="K72" s="28"/>
      <c r="N72" s="28"/>
      <c r="O72" s="28"/>
      <c r="P72" s="28"/>
      <c r="Q72" s="28"/>
      <c r="R72" s="28"/>
      <c r="Y72" s="28"/>
      <c r="AI72" s="28"/>
      <c r="AJ72" s="28"/>
    </row>
    <row r="73" spans="11:36" ht="15.75" customHeight="1" x14ac:dyDescent="0.2">
      <c r="K73" s="28"/>
      <c r="N73" s="28"/>
      <c r="O73" s="28"/>
      <c r="P73" s="28"/>
      <c r="Q73" s="28"/>
      <c r="R73" s="28"/>
      <c r="Y73" s="28"/>
      <c r="AI73" s="28"/>
      <c r="AJ73" s="28"/>
    </row>
    <row r="74" spans="11:36" ht="15.75" customHeight="1" x14ac:dyDescent="0.2">
      <c r="K74" s="28"/>
      <c r="N74" s="28"/>
      <c r="O74" s="28"/>
      <c r="P74" s="28"/>
      <c r="Q74" s="28"/>
      <c r="R74" s="28"/>
      <c r="Y74" s="28"/>
      <c r="AI74" s="28"/>
      <c r="AJ74" s="28"/>
    </row>
    <row r="75" spans="11:36" ht="15.75" customHeight="1" x14ac:dyDescent="0.2">
      <c r="K75" s="28"/>
      <c r="N75" s="28"/>
      <c r="O75" s="28"/>
      <c r="P75" s="28"/>
      <c r="Q75" s="28"/>
      <c r="R75" s="28"/>
      <c r="Y75" s="28"/>
      <c r="AI75" s="28"/>
      <c r="AJ75" s="28"/>
    </row>
    <row r="76" spans="11:36" ht="15.75" customHeight="1" x14ac:dyDescent="0.2">
      <c r="K76" s="28"/>
      <c r="N76" s="28"/>
      <c r="O76" s="28"/>
      <c r="P76" s="28"/>
      <c r="Q76" s="28"/>
      <c r="R76" s="28"/>
      <c r="Y76" s="28"/>
      <c r="AI76" s="28"/>
      <c r="AJ76" s="28"/>
    </row>
    <row r="77" spans="11:36" ht="15.75" customHeight="1" x14ac:dyDescent="0.2">
      <c r="K77" s="28"/>
      <c r="N77" s="28"/>
      <c r="O77" s="28"/>
      <c r="P77" s="28"/>
      <c r="Q77" s="28"/>
      <c r="R77" s="28"/>
      <c r="Y77" s="28"/>
      <c r="AI77" s="28"/>
      <c r="AJ77" s="28"/>
    </row>
    <row r="78" spans="11:36" ht="15.75" customHeight="1" x14ac:dyDescent="0.2">
      <c r="K78" s="28"/>
      <c r="N78" s="28"/>
      <c r="O78" s="28"/>
      <c r="P78" s="28"/>
      <c r="Q78" s="28"/>
      <c r="R78" s="28"/>
      <c r="Y78" s="28"/>
      <c r="AI78" s="28"/>
      <c r="AJ78" s="28"/>
    </row>
    <row r="79" spans="11:36" ht="15.75" customHeight="1" x14ac:dyDescent="0.2">
      <c r="K79" s="28"/>
      <c r="N79" s="28"/>
      <c r="O79" s="28"/>
      <c r="P79" s="28"/>
      <c r="Q79" s="28"/>
      <c r="R79" s="28"/>
      <c r="Y79" s="28"/>
      <c r="AI79" s="28"/>
      <c r="AJ79" s="28"/>
    </row>
    <row r="80" spans="11:36" ht="15.75" customHeight="1" x14ac:dyDescent="0.2">
      <c r="K80" s="28"/>
      <c r="N80" s="28"/>
      <c r="O80" s="28"/>
      <c r="P80" s="28"/>
      <c r="Q80" s="28"/>
      <c r="R80" s="28"/>
      <c r="Y80" s="28"/>
      <c r="AI80" s="28"/>
      <c r="AJ80" s="28"/>
    </row>
    <row r="81" spans="11:36" ht="15.75" customHeight="1" x14ac:dyDescent="0.2">
      <c r="K81" s="28"/>
      <c r="N81" s="28"/>
      <c r="O81" s="28"/>
      <c r="P81" s="28"/>
      <c r="Q81" s="28"/>
      <c r="R81" s="28"/>
      <c r="Y81" s="28"/>
      <c r="AI81" s="28"/>
      <c r="AJ81" s="28"/>
    </row>
    <row r="82" spans="11:36" ht="15.75" customHeight="1" x14ac:dyDescent="0.2">
      <c r="K82" s="28"/>
      <c r="N82" s="28"/>
      <c r="O82" s="28"/>
      <c r="P82" s="28"/>
      <c r="Q82" s="28"/>
      <c r="R82" s="28"/>
      <c r="Y82" s="28"/>
      <c r="AI82" s="28"/>
      <c r="AJ82" s="28"/>
    </row>
    <row r="83" spans="11:36" ht="15.75" customHeight="1" x14ac:dyDescent="0.2">
      <c r="K83" s="28"/>
      <c r="N83" s="28"/>
      <c r="O83" s="28"/>
      <c r="P83" s="28"/>
      <c r="Q83" s="28"/>
      <c r="R83" s="28"/>
      <c r="Y83" s="28"/>
      <c r="AI83" s="28"/>
      <c r="AJ83" s="28"/>
    </row>
    <row r="84" spans="11:36" ht="15.75" customHeight="1" x14ac:dyDescent="0.2">
      <c r="K84" s="28"/>
      <c r="N84" s="28"/>
      <c r="O84" s="28"/>
      <c r="P84" s="28"/>
      <c r="Q84" s="28"/>
      <c r="R84" s="28"/>
      <c r="Y84" s="28"/>
      <c r="AI84" s="28"/>
      <c r="AJ84" s="28"/>
    </row>
    <row r="85" spans="11:36" ht="15.75" customHeight="1" x14ac:dyDescent="0.2">
      <c r="K85" s="28"/>
      <c r="N85" s="28"/>
      <c r="O85" s="28"/>
      <c r="P85" s="28"/>
      <c r="Q85" s="28"/>
      <c r="R85" s="28"/>
      <c r="Y85" s="28"/>
      <c r="AI85" s="28"/>
      <c r="AJ85" s="28"/>
    </row>
    <row r="86" spans="11:36" ht="15.75" customHeight="1" x14ac:dyDescent="0.2">
      <c r="K86" s="28"/>
      <c r="N86" s="28"/>
      <c r="O86" s="28"/>
      <c r="P86" s="28"/>
      <c r="Q86" s="28"/>
      <c r="R86" s="28"/>
      <c r="Y86" s="28"/>
      <c r="AI86" s="28"/>
      <c r="AJ86" s="28"/>
    </row>
    <row r="87" spans="11:36" ht="15.75" customHeight="1" x14ac:dyDescent="0.2">
      <c r="K87" s="28"/>
      <c r="N87" s="28"/>
      <c r="O87" s="28"/>
      <c r="P87" s="28"/>
      <c r="Q87" s="28"/>
      <c r="R87" s="28"/>
      <c r="Y87" s="28"/>
      <c r="AI87" s="28"/>
      <c r="AJ87" s="28"/>
    </row>
    <row r="88" spans="11:36" ht="15.75" customHeight="1" x14ac:dyDescent="0.2">
      <c r="K88" s="28"/>
      <c r="N88" s="28"/>
      <c r="O88" s="28"/>
      <c r="P88" s="28"/>
      <c r="Q88" s="28"/>
      <c r="R88" s="28"/>
      <c r="Y88" s="28"/>
      <c r="AI88" s="28"/>
      <c r="AJ88" s="28"/>
    </row>
    <row r="89" spans="11:36" ht="15.75" customHeight="1" x14ac:dyDescent="0.2">
      <c r="K89" s="28"/>
      <c r="N89" s="28"/>
      <c r="O89" s="28"/>
      <c r="P89" s="28"/>
      <c r="Q89" s="28"/>
      <c r="R89" s="28"/>
      <c r="Y89" s="28"/>
      <c r="AI89" s="28"/>
      <c r="AJ89" s="28"/>
    </row>
    <row r="90" spans="11:36" ht="15.75" customHeight="1" x14ac:dyDescent="0.2">
      <c r="K90" s="28"/>
      <c r="N90" s="28"/>
      <c r="O90" s="28"/>
      <c r="P90" s="28"/>
      <c r="Q90" s="28"/>
      <c r="R90" s="28"/>
      <c r="Y90" s="28"/>
      <c r="AI90" s="28"/>
      <c r="AJ90" s="28"/>
    </row>
    <row r="91" spans="11:36" ht="15.75" customHeight="1" x14ac:dyDescent="0.2">
      <c r="K91" s="28"/>
      <c r="N91" s="28"/>
      <c r="O91" s="28"/>
      <c r="P91" s="28"/>
      <c r="Q91" s="28"/>
      <c r="R91" s="28"/>
      <c r="Y91" s="28"/>
      <c r="AI91" s="28"/>
      <c r="AJ91" s="28"/>
    </row>
    <row r="92" spans="11:36" ht="15.75" customHeight="1" x14ac:dyDescent="0.2">
      <c r="K92" s="28"/>
      <c r="N92" s="28"/>
      <c r="O92" s="28"/>
      <c r="P92" s="28"/>
      <c r="Q92" s="28"/>
      <c r="R92" s="28"/>
      <c r="Y92" s="28"/>
      <c r="AI92" s="28"/>
      <c r="AJ92" s="28"/>
    </row>
    <row r="93" spans="11:36" ht="15.75" customHeight="1" x14ac:dyDescent="0.2">
      <c r="K93" s="28"/>
      <c r="N93" s="28"/>
      <c r="O93" s="28"/>
      <c r="P93" s="28"/>
      <c r="Q93" s="28"/>
      <c r="R93" s="28"/>
      <c r="Y93" s="28"/>
      <c r="AI93" s="28"/>
      <c r="AJ93" s="28"/>
    </row>
    <row r="94" spans="11:36" ht="15.75" customHeight="1" x14ac:dyDescent="0.2">
      <c r="K94" s="28"/>
      <c r="N94" s="28"/>
      <c r="O94" s="28"/>
      <c r="P94" s="28"/>
      <c r="Q94" s="28"/>
      <c r="R94" s="28"/>
      <c r="Y94" s="28"/>
      <c r="AI94" s="28"/>
      <c r="AJ94" s="28"/>
    </row>
    <row r="95" spans="11:36" ht="15.75" customHeight="1" x14ac:dyDescent="0.2">
      <c r="K95" s="28"/>
      <c r="N95" s="28"/>
      <c r="O95" s="28"/>
      <c r="P95" s="28"/>
      <c r="Q95" s="28"/>
      <c r="R95" s="28"/>
      <c r="Y95" s="28"/>
      <c r="AI95" s="28"/>
      <c r="AJ95" s="28"/>
    </row>
    <row r="96" spans="11:36" ht="15.75" customHeight="1" x14ac:dyDescent="0.2">
      <c r="K96" s="28"/>
      <c r="N96" s="28"/>
      <c r="O96" s="28"/>
      <c r="P96" s="28"/>
      <c r="Q96" s="28"/>
      <c r="R96" s="28"/>
      <c r="Y96" s="28"/>
      <c r="AI96" s="28"/>
      <c r="AJ96" s="28"/>
    </row>
    <row r="97" spans="11:36" ht="15.75" customHeight="1" x14ac:dyDescent="0.2">
      <c r="K97" s="28"/>
      <c r="N97" s="28"/>
      <c r="O97" s="28"/>
      <c r="P97" s="28"/>
      <c r="Q97" s="28"/>
      <c r="R97" s="28"/>
      <c r="Y97" s="28"/>
      <c r="AI97" s="28"/>
      <c r="AJ97" s="28"/>
    </row>
    <row r="98" spans="11:36" ht="15.75" customHeight="1" x14ac:dyDescent="0.2">
      <c r="K98" s="28"/>
      <c r="N98" s="28"/>
      <c r="O98" s="28"/>
      <c r="P98" s="28"/>
      <c r="Q98" s="28"/>
      <c r="R98" s="28"/>
      <c r="Y98" s="28"/>
      <c r="AI98" s="28"/>
      <c r="AJ98" s="28"/>
    </row>
    <row r="99" spans="11:36" ht="15.75" customHeight="1" x14ac:dyDescent="0.2">
      <c r="K99" s="28"/>
      <c r="N99" s="28"/>
      <c r="O99" s="28"/>
      <c r="P99" s="28"/>
      <c r="Q99" s="28"/>
      <c r="R99" s="28"/>
      <c r="Y99" s="28"/>
      <c r="AI99" s="28"/>
      <c r="AJ99" s="28"/>
    </row>
    <row r="100" spans="11:36" ht="15.75" customHeight="1" x14ac:dyDescent="0.2">
      <c r="K100" s="28"/>
      <c r="N100" s="28"/>
      <c r="O100" s="28"/>
      <c r="P100" s="28"/>
      <c r="Q100" s="28"/>
      <c r="R100" s="28"/>
      <c r="Y100" s="28"/>
      <c r="AI100" s="28"/>
      <c r="AJ100" s="28"/>
    </row>
    <row r="101" spans="11:36" ht="15.75" customHeight="1" x14ac:dyDescent="0.2">
      <c r="K101" s="28"/>
      <c r="N101" s="28"/>
      <c r="O101" s="28"/>
      <c r="P101" s="28"/>
      <c r="Q101" s="28"/>
      <c r="R101" s="28"/>
      <c r="Y101" s="28"/>
      <c r="AI101" s="28"/>
      <c r="AJ101" s="28"/>
    </row>
    <row r="102" spans="11:36" ht="15.75" customHeight="1" x14ac:dyDescent="0.2">
      <c r="K102" s="28"/>
      <c r="N102" s="28"/>
      <c r="O102" s="28"/>
      <c r="P102" s="28"/>
      <c r="Q102" s="28"/>
      <c r="R102" s="28"/>
      <c r="Y102" s="28"/>
      <c r="AI102" s="28"/>
      <c r="AJ102" s="28"/>
    </row>
    <row r="103" spans="11:36" ht="15.75" customHeight="1" x14ac:dyDescent="0.2">
      <c r="K103" s="28"/>
      <c r="N103" s="28"/>
      <c r="O103" s="28"/>
      <c r="P103" s="28"/>
      <c r="Q103" s="28"/>
      <c r="R103" s="28"/>
      <c r="Y103" s="28"/>
      <c r="AI103" s="28"/>
      <c r="AJ103" s="28"/>
    </row>
    <row r="104" spans="11:36" ht="15.75" customHeight="1" x14ac:dyDescent="0.2">
      <c r="K104" s="28"/>
      <c r="N104" s="28"/>
      <c r="O104" s="28"/>
      <c r="P104" s="28"/>
      <c r="Q104" s="28"/>
      <c r="R104" s="28"/>
      <c r="Y104" s="28"/>
      <c r="AI104" s="28"/>
      <c r="AJ104" s="28"/>
    </row>
    <row r="105" spans="11:36" ht="15.75" customHeight="1" x14ac:dyDescent="0.2">
      <c r="K105" s="28"/>
      <c r="N105" s="28"/>
      <c r="O105" s="28"/>
      <c r="P105" s="28"/>
      <c r="Q105" s="28"/>
      <c r="R105" s="28"/>
      <c r="Y105" s="28"/>
      <c r="AI105" s="28"/>
      <c r="AJ105" s="28"/>
    </row>
    <row r="106" spans="11:36" ht="15.75" customHeight="1" x14ac:dyDescent="0.2">
      <c r="K106" s="28"/>
      <c r="N106" s="28"/>
      <c r="O106" s="28"/>
      <c r="P106" s="28"/>
      <c r="Q106" s="28"/>
      <c r="R106" s="28"/>
      <c r="Y106" s="28"/>
      <c r="AI106" s="28"/>
      <c r="AJ106" s="28"/>
    </row>
    <row r="107" spans="11:36" ht="15.75" customHeight="1" x14ac:dyDescent="0.2">
      <c r="K107" s="28"/>
      <c r="N107" s="28"/>
      <c r="O107" s="28"/>
      <c r="P107" s="28"/>
      <c r="Q107" s="28"/>
      <c r="R107" s="28"/>
      <c r="Y107" s="28"/>
      <c r="AI107" s="28"/>
      <c r="AJ107" s="28"/>
    </row>
    <row r="108" spans="11:36" ht="15.75" customHeight="1" x14ac:dyDescent="0.2">
      <c r="K108" s="28"/>
      <c r="N108" s="28"/>
      <c r="O108" s="28"/>
      <c r="P108" s="28"/>
      <c r="Q108" s="28"/>
      <c r="R108" s="28"/>
      <c r="Y108" s="28"/>
      <c r="AI108" s="28"/>
      <c r="AJ108" s="28"/>
    </row>
    <row r="109" spans="11:36" ht="15.75" customHeight="1" x14ac:dyDescent="0.2">
      <c r="K109" s="28"/>
      <c r="N109" s="28"/>
      <c r="O109" s="28"/>
      <c r="P109" s="28"/>
      <c r="Q109" s="28"/>
      <c r="R109" s="28"/>
      <c r="Y109" s="28"/>
      <c r="AI109" s="28"/>
      <c r="AJ109" s="28"/>
    </row>
    <row r="110" spans="11:36" ht="15.75" customHeight="1" x14ac:dyDescent="0.2">
      <c r="K110" s="28"/>
      <c r="N110" s="28"/>
      <c r="O110" s="28"/>
      <c r="P110" s="28"/>
      <c r="Q110" s="28"/>
      <c r="R110" s="28"/>
      <c r="Y110" s="28"/>
      <c r="AI110" s="28"/>
      <c r="AJ110" s="28"/>
    </row>
    <row r="111" spans="11:36" ht="15.75" customHeight="1" x14ac:dyDescent="0.2">
      <c r="K111" s="28"/>
      <c r="N111" s="28"/>
      <c r="O111" s="28"/>
      <c r="P111" s="28"/>
      <c r="Q111" s="28"/>
      <c r="R111" s="28"/>
      <c r="Y111" s="28"/>
      <c r="AI111" s="28"/>
      <c r="AJ111" s="28"/>
    </row>
    <row r="112" spans="11:36" ht="15.75" customHeight="1" x14ac:dyDescent="0.2">
      <c r="K112" s="28"/>
      <c r="N112" s="28"/>
      <c r="O112" s="28"/>
      <c r="P112" s="28"/>
      <c r="Q112" s="28"/>
      <c r="R112" s="28"/>
      <c r="Y112" s="28"/>
      <c r="AI112" s="28"/>
      <c r="AJ112" s="28"/>
    </row>
    <row r="113" spans="11:36" ht="15.75" customHeight="1" x14ac:dyDescent="0.2">
      <c r="K113" s="28"/>
      <c r="N113" s="28"/>
      <c r="O113" s="28"/>
      <c r="P113" s="28"/>
      <c r="Q113" s="28"/>
      <c r="R113" s="28"/>
      <c r="Y113" s="28"/>
      <c r="AI113" s="28"/>
      <c r="AJ113" s="28"/>
    </row>
    <row r="114" spans="11:36" ht="15.75" customHeight="1" x14ac:dyDescent="0.2">
      <c r="K114" s="28"/>
      <c r="N114" s="28"/>
      <c r="O114" s="28"/>
      <c r="P114" s="28"/>
      <c r="Q114" s="28"/>
      <c r="R114" s="28"/>
      <c r="Y114" s="28"/>
      <c r="AI114" s="28"/>
      <c r="AJ114" s="28"/>
    </row>
    <row r="115" spans="11:36" ht="15.75" customHeight="1" x14ac:dyDescent="0.2">
      <c r="K115" s="28"/>
      <c r="N115" s="28"/>
      <c r="O115" s="28"/>
      <c r="P115" s="28"/>
      <c r="Q115" s="28"/>
      <c r="R115" s="28"/>
      <c r="Y115" s="28"/>
      <c r="AI115" s="28"/>
      <c r="AJ115" s="28"/>
    </row>
    <row r="116" spans="11:36" ht="15.75" customHeight="1" x14ac:dyDescent="0.2">
      <c r="K116" s="28"/>
      <c r="N116" s="28"/>
      <c r="O116" s="28"/>
      <c r="P116" s="28"/>
      <c r="Q116" s="28"/>
      <c r="R116" s="28"/>
      <c r="Y116" s="28"/>
      <c r="AI116" s="28"/>
      <c r="AJ116" s="28"/>
    </row>
    <row r="117" spans="11:36" ht="15.75" customHeight="1" x14ac:dyDescent="0.2">
      <c r="K117" s="28"/>
      <c r="N117" s="28"/>
      <c r="O117" s="28"/>
      <c r="P117" s="28"/>
      <c r="Q117" s="28"/>
      <c r="R117" s="28"/>
      <c r="Y117" s="28"/>
      <c r="AI117" s="28"/>
      <c r="AJ117" s="28"/>
    </row>
    <row r="118" spans="11:36" ht="15.75" customHeight="1" x14ac:dyDescent="0.2">
      <c r="K118" s="28"/>
      <c r="N118" s="28"/>
      <c r="O118" s="28"/>
      <c r="P118" s="28"/>
      <c r="Q118" s="28"/>
      <c r="R118" s="28"/>
      <c r="Y118" s="28"/>
      <c r="AI118" s="28"/>
      <c r="AJ118" s="28"/>
    </row>
    <row r="119" spans="11:36" ht="15.75" customHeight="1" x14ac:dyDescent="0.2">
      <c r="K119" s="28"/>
      <c r="N119" s="28"/>
      <c r="O119" s="28"/>
      <c r="P119" s="28"/>
      <c r="Q119" s="28"/>
      <c r="R119" s="28"/>
      <c r="Y119" s="28"/>
      <c r="AI119" s="28"/>
      <c r="AJ119" s="28"/>
    </row>
    <row r="120" spans="11:36" ht="15.75" customHeight="1" x14ac:dyDescent="0.2">
      <c r="K120" s="28"/>
      <c r="N120" s="28"/>
      <c r="O120" s="28"/>
      <c r="P120" s="28"/>
      <c r="Q120" s="28"/>
      <c r="R120" s="28"/>
      <c r="Y120" s="28"/>
      <c r="AI120" s="28"/>
      <c r="AJ120" s="28"/>
    </row>
    <row r="121" spans="11:36" ht="15.75" customHeight="1" x14ac:dyDescent="0.2">
      <c r="K121" s="28"/>
      <c r="N121" s="28"/>
      <c r="O121" s="28"/>
      <c r="P121" s="28"/>
      <c r="Q121" s="28"/>
      <c r="R121" s="28"/>
      <c r="Y121" s="28"/>
      <c r="AI121" s="28"/>
      <c r="AJ121" s="28"/>
    </row>
    <row r="122" spans="11:36" ht="15.75" customHeight="1" x14ac:dyDescent="0.2">
      <c r="K122" s="28"/>
      <c r="N122" s="28"/>
      <c r="O122" s="28"/>
      <c r="P122" s="28"/>
      <c r="Q122" s="28"/>
      <c r="R122" s="28"/>
      <c r="Y122" s="28"/>
      <c r="AI122" s="28"/>
      <c r="AJ122" s="28"/>
    </row>
    <row r="123" spans="11:36" ht="15.75" customHeight="1" x14ac:dyDescent="0.2">
      <c r="K123" s="28"/>
      <c r="N123" s="28"/>
      <c r="O123" s="28"/>
      <c r="P123" s="28"/>
      <c r="Q123" s="28"/>
      <c r="R123" s="28"/>
      <c r="Y123" s="28"/>
      <c r="AI123" s="28"/>
      <c r="AJ123" s="28"/>
    </row>
    <row r="124" spans="11:36" ht="15.75" customHeight="1" x14ac:dyDescent="0.2">
      <c r="K124" s="28"/>
      <c r="N124" s="28"/>
      <c r="O124" s="28"/>
      <c r="P124" s="28"/>
      <c r="Q124" s="28"/>
      <c r="R124" s="28"/>
      <c r="Y124" s="28"/>
      <c r="AI124" s="28"/>
      <c r="AJ124" s="28"/>
    </row>
    <row r="125" spans="11:36" ht="15.75" customHeight="1" x14ac:dyDescent="0.2">
      <c r="K125" s="28"/>
      <c r="N125" s="28"/>
      <c r="O125" s="28"/>
      <c r="P125" s="28"/>
      <c r="Q125" s="28"/>
      <c r="R125" s="28"/>
      <c r="Y125" s="28"/>
      <c r="AI125" s="28"/>
      <c r="AJ125" s="28"/>
    </row>
    <row r="126" spans="11:36" ht="15.75" customHeight="1" x14ac:dyDescent="0.2">
      <c r="K126" s="28"/>
      <c r="N126" s="28"/>
      <c r="O126" s="28"/>
      <c r="P126" s="28"/>
      <c r="Q126" s="28"/>
      <c r="R126" s="28"/>
      <c r="Y126" s="28"/>
      <c r="AI126" s="28"/>
      <c r="AJ126" s="28"/>
    </row>
    <row r="127" spans="11:36" ht="15.75" customHeight="1" x14ac:dyDescent="0.2">
      <c r="K127" s="28"/>
      <c r="N127" s="28"/>
      <c r="O127" s="28"/>
      <c r="P127" s="28"/>
      <c r="Q127" s="28"/>
      <c r="R127" s="28"/>
      <c r="Y127" s="28"/>
      <c r="AI127" s="28"/>
      <c r="AJ127" s="28"/>
    </row>
    <row r="128" spans="11:36" ht="15.75" customHeight="1" x14ac:dyDescent="0.2">
      <c r="K128" s="28"/>
      <c r="N128" s="28"/>
      <c r="O128" s="28"/>
      <c r="P128" s="28"/>
      <c r="Q128" s="28"/>
      <c r="R128" s="28"/>
      <c r="Y128" s="28"/>
      <c r="AI128" s="28"/>
      <c r="AJ128" s="28"/>
    </row>
    <row r="129" spans="11:36" ht="15.75" customHeight="1" x14ac:dyDescent="0.2">
      <c r="K129" s="28"/>
      <c r="N129" s="28"/>
      <c r="O129" s="28"/>
      <c r="P129" s="28"/>
      <c r="Q129" s="28"/>
      <c r="R129" s="28"/>
      <c r="Y129" s="28"/>
      <c r="AI129" s="28"/>
      <c r="AJ129" s="28"/>
    </row>
    <row r="130" spans="11:36" ht="15.75" customHeight="1" x14ac:dyDescent="0.2">
      <c r="K130" s="28"/>
      <c r="N130" s="28"/>
      <c r="O130" s="28"/>
      <c r="P130" s="28"/>
      <c r="Q130" s="28"/>
      <c r="R130" s="28"/>
      <c r="Y130" s="28"/>
      <c r="AI130" s="28"/>
      <c r="AJ130" s="28"/>
    </row>
    <row r="131" spans="11:36" ht="15.75" customHeight="1" x14ac:dyDescent="0.2">
      <c r="K131" s="28"/>
      <c r="N131" s="28"/>
      <c r="O131" s="28"/>
      <c r="P131" s="28"/>
      <c r="Q131" s="28"/>
      <c r="R131" s="28"/>
      <c r="Y131" s="28"/>
      <c r="AI131" s="28"/>
      <c r="AJ131" s="28"/>
    </row>
    <row r="132" spans="11:36" ht="15.75" customHeight="1" x14ac:dyDescent="0.2">
      <c r="K132" s="28"/>
      <c r="N132" s="28"/>
      <c r="O132" s="28"/>
      <c r="P132" s="28"/>
      <c r="Q132" s="28"/>
      <c r="R132" s="28"/>
      <c r="Y132" s="28"/>
      <c r="AI132" s="28"/>
      <c r="AJ132" s="28"/>
    </row>
    <row r="133" spans="11:36" ht="15.75" customHeight="1" x14ac:dyDescent="0.2">
      <c r="K133" s="28"/>
      <c r="N133" s="28"/>
      <c r="O133" s="28"/>
      <c r="P133" s="28"/>
      <c r="Q133" s="28"/>
      <c r="R133" s="28"/>
      <c r="Y133" s="28"/>
      <c r="AI133" s="28"/>
      <c r="AJ133" s="28"/>
    </row>
    <row r="134" spans="11:36" ht="15.75" customHeight="1" x14ac:dyDescent="0.2">
      <c r="K134" s="28"/>
      <c r="N134" s="28"/>
      <c r="O134" s="28"/>
      <c r="P134" s="28"/>
      <c r="Q134" s="28"/>
      <c r="R134" s="28"/>
      <c r="Y134" s="28"/>
      <c r="AI134" s="28"/>
      <c r="AJ134" s="28"/>
    </row>
    <row r="135" spans="11:36" ht="15.75" customHeight="1" x14ac:dyDescent="0.2">
      <c r="K135" s="28"/>
      <c r="N135" s="28"/>
      <c r="O135" s="28"/>
      <c r="P135" s="28"/>
      <c r="Q135" s="28"/>
      <c r="R135" s="28"/>
      <c r="Y135" s="28"/>
      <c r="AI135" s="28"/>
      <c r="AJ135" s="28"/>
    </row>
    <row r="136" spans="11:36" ht="15.75" customHeight="1" x14ac:dyDescent="0.2">
      <c r="K136" s="28"/>
      <c r="N136" s="28"/>
      <c r="O136" s="28"/>
      <c r="P136" s="28"/>
      <c r="Q136" s="28"/>
      <c r="R136" s="28"/>
      <c r="Y136" s="28"/>
      <c r="AI136" s="28"/>
      <c r="AJ136" s="28"/>
    </row>
    <row r="137" spans="11:36" ht="15.75" customHeight="1" x14ac:dyDescent="0.2">
      <c r="K137" s="28"/>
      <c r="N137" s="28"/>
      <c r="O137" s="28"/>
      <c r="P137" s="28"/>
      <c r="Q137" s="28"/>
      <c r="R137" s="28"/>
      <c r="Y137" s="28"/>
      <c r="AI137" s="28"/>
      <c r="AJ137" s="28"/>
    </row>
    <row r="138" spans="11:36" ht="15.75" customHeight="1" x14ac:dyDescent="0.2">
      <c r="K138" s="28"/>
      <c r="N138" s="28"/>
      <c r="O138" s="28"/>
      <c r="P138" s="28"/>
      <c r="Q138" s="28"/>
      <c r="R138" s="28"/>
      <c r="Y138" s="28"/>
      <c r="AI138" s="28"/>
      <c r="AJ138" s="28"/>
    </row>
    <row r="139" spans="11:36" ht="15.75" customHeight="1" x14ac:dyDescent="0.2">
      <c r="K139" s="28"/>
      <c r="N139" s="28"/>
      <c r="O139" s="28"/>
      <c r="P139" s="28"/>
      <c r="Q139" s="28"/>
      <c r="R139" s="28"/>
      <c r="Y139" s="28"/>
      <c r="AI139" s="28"/>
      <c r="AJ139" s="28"/>
    </row>
    <row r="140" spans="11:36" ht="15.75" customHeight="1" x14ac:dyDescent="0.2">
      <c r="K140" s="28"/>
      <c r="N140" s="28"/>
      <c r="O140" s="28"/>
      <c r="P140" s="28"/>
      <c r="Q140" s="28"/>
      <c r="R140" s="28"/>
      <c r="Y140" s="28"/>
      <c r="AI140" s="28"/>
      <c r="AJ140" s="28"/>
    </row>
    <row r="141" spans="11:36" ht="15.75" customHeight="1" x14ac:dyDescent="0.2">
      <c r="K141" s="28"/>
      <c r="N141" s="28"/>
      <c r="O141" s="28"/>
      <c r="P141" s="28"/>
      <c r="Q141" s="28"/>
      <c r="R141" s="28"/>
      <c r="Y141" s="28"/>
      <c r="AI141" s="28"/>
      <c r="AJ141" s="28"/>
    </row>
    <row r="142" spans="11:36" ht="15.75" customHeight="1" x14ac:dyDescent="0.2">
      <c r="K142" s="28"/>
      <c r="N142" s="28"/>
      <c r="O142" s="28"/>
      <c r="P142" s="28"/>
      <c r="Q142" s="28"/>
      <c r="R142" s="28"/>
      <c r="Y142" s="28"/>
      <c r="AI142" s="28"/>
      <c r="AJ142" s="28"/>
    </row>
    <row r="143" spans="11:36" ht="15.75" customHeight="1" x14ac:dyDescent="0.2">
      <c r="K143" s="28"/>
      <c r="N143" s="28"/>
      <c r="O143" s="28"/>
      <c r="P143" s="28"/>
      <c r="Q143" s="28"/>
      <c r="R143" s="28"/>
      <c r="Y143" s="28"/>
      <c r="AI143" s="28"/>
      <c r="AJ143" s="28"/>
    </row>
    <row r="144" spans="11:36" ht="15.75" customHeight="1" x14ac:dyDescent="0.2">
      <c r="K144" s="28"/>
      <c r="N144" s="28"/>
      <c r="O144" s="28"/>
      <c r="P144" s="28"/>
      <c r="Q144" s="28"/>
      <c r="R144" s="28"/>
      <c r="Y144" s="28"/>
      <c r="AI144" s="28"/>
      <c r="AJ144" s="28"/>
    </row>
    <row r="145" spans="11:36" ht="15.75" customHeight="1" x14ac:dyDescent="0.2">
      <c r="K145" s="28"/>
      <c r="N145" s="28"/>
      <c r="O145" s="28"/>
      <c r="P145" s="28"/>
      <c r="Q145" s="28"/>
      <c r="R145" s="28"/>
      <c r="Y145" s="28"/>
      <c r="AI145" s="28"/>
      <c r="AJ145" s="28"/>
    </row>
    <row r="146" spans="11:36" ht="15.75" customHeight="1" x14ac:dyDescent="0.2">
      <c r="K146" s="28"/>
      <c r="N146" s="28"/>
      <c r="O146" s="28"/>
      <c r="P146" s="28"/>
      <c r="Q146" s="28"/>
      <c r="R146" s="28"/>
      <c r="Y146" s="28"/>
      <c r="AI146" s="28"/>
      <c r="AJ146" s="28"/>
    </row>
    <row r="147" spans="11:36" ht="15.75" customHeight="1" x14ac:dyDescent="0.2">
      <c r="K147" s="28"/>
      <c r="N147" s="28"/>
      <c r="O147" s="28"/>
      <c r="P147" s="28"/>
      <c r="Q147" s="28"/>
      <c r="R147" s="28"/>
      <c r="Y147" s="28"/>
      <c r="AI147" s="28"/>
      <c r="AJ147" s="28"/>
    </row>
    <row r="148" spans="11:36" ht="15.75" customHeight="1" x14ac:dyDescent="0.2">
      <c r="K148" s="28"/>
      <c r="N148" s="28"/>
      <c r="O148" s="28"/>
      <c r="P148" s="28"/>
      <c r="Q148" s="28"/>
      <c r="R148" s="28"/>
      <c r="Y148" s="28"/>
      <c r="AI148" s="28"/>
      <c r="AJ148" s="28"/>
    </row>
    <row r="149" spans="11:36" ht="15.75" customHeight="1" x14ac:dyDescent="0.2">
      <c r="K149" s="28"/>
      <c r="N149" s="28"/>
      <c r="O149" s="28"/>
      <c r="P149" s="28"/>
      <c r="Q149" s="28"/>
      <c r="R149" s="28"/>
      <c r="Y149" s="28"/>
      <c r="AI149" s="28"/>
      <c r="AJ149" s="28"/>
    </row>
    <row r="150" spans="11:36" ht="15.75" customHeight="1" x14ac:dyDescent="0.2">
      <c r="K150" s="28"/>
      <c r="N150" s="28"/>
      <c r="O150" s="28"/>
      <c r="P150" s="28"/>
      <c r="Q150" s="28"/>
      <c r="R150" s="28"/>
      <c r="Y150" s="28"/>
      <c r="AI150" s="28"/>
      <c r="AJ150" s="28"/>
    </row>
    <row r="151" spans="11:36" ht="15.75" customHeight="1" x14ac:dyDescent="0.2">
      <c r="K151" s="28"/>
      <c r="N151" s="28"/>
      <c r="O151" s="28"/>
      <c r="P151" s="28"/>
      <c r="Q151" s="28"/>
      <c r="R151" s="28"/>
      <c r="Y151" s="28"/>
      <c r="AI151" s="28"/>
      <c r="AJ151" s="28"/>
    </row>
    <row r="152" spans="11:36" ht="15.75" customHeight="1" x14ac:dyDescent="0.2">
      <c r="K152" s="28"/>
      <c r="N152" s="28"/>
      <c r="O152" s="28"/>
      <c r="P152" s="28"/>
      <c r="Q152" s="28"/>
      <c r="R152" s="28"/>
      <c r="Y152" s="28"/>
      <c r="AI152" s="28"/>
      <c r="AJ152" s="28"/>
    </row>
    <row r="153" spans="11:36" ht="15.75" customHeight="1" x14ac:dyDescent="0.2">
      <c r="K153" s="28"/>
      <c r="N153" s="28"/>
      <c r="O153" s="28"/>
      <c r="P153" s="28"/>
      <c r="Q153" s="28"/>
      <c r="R153" s="28"/>
      <c r="Y153" s="28"/>
      <c r="AI153" s="28"/>
      <c r="AJ153" s="28"/>
    </row>
    <row r="154" spans="11:36" ht="15.75" customHeight="1" x14ac:dyDescent="0.2">
      <c r="K154" s="28"/>
      <c r="N154" s="28"/>
      <c r="O154" s="28"/>
      <c r="P154" s="28"/>
      <c r="Q154" s="28"/>
      <c r="R154" s="28"/>
      <c r="Y154" s="28"/>
      <c r="AI154" s="28"/>
      <c r="AJ154" s="28"/>
    </row>
    <row r="155" spans="11:36" ht="15.75" customHeight="1" x14ac:dyDescent="0.2">
      <c r="K155" s="28"/>
      <c r="N155" s="28"/>
      <c r="O155" s="28"/>
      <c r="P155" s="28"/>
      <c r="Q155" s="28"/>
      <c r="R155" s="28"/>
      <c r="Y155" s="28"/>
      <c r="AI155" s="28"/>
      <c r="AJ155" s="28"/>
    </row>
    <row r="156" spans="11:36" ht="15.75" customHeight="1" x14ac:dyDescent="0.2">
      <c r="K156" s="28"/>
      <c r="N156" s="28"/>
      <c r="O156" s="28"/>
      <c r="P156" s="28"/>
      <c r="Q156" s="28"/>
      <c r="R156" s="28"/>
      <c r="Y156" s="28"/>
      <c r="AI156" s="28"/>
      <c r="AJ156" s="28"/>
    </row>
    <row r="157" spans="11:36" ht="15.75" customHeight="1" x14ac:dyDescent="0.2">
      <c r="K157" s="28"/>
      <c r="N157" s="28"/>
      <c r="O157" s="28"/>
      <c r="P157" s="28"/>
      <c r="Q157" s="28"/>
      <c r="R157" s="28"/>
      <c r="Y157" s="28"/>
      <c r="AI157" s="28"/>
      <c r="AJ157" s="28"/>
    </row>
    <row r="158" spans="11:36" ht="15.75" customHeight="1" x14ac:dyDescent="0.2">
      <c r="K158" s="28"/>
      <c r="N158" s="28"/>
      <c r="O158" s="28"/>
      <c r="P158" s="28"/>
      <c r="Q158" s="28"/>
      <c r="R158" s="28"/>
      <c r="Y158" s="28"/>
      <c r="AI158" s="28"/>
      <c r="AJ158" s="28"/>
    </row>
    <row r="159" spans="11:36" ht="15.75" customHeight="1" x14ac:dyDescent="0.2">
      <c r="K159" s="28"/>
      <c r="N159" s="28"/>
      <c r="O159" s="28"/>
      <c r="P159" s="28"/>
      <c r="Q159" s="28"/>
      <c r="R159" s="28"/>
      <c r="Y159" s="28"/>
      <c r="AI159" s="28"/>
      <c r="AJ159" s="28"/>
    </row>
    <row r="160" spans="11:36" ht="15.75" customHeight="1" x14ac:dyDescent="0.2">
      <c r="K160" s="28"/>
      <c r="N160" s="28"/>
      <c r="O160" s="28"/>
      <c r="P160" s="28"/>
      <c r="Q160" s="28"/>
      <c r="R160" s="28"/>
      <c r="Y160" s="28"/>
      <c r="AI160" s="28"/>
      <c r="AJ160" s="28"/>
    </row>
    <row r="161" spans="11:36" ht="15.75" customHeight="1" x14ac:dyDescent="0.2">
      <c r="K161" s="28"/>
      <c r="N161" s="28"/>
      <c r="O161" s="28"/>
      <c r="P161" s="28"/>
      <c r="Q161" s="28"/>
      <c r="R161" s="28"/>
      <c r="Y161" s="28"/>
      <c r="AI161" s="28"/>
      <c r="AJ161" s="28"/>
    </row>
    <row r="162" spans="11:36" ht="15.75" customHeight="1" x14ac:dyDescent="0.2">
      <c r="K162" s="28"/>
      <c r="N162" s="28"/>
      <c r="O162" s="28"/>
      <c r="P162" s="28"/>
      <c r="Q162" s="28"/>
      <c r="R162" s="28"/>
      <c r="Y162" s="28"/>
      <c r="AI162" s="28"/>
      <c r="AJ162" s="28"/>
    </row>
    <row r="163" spans="11:36" ht="15.75" customHeight="1" x14ac:dyDescent="0.2">
      <c r="K163" s="28"/>
      <c r="N163" s="28"/>
      <c r="O163" s="28"/>
      <c r="P163" s="28"/>
      <c r="Q163" s="28"/>
      <c r="R163" s="28"/>
      <c r="Y163" s="28"/>
      <c r="AI163" s="28"/>
      <c r="AJ163" s="28"/>
    </row>
    <row r="164" spans="11:36" ht="15.75" customHeight="1" x14ac:dyDescent="0.2">
      <c r="K164" s="28"/>
      <c r="N164" s="28"/>
      <c r="O164" s="28"/>
      <c r="P164" s="28"/>
      <c r="Q164" s="28"/>
      <c r="R164" s="28"/>
      <c r="Y164" s="28"/>
      <c r="AI164" s="28"/>
      <c r="AJ164" s="28"/>
    </row>
    <row r="165" spans="11:36" ht="15.75" customHeight="1" x14ac:dyDescent="0.2">
      <c r="K165" s="28"/>
      <c r="N165" s="28"/>
      <c r="O165" s="28"/>
      <c r="P165" s="28"/>
      <c r="Q165" s="28"/>
      <c r="R165" s="28"/>
      <c r="Y165" s="28"/>
      <c r="AI165" s="28"/>
      <c r="AJ165" s="28"/>
    </row>
    <row r="166" spans="11:36" ht="15.75" customHeight="1" x14ac:dyDescent="0.2">
      <c r="K166" s="28"/>
      <c r="N166" s="28"/>
      <c r="O166" s="28"/>
      <c r="P166" s="28"/>
      <c r="Q166" s="28"/>
      <c r="R166" s="28"/>
      <c r="Y166" s="28"/>
      <c r="AI166" s="28"/>
      <c r="AJ166" s="28"/>
    </row>
    <row r="167" spans="11:36" ht="15.75" customHeight="1" x14ac:dyDescent="0.2">
      <c r="K167" s="28"/>
      <c r="N167" s="28"/>
      <c r="O167" s="28"/>
      <c r="P167" s="28"/>
      <c r="Q167" s="28"/>
      <c r="R167" s="28"/>
      <c r="Y167" s="28"/>
      <c r="AI167" s="28"/>
      <c r="AJ167" s="28"/>
    </row>
    <row r="168" spans="11:36" ht="15.75" customHeight="1" x14ac:dyDescent="0.2">
      <c r="K168" s="28"/>
      <c r="N168" s="28"/>
      <c r="O168" s="28"/>
      <c r="P168" s="28"/>
      <c r="Q168" s="28"/>
      <c r="R168" s="28"/>
      <c r="Y168" s="28"/>
      <c r="AI168" s="28"/>
      <c r="AJ168" s="28"/>
    </row>
    <row r="169" spans="11:36" ht="15.75" customHeight="1" x14ac:dyDescent="0.2">
      <c r="K169" s="28"/>
      <c r="N169" s="28"/>
      <c r="O169" s="28"/>
      <c r="P169" s="28"/>
      <c r="Q169" s="28"/>
      <c r="R169" s="28"/>
      <c r="Y169" s="28"/>
      <c r="AI169" s="28"/>
      <c r="AJ169" s="28"/>
    </row>
    <row r="170" spans="11:36" ht="15.75" customHeight="1" x14ac:dyDescent="0.2">
      <c r="K170" s="28"/>
      <c r="N170" s="28"/>
      <c r="O170" s="28"/>
      <c r="P170" s="28"/>
      <c r="Q170" s="28"/>
      <c r="R170" s="28"/>
      <c r="Y170" s="28"/>
      <c r="AI170" s="28"/>
      <c r="AJ170" s="28"/>
    </row>
    <row r="171" spans="11:36" ht="15.75" customHeight="1" x14ac:dyDescent="0.2">
      <c r="K171" s="28"/>
      <c r="N171" s="28"/>
      <c r="O171" s="28"/>
      <c r="P171" s="28"/>
      <c r="Q171" s="28"/>
      <c r="R171" s="28"/>
      <c r="Y171" s="28"/>
      <c r="AI171" s="28"/>
      <c r="AJ171" s="28"/>
    </row>
    <row r="172" spans="11:36" ht="15.75" customHeight="1" x14ac:dyDescent="0.2">
      <c r="K172" s="28"/>
      <c r="N172" s="28"/>
      <c r="O172" s="28"/>
      <c r="P172" s="28"/>
      <c r="Q172" s="28"/>
      <c r="R172" s="28"/>
      <c r="Y172" s="28"/>
      <c r="AI172" s="28"/>
      <c r="AJ172" s="28"/>
    </row>
    <row r="173" spans="11:36" ht="15.75" customHeight="1" x14ac:dyDescent="0.2">
      <c r="K173" s="28"/>
      <c r="N173" s="28"/>
      <c r="O173" s="28"/>
      <c r="P173" s="28"/>
      <c r="Q173" s="28"/>
      <c r="R173" s="28"/>
      <c r="Y173" s="28"/>
      <c r="AI173" s="28"/>
      <c r="AJ173" s="28"/>
    </row>
    <row r="174" spans="11:36" ht="15.75" customHeight="1" x14ac:dyDescent="0.2">
      <c r="K174" s="28"/>
      <c r="N174" s="28"/>
      <c r="O174" s="28"/>
      <c r="P174" s="28"/>
      <c r="Q174" s="28"/>
      <c r="R174" s="28"/>
      <c r="Y174" s="28"/>
      <c r="AI174" s="28"/>
      <c r="AJ174" s="28"/>
    </row>
    <row r="175" spans="11:36" ht="15.75" customHeight="1" x14ac:dyDescent="0.2">
      <c r="K175" s="28"/>
      <c r="N175" s="28"/>
      <c r="O175" s="28"/>
      <c r="P175" s="28"/>
      <c r="Q175" s="28"/>
      <c r="R175" s="28"/>
      <c r="Y175" s="28"/>
      <c r="AI175" s="28"/>
      <c r="AJ175" s="28"/>
    </row>
    <row r="176" spans="11:36" ht="15.75" customHeight="1" x14ac:dyDescent="0.2">
      <c r="K176" s="28"/>
      <c r="N176" s="28"/>
      <c r="O176" s="28"/>
      <c r="P176" s="28"/>
      <c r="Q176" s="28"/>
      <c r="R176" s="28"/>
      <c r="Y176" s="28"/>
      <c r="AI176" s="28"/>
      <c r="AJ176" s="28"/>
    </row>
    <row r="177" spans="11:36" ht="15.75" customHeight="1" x14ac:dyDescent="0.2">
      <c r="K177" s="28"/>
      <c r="N177" s="28"/>
      <c r="O177" s="28"/>
      <c r="P177" s="28"/>
      <c r="Q177" s="28"/>
      <c r="R177" s="28"/>
      <c r="Y177" s="28"/>
      <c r="AI177" s="28"/>
      <c r="AJ177" s="28"/>
    </row>
    <row r="178" spans="11:36" ht="15.75" customHeight="1" x14ac:dyDescent="0.2">
      <c r="K178" s="28"/>
      <c r="N178" s="28"/>
      <c r="O178" s="28"/>
      <c r="P178" s="28"/>
      <c r="Q178" s="28"/>
      <c r="R178" s="28"/>
      <c r="Y178" s="28"/>
      <c r="AI178" s="28"/>
      <c r="AJ178" s="28"/>
    </row>
    <row r="179" spans="11:36" ht="15.75" customHeight="1" x14ac:dyDescent="0.2">
      <c r="K179" s="28"/>
      <c r="N179" s="28"/>
      <c r="O179" s="28"/>
      <c r="P179" s="28"/>
      <c r="Q179" s="28"/>
      <c r="R179" s="28"/>
      <c r="Y179" s="28"/>
      <c r="AI179" s="28"/>
      <c r="AJ179" s="28"/>
    </row>
    <row r="180" spans="11:36" ht="15.75" customHeight="1" x14ac:dyDescent="0.2">
      <c r="K180" s="28"/>
      <c r="N180" s="28"/>
      <c r="O180" s="28"/>
      <c r="P180" s="28"/>
      <c r="Q180" s="28"/>
      <c r="R180" s="28"/>
      <c r="Y180" s="28"/>
      <c r="AI180" s="28"/>
      <c r="AJ180" s="28"/>
    </row>
    <row r="181" spans="11:36" ht="15.75" customHeight="1" x14ac:dyDescent="0.2">
      <c r="K181" s="28"/>
      <c r="N181" s="28"/>
      <c r="O181" s="28"/>
      <c r="P181" s="28"/>
      <c r="Q181" s="28"/>
      <c r="R181" s="28"/>
      <c r="Y181" s="28"/>
      <c r="AI181" s="28"/>
      <c r="AJ181" s="28"/>
    </row>
    <row r="182" spans="11:36" ht="15.75" customHeight="1" x14ac:dyDescent="0.2">
      <c r="K182" s="28"/>
      <c r="N182" s="28"/>
      <c r="O182" s="28"/>
      <c r="P182" s="28"/>
      <c r="Q182" s="28"/>
      <c r="R182" s="28"/>
      <c r="Y182" s="28"/>
      <c r="AI182" s="28"/>
      <c r="AJ182" s="28"/>
    </row>
    <row r="183" spans="11:36" ht="15.75" customHeight="1" x14ac:dyDescent="0.2">
      <c r="K183" s="28"/>
      <c r="N183" s="28"/>
      <c r="O183" s="28"/>
      <c r="P183" s="28"/>
      <c r="Q183" s="28"/>
      <c r="R183" s="28"/>
      <c r="Y183" s="28"/>
      <c r="AI183" s="28"/>
      <c r="AJ183" s="28"/>
    </row>
    <row r="184" spans="11:36" ht="15.75" customHeight="1" x14ac:dyDescent="0.2">
      <c r="K184" s="28"/>
      <c r="N184" s="28"/>
      <c r="O184" s="28"/>
      <c r="P184" s="28"/>
      <c r="Q184" s="28"/>
      <c r="R184" s="28"/>
      <c r="Y184" s="28"/>
      <c r="AI184" s="28"/>
      <c r="AJ184" s="28"/>
    </row>
    <row r="185" spans="11:36" ht="15.75" customHeight="1" x14ac:dyDescent="0.2">
      <c r="K185" s="28"/>
      <c r="N185" s="28"/>
      <c r="O185" s="28"/>
      <c r="P185" s="28"/>
      <c r="Q185" s="28"/>
      <c r="R185" s="28"/>
      <c r="Y185" s="28"/>
      <c r="AI185" s="28"/>
      <c r="AJ185" s="28"/>
    </row>
    <row r="186" spans="11:36" ht="15.75" customHeight="1" x14ac:dyDescent="0.2">
      <c r="K186" s="28"/>
      <c r="N186" s="28"/>
      <c r="O186" s="28"/>
      <c r="P186" s="28"/>
      <c r="Q186" s="28"/>
      <c r="R186" s="28"/>
      <c r="Y186" s="28"/>
      <c r="AI186" s="28"/>
      <c r="AJ186" s="28"/>
    </row>
    <row r="187" spans="11:36" ht="15.75" customHeight="1" x14ac:dyDescent="0.2">
      <c r="K187" s="28"/>
      <c r="N187" s="28"/>
      <c r="O187" s="28"/>
      <c r="P187" s="28"/>
      <c r="Q187" s="28"/>
      <c r="R187" s="28"/>
      <c r="Y187" s="28"/>
      <c r="AI187" s="28"/>
      <c r="AJ187" s="28"/>
    </row>
    <row r="188" spans="11:36" ht="15.75" customHeight="1" x14ac:dyDescent="0.2">
      <c r="K188" s="28"/>
      <c r="N188" s="28"/>
      <c r="O188" s="28"/>
      <c r="P188" s="28"/>
      <c r="Q188" s="28"/>
      <c r="R188" s="28"/>
      <c r="Y188" s="28"/>
      <c r="AI188" s="28"/>
      <c r="AJ188" s="28"/>
    </row>
    <row r="189" spans="11:36" ht="15.75" customHeight="1" x14ac:dyDescent="0.2">
      <c r="K189" s="28"/>
      <c r="N189" s="28"/>
      <c r="O189" s="28"/>
      <c r="P189" s="28"/>
      <c r="Q189" s="28"/>
      <c r="R189" s="28"/>
      <c r="Y189" s="28"/>
      <c r="AI189" s="28"/>
      <c r="AJ189" s="28"/>
    </row>
    <row r="190" spans="11:36" ht="15.75" customHeight="1" x14ac:dyDescent="0.2">
      <c r="K190" s="28"/>
      <c r="N190" s="28"/>
      <c r="O190" s="28"/>
      <c r="P190" s="28"/>
      <c r="Q190" s="28"/>
      <c r="R190" s="28"/>
      <c r="Y190" s="28"/>
      <c r="AI190" s="28"/>
      <c r="AJ190" s="28"/>
    </row>
    <row r="191" spans="11:36" ht="15.75" customHeight="1" x14ac:dyDescent="0.2">
      <c r="K191" s="28"/>
      <c r="N191" s="28"/>
      <c r="O191" s="28"/>
      <c r="P191" s="28"/>
      <c r="Q191" s="28"/>
      <c r="R191" s="28"/>
      <c r="Y191" s="28"/>
      <c r="AI191" s="28"/>
      <c r="AJ191" s="28"/>
    </row>
    <row r="192" spans="11:36" ht="15.75" customHeight="1" x14ac:dyDescent="0.2">
      <c r="K192" s="28"/>
      <c r="N192" s="28"/>
      <c r="O192" s="28"/>
      <c r="P192" s="28"/>
      <c r="Q192" s="28"/>
      <c r="R192" s="28"/>
      <c r="Y192" s="28"/>
      <c r="AI192" s="28"/>
      <c r="AJ192" s="28"/>
    </row>
    <row r="193" spans="11:36" ht="15.75" customHeight="1" x14ac:dyDescent="0.2">
      <c r="K193" s="28"/>
      <c r="N193" s="28"/>
      <c r="O193" s="28"/>
      <c r="P193" s="28"/>
      <c r="Q193" s="28"/>
      <c r="R193" s="28"/>
      <c r="Y193" s="28"/>
      <c r="AI193" s="28"/>
      <c r="AJ193" s="28"/>
    </row>
    <row r="194" spans="11:36" ht="15.75" customHeight="1" x14ac:dyDescent="0.2">
      <c r="K194" s="28"/>
      <c r="N194" s="28"/>
      <c r="O194" s="28"/>
      <c r="P194" s="28"/>
      <c r="Q194" s="28"/>
      <c r="R194" s="28"/>
      <c r="Y194" s="28"/>
      <c r="AI194" s="28"/>
      <c r="AJ194" s="28"/>
    </row>
    <row r="195" spans="11:36" ht="15.75" customHeight="1" x14ac:dyDescent="0.2">
      <c r="K195" s="28"/>
      <c r="N195" s="28"/>
      <c r="O195" s="28"/>
      <c r="P195" s="28"/>
      <c r="Q195" s="28"/>
      <c r="R195" s="28"/>
      <c r="Y195" s="28"/>
      <c r="AI195" s="28"/>
      <c r="AJ195" s="28"/>
    </row>
    <row r="196" spans="11:36" ht="15.75" customHeight="1" x14ac:dyDescent="0.2">
      <c r="K196" s="28"/>
      <c r="N196" s="28"/>
      <c r="O196" s="28"/>
      <c r="P196" s="28"/>
      <c r="Q196" s="28"/>
      <c r="R196" s="28"/>
      <c r="Y196" s="28"/>
      <c r="AI196" s="28"/>
      <c r="AJ196" s="28"/>
    </row>
    <row r="197" spans="11:36" ht="15.75" customHeight="1" x14ac:dyDescent="0.2">
      <c r="K197" s="28"/>
      <c r="N197" s="28"/>
      <c r="O197" s="28"/>
      <c r="P197" s="28"/>
      <c r="Q197" s="28"/>
      <c r="R197" s="28"/>
      <c r="Y197" s="28"/>
      <c r="AI197" s="28"/>
      <c r="AJ197" s="28"/>
    </row>
    <row r="198" spans="11:36" ht="15.75" customHeight="1" x14ac:dyDescent="0.2">
      <c r="K198" s="28"/>
      <c r="N198" s="28"/>
      <c r="O198" s="28"/>
      <c r="P198" s="28"/>
      <c r="Q198" s="28"/>
      <c r="R198" s="28"/>
      <c r="Y198" s="28"/>
      <c r="AI198" s="28"/>
      <c r="AJ198" s="28"/>
    </row>
    <row r="199" spans="11:36" ht="15.75" customHeight="1" x14ac:dyDescent="0.2">
      <c r="K199" s="28"/>
      <c r="N199" s="28"/>
      <c r="O199" s="28"/>
      <c r="P199" s="28"/>
      <c r="Q199" s="28"/>
      <c r="R199" s="28"/>
      <c r="Y199" s="28"/>
      <c r="AI199" s="28"/>
      <c r="AJ199" s="28"/>
    </row>
    <row r="200" spans="11:36" ht="15.75" customHeight="1" x14ac:dyDescent="0.2">
      <c r="K200" s="28"/>
      <c r="N200" s="28"/>
      <c r="O200" s="28"/>
      <c r="P200" s="28"/>
      <c r="Q200" s="28"/>
      <c r="R200" s="28"/>
      <c r="Y200" s="28"/>
      <c r="AI200" s="28"/>
      <c r="AJ200" s="28"/>
    </row>
    <row r="201" spans="11:36" ht="15.75" customHeight="1" x14ac:dyDescent="0.2">
      <c r="K201" s="28"/>
      <c r="N201" s="28"/>
      <c r="O201" s="28"/>
      <c r="P201" s="28"/>
      <c r="Q201" s="28"/>
      <c r="R201" s="28"/>
      <c r="Y201" s="28"/>
      <c r="AI201" s="28"/>
      <c r="AJ201" s="28"/>
    </row>
    <row r="202" spans="11:36" ht="15.75" customHeight="1" x14ac:dyDescent="0.2">
      <c r="K202" s="28"/>
      <c r="N202" s="28"/>
      <c r="O202" s="28"/>
      <c r="P202" s="28"/>
      <c r="Q202" s="28"/>
      <c r="R202" s="28"/>
      <c r="Y202" s="28"/>
      <c r="AI202" s="28"/>
      <c r="AJ202" s="28"/>
    </row>
    <row r="203" spans="11:36" ht="15.75" customHeight="1" x14ac:dyDescent="0.2">
      <c r="K203" s="28"/>
      <c r="N203" s="28"/>
      <c r="O203" s="28"/>
      <c r="P203" s="28"/>
      <c r="Q203" s="28"/>
      <c r="R203" s="28"/>
      <c r="Y203" s="28"/>
      <c r="AI203" s="28"/>
      <c r="AJ203" s="28"/>
    </row>
    <row r="204" spans="11:36" ht="15.75" customHeight="1" x14ac:dyDescent="0.2">
      <c r="K204" s="28"/>
      <c r="N204" s="28"/>
      <c r="O204" s="28"/>
      <c r="P204" s="28"/>
      <c r="Q204" s="28"/>
      <c r="R204" s="28"/>
      <c r="Y204" s="28"/>
      <c r="AI204" s="28"/>
      <c r="AJ204" s="28"/>
    </row>
    <row r="205" spans="11:36" ht="15.75" customHeight="1" x14ac:dyDescent="0.2">
      <c r="K205" s="28"/>
      <c r="N205" s="28"/>
      <c r="O205" s="28"/>
      <c r="P205" s="28"/>
      <c r="Q205" s="28"/>
      <c r="R205" s="28"/>
      <c r="Y205" s="28"/>
      <c r="AI205" s="28"/>
      <c r="AJ205" s="28"/>
    </row>
    <row r="206" spans="11:36" ht="15.75" customHeight="1" x14ac:dyDescent="0.2">
      <c r="K206" s="28"/>
      <c r="N206" s="28"/>
      <c r="O206" s="28"/>
      <c r="P206" s="28"/>
      <c r="Q206" s="28"/>
      <c r="R206" s="28"/>
      <c r="Y206" s="28"/>
      <c r="AI206" s="28"/>
      <c r="AJ206" s="28"/>
    </row>
    <row r="207" spans="11:36" ht="15.75" customHeight="1" x14ac:dyDescent="0.2">
      <c r="K207" s="28"/>
      <c r="N207" s="28"/>
      <c r="O207" s="28"/>
      <c r="P207" s="28"/>
      <c r="Q207" s="28"/>
      <c r="R207" s="28"/>
      <c r="Y207" s="28"/>
      <c r="AI207" s="28"/>
      <c r="AJ207" s="28"/>
    </row>
    <row r="208" spans="11:36" ht="15.75" customHeight="1" x14ac:dyDescent="0.2">
      <c r="K208" s="28"/>
      <c r="N208" s="28"/>
      <c r="O208" s="28"/>
      <c r="P208" s="28"/>
      <c r="Q208" s="28"/>
      <c r="R208" s="28"/>
      <c r="Y208" s="28"/>
      <c r="AI208" s="28"/>
      <c r="AJ208" s="28"/>
    </row>
    <row r="209" spans="11:36" ht="15.75" customHeight="1" x14ac:dyDescent="0.2">
      <c r="K209" s="28"/>
      <c r="N209" s="28"/>
      <c r="O209" s="28"/>
      <c r="P209" s="28"/>
      <c r="Q209" s="28"/>
      <c r="R209" s="28"/>
      <c r="Y209" s="28"/>
      <c r="AI209" s="28"/>
      <c r="AJ209" s="28"/>
    </row>
    <row r="210" spans="11:36" ht="15.75" customHeight="1" x14ac:dyDescent="0.2">
      <c r="K210" s="28"/>
      <c r="N210" s="28"/>
      <c r="O210" s="28"/>
      <c r="P210" s="28"/>
      <c r="Q210" s="28"/>
      <c r="R210" s="28"/>
      <c r="Y210" s="28"/>
      <c r="AI210" s="28"/>
      <c r="AJ210" s="28"/>
    </row>
    <row r="211" spans="11:36" ht="15.75" customHeight="1" x14ac:dyDescent="0.2">
      <c r="K211" s="28"/>
      <c r="N211" s="28"/>
      <c r="O211" s="28"/>
      <c r="P211" s="28"/>
      <c r="Q211" s="28"/>
      <c r="R211" s="28"/>
      <c r="Y211" s="28"/>
      <c r="AI211" s="28"/>
      <c r="AJ211" s="28"/>
    </row>
    <row r="212" spans="11:36" ht="15.75" customHeight="1" x14ac:dyDescent="0.2">
      <c r="K212" s="28"/>
      <c r="N212" s="28"/>
      <c r="O212" s="28"/>
      <c r="P212" s="28"/>
      <c r="Q212" s="28"/>
      <c r="R212" s="28"/>
      <c r="Y212" s="28"/>
      <c r="AI212" s="28"/>
      <c r="AJ212" s="28"/>
    </row>
    <row r="213" spans="11:36" ht="15.75" customHeight="1" x14ac:dyDescent="0.2">
      <c r="K213" s="28"/>
      <c r="N213" s="28"/>
      <c r="O213" s="28"/>
      <c r="P213" s="28"/>
      <c r="Q213" s="28"/>
      <c r="R213" s="28"/>
      <c r="Y213" s="28"/>
      <c r="AI213" s="28"/>
      <c r="AJ213" s="28"/>
    </row>
    <row r="214" spans="11:36" ht="15.75" customHeight="1" x14ac:dyDescent="0.2">
      <c r="K214" s="28"/>
      <c r="N214" s="28"/>
      <c r="O214" s="28"/>
      <c r="P214" s="28"/>
      <c r="Q214" s="28"/>
      <c r="R214" s="28"/>
      <c r="Y214" s="28"/>
      <c r="AI214" s="28"/>
      <c r="AJ214" s="28"/>
    </row>
    <row r="215" spans="11:36" ht="15.75" customHeight="1" x14ac:dyDescent="0.2">
      <c r="K215" s="28"/>
      <c r="N215" s="28"/>
      <c r="O215" s="28"/>
      <c r="P215" s="28"/>
      <c r="Q215" s="28"/>
      <c r="R215" s="28"/>
      <c r="Y215" s="28"/>
      <c r="AI215" s="28"/>
      <c r="AJ215" s="28"/>
    </row>
    <row r="216" spans="11:36" ht="15.75" customHeight="1" x14ac:dyDescent="0.2">
      <c r="K216" s="28"/>
      <c r="N216" s="28"/>
      <c r="O216" s="28"/>
      <c r="P216" s="28"/>
      <c r="Q216" s="28"/>
      <c r="R216" s="28"/>
      <c r="Y216" s="28"/>
      <c r="AI216" s="28"/>
      <c r="AJ216" s="28"/>
    </row>
    <row r="217" spans="11:36" ht="15.75" customHeight="1" x14ac:dyDescent="0.2">
      <c r="K217" s="28"/>
      <c r="N217" s="28"/>
      <c r="O217" s="28"/>
      <c r="P217" s="28"/>
      <c r="Q217" s="28"/>
      <c r="R217" s="28"/>
      <c r="Y217" s="28"/>
      <c r="AI217" s="28"/>
      <c r="AJ217" s="28"/>
    </row>
    <row r="218" spans="11:36" ht="15.75" customHeight="1" x14ac:dyDescent="0.2">
      <c r="K218" s="28"/>
      <c r="N218" s="28"/>
      <c r="O218" s="28"/>
      <c r="P218" s="28"/>
      <c r="Q218" s="28"/>
      <c r="R218" s="28"/>
      <c r="Y218" s="28"/>
      <c r="AI218" s="28"/>
      <c r="AJ218" s="28"/>
    </row>
    <row r="219" spans="11:36" ht="15.75" customHeight="1" x14ac:dyDescent="0.2">
      <c r="K219" s="28"/>
      <c r="N219" s="28"/>
      <c r="O219" s="28"/>
      <c r="P219" s="28"/>
      <c r="Q219" s="28"/>
      <c r="R219" s="28"/>
      <c r="Y219" s="28"/>
      <c r="AI219" s="28"/>
      <c r="AJ219" s="28"/>
    </row>
    <row r="220" spans="11:36" ht="15.75" customHeight="1" x14ac:dyDescent="0.2">
      <c r="K220" s="28"/>
      <c r="N220" s="28"/>
      <c r="O220" s="28"/>
      <c r="P220" s="28"/>
      <c r="Q220" s="28"/>
      <c r="R220" s="28"/>
      <c r="Y220" s="28"/>
      <c r="AI220" s="28"/>
      <c r="AJ220" s="28"/>
    </row>
    <row r="221" spans="11:36" ht="15.75" customHeight="1" x14ac:dyDescent="0.2">
      <c r="K221" s="28"/>
      <c r="N221" s="28"/>
      <c r="O221" s="28"/>
      <c r="P221" s="28"/>
      <c r="Q221" s="28"/>
      <c r="R221" s="28"/>
      <c r="Y221" s="28"/>
      <c r="AI221" s="28"/>
      <c r="AJ221" s="28"/>
    </row>
    <row r="222" spans="11:36" ht="15.75" customHeight="1" x14ac:dyDescent="0.2">
      <c r="K222" s="28"/>
      <c r="N222" s="28"/>
      <c r="O222" s="28"/>
      <c r="P222" s="28"/>
      <c r="Q222" s="28"/>
      <c r="R222" s="28"/>
      <c r="Y222" s="28"/>
      <c r="AI222" s="28"/>
      <c r="AJ222" s="28"/>
    </row>
    <row r="223" spans="11:36" ht="15.75" customHeight="1" x14ac:dyDescent="0.2">
      <c r="K223" s="28"/>
      <c r="N223" s="28"/>
      <c r="O223" s="28"/>
      <c r="P223" s="28"/>
      <c r="Q223" s="28"/>
      <c r="R223" s="28"/>
      <c r="Y223" s="28"/>
      <c r="AI223" s="28"/>
      <c r="AJ223" s="28"/>
    </row>
    <row r="224" spans="11:36" ht="15.75" customHeight="1" x14ac:dyDescent="0.2">
      <c r="K224" s="28"/>
      <c r="N224" s="28"/>
      <c r="O224" s="28"/>
      <c r="P224" s="28"/>
      <c r="Q224" s="28"/>
      <c r="R224" s="28"/>
      <c r="Y224" s="28"/>
      <c r="AI224" s="28"/>
      <c r="AJ224" s="28"/>
    </row>
    <row r="225" spans="11:36" ht="15.75" customHeight="1" x14ac:dyDescent="0.2">
      <c r="K225" s="28"/>
      <c r="N225" s="28"/>
      <c r="O225" s="28"/>
      <c r="P225" s="28"/>
      <c r="Q225" s="28"/>
      <c r="R225" s="28"/>
      <c r="Y225" s="28"/>
      <c r="AI225" s="28"/>
      <c r="AJ225" s="28"/>
    </row>
    <row r="226" spans="11:36" ht="15.75" customHeight="1" x14ac:dyDescent="0.2">
      <c r="K226" s="28"/>
      <c r="N226" s="28"/>
      <c r="O226" s="28"/>
      <c r="P226" s="28"/>
      <c r="Q226" s="28"/>
      <c r="R226" s="28"/>
      <c r="Y226" s="28"/>
      <c r="AI226" s="28"/>
      <c r="AJ226" s="28"/>
    </row>
    <row r="227" spans="11:36" ht="15.75" customHeight="1" x14ac:dyDescent="0.2">
      <c r="K227" s="28"/>
      <c r="N227" s="28"/>
      <c r="O227" s="28"/>
      <c r="P227" s="28"/>
      <c r="Q227" s="28"/>
      <c r="R227" s="28"/>
      <c r="Y227" s="28"/>
      <c r="AI227" s="28"/>
      <c r="AJ227" s="28"/>
    </row>
    <row r="228" spans="11:36" ht="15.75" customHeight="1" x14ac:dyDescent="0.2">
      <c r="K228" s="28"/>
      <c r="N228" s="28"/>
      <c r="O228" s="28"/>
      <c r="P228" s="28"/>
      <c r="Q228" s="28"/>
      <c r="R228" s="28"/>
      <c r="Y228" s="28"/>
      <c r="AI228" s="28"/>
      <c r="AJ228" s="28"/>
    </row>
    <row r="229" spans="11:36" ht="15.75" customHeight="1" x14ac:dyDescent="0.2">
      <c r="K229" s="28"/>
      <c r="N229" s="28"/>
      <c r="O229" s="28"/>
      <c r="P229" s="28"/>
      <c r="Q229" s="28"/>
      <c r="R229" s="28"/>
      <c r="Y229" s="28"/>
      <c r="AI229" s="28"/>
      <c r="AJ229" s="28"/>
    </row>
    <row r="230" spans="11:36" ht="15.75" customHeight="1" x14ac:dyDescent="0.2">
      <c r="K230" s="28"/>
      <c r="N230" s="28"/>
      <c r="O230" s="28"/>
      <c r="P230" s="28"/>
      <c r="Q230" s="28"/>
      <c r="R230" s="28"/>
      <c r="Y230" s="28"/>
      <c r="AI230" s="28"/>
      <c r="AJ230" s="28"/>
    </row>
    <row r="231" spans="11:36" ht="15.75" customHeight="1" x14ac:dyDescent="0.2">
      <c r="K231" s="28"/>
      <c r="N231" s="28"/>
      <c r="O231" s="28"/>
      <c r="P231" s="28"/>
      <c r="Q231" s="28"/>
      <c r="R231" s="28"/>
      <c r="Y231" s="28"/>
      <c r="AI231" s="28"/>
      <c r="AJ231" s="28"/>
    </row>
    <row r="232" spans="11:36" ht="15.75" customHeight="1" x14ac:dyDescent="0.2">
      <c r="K232" s="28"/>
      <c r="N232" s="28"/>
      <c r="O232" s="28"/>
      <c r="P232" s="28"/>
      <c r="Q232" s="28"/>
      <c r="R232" s="28"/>
      <c r="Y232" s="28"/>
      <c r="AI232" s="28"/>
      <c r="AJ232" s="28"/>
    </row>
    <row r="233" spans="11:36" ht="15.75" customHeight="1" x14ac:dyDescent="0.2">
      <c r="K233" s="28"/>
      <c r="N233" s="28"/>
      <c r="O233" s="28"/>
      <c r="P233" s="28"/>
      <c r="Q233" s="28"/>
      <c r="R233" s="28"/>
      <c r="Y233" s="28"/>
      <c r="AI233" s="28"/>
      <c r="AJ233" s="28"/>
    </row>
    <row r="234" spans="11:36" ht="15.75" customHeight="1" x14ac:dyDescent="0.2">
      <c r="K234" s="28"/>
      <c r="N234" s="28"/>
      <c r="O234" s="28"/>
      <c r="P234" s="28"/>
      <c r="Q234" s="28"/>
      <c r="R234" s="28"/>
      <c r="Y234" s="28"/>
      <c r="AI234" s="28"/>
      <c r="AJ234" s="28"/>
    </row>
    <row r="235" spans="11:36" ht="15.75" customHeight="1" x14ac:dyDescent="0.2">
      <c r="K235" s="28"/>
      <c r="N235" s="28"/>
      <c r="O235" s="28"/>
      <c r="P235" s="28"/>
      <c r="Q235" s="28"/>
      <c r="R235" s="28"/>
      <c r="Y235" s="28"/>
      <c r="AI235" s="28"/>
      <c r="AJ235" s="28"/>
    </row>
    <row r="236" spans="11:36" ht="15.75" customHeight="1" x14ac:dyDescent="0.2">
      <c r="K236" s="28"/>
      <c r="N236" s="28"/>
      <c r="O236" s="28"/>
      <c r="P236" s="28"/>
      <c r="Q236" s="28"/>
      <c r="R236" s="28"/>
      <c r="Y236" s="28"/>
      <c r="AI236" s="28"/>
      <c r="AJ236" s="28"/>
    </row>
    <row r="237" spans="11:36" ht="15.75" customHeight="1" x14ac:dyDescent="0.2"/>
    <row r="238" spans="11:36" ht="15.75" customHeight="1" x14ac:dyDescent="0.2"/>
    <row r="239" spans="11:36" ht="15.75" customHeight="1" x14ac:dyDescent="0.2"/>
    <row r="240" spans="11:3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K29:L29"/>
    <mergeCell ref="S29:Z29"/>
    <mergeCell ref="Q11:S11"/>
    <mergeCell ref="T12:Y12"/>
    <mergeCell ref="X17:Y17"/>
    <mergeCell ref="V23:W23"/>
    <mergeCell ref="S25:Z25"/>
  </mergeCells>
  <conditionalFormatting sqref="A2:B2">
    <cfRule type="cellIs" dxfId="19" priority="1" operator="between">
      <formula>"4:00:00"</formula>
      <formula>"7:00:00"</formula>
    </cfRule>
    <cfRule type="cellIs" dxfId="18" priority="2" operator="between">
      <formula>"7:00:00"</formula>
      <formula>"8:00:00"</formula>
    </cfRule>
    <cfRule type="expression" dxfId="17" priority="3">
      <formula>ISERROR(A2)</formula>
    </cfRule>
    <cfRule type="cellIs" dxfId="16" priority="4" operator="greaterThan">
      <formula>"8:30:00 AM"</formula>
    </cfRule>
  </conditionalFormatting>
  <conditionalFormatting sqref="E3:E36">
    <cfRule type="colorScale" priority="5">
      <colorScale>
        <cfvo type="min"/>
        <cfvo type="max"/>
        <color rgb="FFFFFFFF"/>
        <color rgb="FFE67C73"/>
      </colorScale>
    </cfRule>
  </conditionalFormatting>
  <conditionalFormatting sqref="F2">
    <cfRule type="cellIs" dxfId="15" priority="6" operator="between">
      <formula>"4:00:00"</formula>
      <formula>"7:00:00"</formula>
    </cfRule>
    <cfRule type="cellIs" dxfId="14" priority="7" operator="between">
      <formula>"7:00:00"</formula>
      <formula>"8:00:00"</formula>
    </cfRule>
    <cfRule type="expression" dxfId="13" priority="8">
      <formula>ISERROR(F2)</formula>
    </cfRule>
    <cfRule type="cellIs" dxfId="12" priority="9" operator="greaterThan">
      <formula>"8:30:00 AM"</formula>
    </cfRule>
  </conditionalFormatting>
  <conditionalFormatting sqref="F3:F36">
    <cfRule type="colorScale" priority="10">
      <colorScale>
        <cfvo type="min"/>
        <cfvo type="max"/>
        <color rgb="FFFFFFFF"/>
        <color rgb="FF4A86E8"/>
      </colorScale>
    </cfRule>
  </conditionalFormatting>
  <conditionalFormatting sqref="G3:G36">
    <cfRule type="colorScale" priority="11">
      <colorScale>
        <cfvo type="min"/>
        <cfvo type="max"/>
        <color rgb="FFFFFFFF"/>
        <color rgb="FF57BB8A"/>
      </colorScale>
    </cfRule>
  </conditionalFormatting>
  <conditionalFormatting sqref="H3:H36">
    <cfRule type="colorScale" priority="24">
      <colorScale>
        <cfvo type="min"/>
        <cfvo type="max"/>
        <color rgb="FFFFFFFF"/>
        <color rgb="FFFFD966"/>
      </colorScale>
    </cfRule>
  </conditionalFormatting>
  <conditionalFormatting sqref="R3:S10 U3:Y11 T3:T24 Z3:Z24 L3:L28 J3:K36 M3:Q36 AA3:AB36 AD3:AN36 AC3:AC47 R12:S36 Y13:Y16 W13:W22 U13:V24 X13:X24 Y18:Y24 W24 T26:Z28 L30:L36 T30:Z36">
    <cfRule type="cellIs" dxfId="11" priority="12" operator="between">
      <formula>TIME(4,0,0)</formula>
      <formula>TIME(6,30,0)</formula>
    </cfRule>
    <cfRule type="cellIs" dxfId="10" priority="13" operator="between">
      <formula>TIME(6,30,0)</formula>
      <formula>TIME(8,0,0)</formula>
    </cfRule>
    <cfRule type="cellIs" dxfId="9" priority="14" operator="between">
      <formula>TIME(8,30,0)</formula>
      <formula>TIME(18,0,0)</formula>
    </cfRule>
  </conditionalFormatting>
  <conditionalFormatting sqref="R3:S10 U3:Y11 T3:T24 Z3:Z24 L3:L28 J3:K36 M3:Q36 AA3:AN36 R12:S36 Y13:Y16 W13:W22 U13:V24 X13:X24 Y18:Y24 W24 T26:Z28 L30:L36 T30:Z36">
    <cfRule type="cellIs" dxfId="8" priority="15" operator="equal">
      <formula>"nan"</formula>
    </cfRule>
    <cfRule type="cellIs" dxfId="7" priority="16" operator="lessThan">
      <formula>TIME(0,1,0)</formula>
    </cfRule>
    <cfRule type="cellIs" dxfId="6" priority="17" operator="equal">
      <formula>"after 10"</formula>
    </cfRule>
    <cfRule type="containsText" dxfId="5" priority="18" operator="containsText" text="CL">
      <formula>NOT(ISERROR(SEARCH(("CL"),(J3))))</formula>
    </cfRule>
    <cfRule type="containsText" dxfId="4" priority="19" operator="containsText" text="CO TAKEN">
      <formula>NOT(ISERROR(SEARCH(("CO TAKEN"),(J3))))</formula>
    </cfRule>
    <cfRule type="containsText" dxfId="3" priority="20" operator="containsText" text="OD">
      <formula>NOT(ISERROR(SEARCH(("OD"),(J3))))</formula>
    </cfRule>
    <cfRule type="containsText" dxfId="2" priority="21" operator="containsText" text="CO Added">
      <formula>NOT(ISERROR(SEARCH(("CO Added"),(J3))))</formula>
    </cfRule>
    <cfRule type="cellIs" dxfId="1" priority="22" operator="notBetween">
      <formula>TIME(0,1,0)</formula>
      <formula>TIME(18,0,0)</formula>
    </cfRule>
  </conditionalFormatting>
  <conditionalFormatting sqref="Z28">
    <cfRule type="notContainsBlanks" dxfId="0" priority="23">
      <formula>LEN(TRIM(Z28))&gt;0</formula>
    </cfRule>
  </conditionalFormatting>
  <printOptions horizontalCentered="1" gridLines="1"/>
  <pageMargins left="0.48087431693989069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Time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PRANALI</dc:creator>
  <cp:lastModifiedBy>selvin furtado</cp:lastModifiedBy>
  <dcterms:created xsi:type="dcterms:W3CDTF">2024-03-21T11:10:44Z</dcterms:created>
  <dcterms:modified xsi:type="dcterms:W3CDTF">2024-04-05T09:03:46Z</dcterms:modified>
</cp:coreProperties>
</file>