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A18A0359-C4F6-46CA-A828-A5A63B67423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shFlow" sheetId="4" r:id="rId1"/>
    <sheet name="Income Statement" sheetId="1" r:id="rId2"/>
    <sheet name="Balance Sheet" sheetId="3" r:id="rId3"/>
    <sheet name="Daily Return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L2" i="4"/>
  <c r="K2" i="4"/>
  <c r="J2" i="4"/>
  <c r="O3" i="4"/>
  <c r="I21" i="4"/>
  <c r="I16" i="4"/>
  <c r="I12" i="4"/>
  <c r="I11" i="4"/>
  <c r="I2" i="4"/>
  <c r="I3" i="4" s="1"/>
  <c r="I5" i="4" s="1"/>
  <c r="K7" i="2"/>
  <c r="K6" i="2"/>
  <c r="K3" i="2"/>
  <c r="K4" i="2"/>
  <c r="L3" i="2"/>
  <c r="L4" i="2"/>
  <c r="M3" i="2"/>
  <c r="M4" i="2"/>
  <c r="N3" i="2"/>
  <c r="N4" i="2"/>
  <c r="O4" i="2"/>
  <c r="O3" i="2"/>
  <c r="K2" i="2"/>
  <c r="L2" i="2"/>
  <c r="M2" i="2"/>
  <c r="N2" i="2"/>
  <c r="O2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3" i="2"/>
  <c r="I15" i="4" l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I17" i="4" l="1"/>
  <c r="R17" i="4"/>
  <c r="R16" i="4"/>
  <c r="R15" i="4"/>
  <c r="R14" i="4"/>
  <c r="R13" i="4"/>
  <c r="R12" i="4"/>
  <c r="Q17" i="4"/>
  <c r="Q16" i="4"/>
  <c r="Q15" i="4"/>
  <c r="Q14" i="4"/>
  <c r="Q13" i="4"/>
  <c r="Q12" i="4"/>
  <c r="P17" i="4"/>
  <c r="P16" i="4"/>
  <c r="P15" i="4"/>
  <c r="P14" i="4"/>
  <c r="P13" i="4"/>
  <c r="P12" i="4"/>
  <c r="O17" i="4"/>
  <c r="O16" i="4"/>
  <c r="O15" i="4"/>
  <c r="O14" i="4"/>
  <c r="O13" i="4"/>
  <c r="O12" i="4"/>
  <c r="N12" i="4"/>
  <c r="N17" i="4"/>
  <c r="N16" i="4"/>
  <c r="N15" i="4"/>
  <c r="N14" i="4"/>
  <c r="N13" i="4"/>
  <c r="O7" i="4"/>
  <c r="I22" i="4"/>
</calcChain>
</file>

<file path=xl/sharedStrings.xml><?xml version="1.0" encoding="utf-8"?>
<sst xmlns="http://schemas.openxmlformats.org/spreadsheetml/2006/main" count="105" uniqueCount="82">
  <si>
    <t>Metric</t>
  </si>
  <si>
    <t>TTM</t>
  </si>
  <si>
    <t>Year</t>
  </si>
  <si>
    <t>Operating Cash Flow</t>
  </si>
  <si>
    <t>Yearly PV(Cashflow)</t>
  </si>
  <si>
    <t>growth rate</t>
  </si>
  <si>
    <t>Assumption</t>
  </si>
  <si>
    <t>Investing Cash Flow</t>
  </si>
  <si>
    <t>Sum of Cashflows</t>
  </si>
  <si>
    <t>Rate of return</t>
  </si>
  <si>
    <t>Financing Cash Flow</t>
  </si>
  <si>
    <t>Terminal Value</t>
  </si>
  <si>
    <t>End Cash Position</t>
  </si>
  <si>
    <t>PV(Cashflows)</t>
  </si>
  <si>
    <t>Discount rate</t>
  </si>
  <si>
    <t>Income Tax Paid (Supplemental)</t>
  </si>
  <si>
    <t>Interest Paid (Supplemental)</t>
  </si>
  <si>
    <t>Ordinary Shares Number</t>
  </si>
  <si>
    <t>Stock Price</t>
  </si>
  <si>
    <t>Capital Expenditure</t>
  </si>
  <si>
    <t>Preferred Shares Number</t>
  </si>
  <si>
    <t>Issuance of Capital Stock</t>
  </si>
  <si>
    <t>—</t>
  </si>
  <si>
    <t>Treasury Shares Number</t>
  </si>
  <si>
    <t>Repayment of Debt</t>
  </si>
  <si>
    <t>Sensitivity Analysis</t>
  </si>
  <si>
    <t>Repurchase of Capital Stock</t>
  </si>
  <si>
    <t>Net Debt</t>
  </si>
  <si>
    <t>Free Cash Flow</t>
  </si>
  <si>
    <t>Net Working Capital</t>
  </si>
  <si>
    <t>Growth rate</t>
  </si>
  <si>
    <t xml:space="preserve">The Debt can be offset by the NWC </t>
  </si>
  <si>
    <t>Capital Available</t>
  </si>
  <si>
    <t>Prefered Equity</t>
  </si>
  <si>
    <t>Total PV(Cashflow)</t>
  </si>
  <si>
    <t>No. of Shares</t>
  </si>
  <si>
    <t>Ordinary Shares - Treasured Shares</t>
  </si>
  <si>
    <t>As, we have already subtracted prefered equity hence not included prefered shares</t>
  </si>
  <si>
    <t>Total Revenue</t>
  </si>
  <si>
    <t>Credit Losses Provision</t>
  </si>
  <si>
    <t>Non Interest Expense</t>
  </si>
  <si>
    <t>Pretax Income</t>
  </si>
  <si>
    <t>Tax Provision</t>
  </si>
  <si>
    <t>Net Income to Common Stockholders</t>
  </si>
  <si>
    <t>Diluted NI Available to Common Stockholders</t>
  </si>
  <si>
    <t>Basic EPS</t>
  </si>
  <si>
    <t>Diluted EPS</t>
  </si>
  <si>
    <t>Basic Average Shares (in thousands)</t>
  </si>
  <si>
    <t>Diluted Average Shares (in thousands)</t>
  </si>
  <si>
    <t>Interest Income after Provision for Loan Loss</t>
  </si>
  <si>
    <t>Net Income from Continuing &amp; Discontinued Operations</t>
  </si>
  <si>
    <t>Normalized Income</t>
  </si>
  <si>
    <t>Total Money Market Investments</t>
  </si>
  <si>
    <t>Reconciled Depreciation</t>
  </si>
  <si>
    <t>Net Income (Continuing Ops) incl. Minority Interest</t>
  </si>
  <si>
    <t>Tax Rate for Calcs</t>
  </si>
  <si>
    <t>Total Assets</t>
  </si>
  <si>
    <t>Total Liabilities (Net Minority Interest)</t>
  </si>
  <si>
    <t>Total Equity (Gross Minority Interest)</t>
  </si>
  <si>
    <t>Total Capitalization</t>
  </si>
  <si>
    <t>Preferred Stock Equity</t>
  </si>
  <si>
    <t>Common Stock Equity</t>
  </si>
  <si>
    <t>Capital Lease Obligations</t>
  </si>
  <si>
    <t>Net Tangible Assets</t>
  </si>
  <si>
    <t>Invested Capital</t>
  </si>
  <si>
    <t>Tangible Book Value</t>
  </si>
  <si>
    <t>Total Debt</t>
  </si>
  <si>
    <t>Shares Issued</t>
  </si>
  <si>
    <t>Date</t>
  </si>
  <si>
    <t>Open</t>
  </si>
  <si>
    <t>High</t>
  </si>
  <si>
    <t>Low</t>
  </si>
  <si>
    <t>Close</t>
  </si>
  <si>
    <t>Volume</t>
  </si>
  <si>
    <t>Daily Return</t>
  </si>
  <si>
    <t>Stock Performance</t>
  </si>
  <si>
    <t>CAGR</t>
  </si>
  <si>
    <t>End Price</t>
  </si>
  <si>
    <t>Start Price</t>
  </si>
  <si>
    <t>Final Value</t>
  </si>
  <si>
    <t>Rate of Return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</si>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</sst>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" fontId="0" fillId="0" borderId="0" xfId="0" applyNumberFormat="1"/>
    <xf numFmtId="17" fontId="1" fillId="0" borderId="0" xfId="0" applyNumberFormat="1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8D69-6D59-42B2-ADDB-2CF3152639B9}">
  <dimension ref="A1:R22"/>
  <sheetViews>
    <sheetView tabSelected="1" topLeftCell="F1" workbookViewId="0">
      <selection activeCell="L10" sqref="L10"/>
    </sheetView>
  </sheetViews>
  <sheetFormatPr defaultRowHeight="15"/>
  <cols>
    <col min="1" max="1" width="29.42578125" bestFit="1" customWidth="1"/>
    <col min="2" max="2" width="10.28515625" bestFit="1" customWidth="1"/>
    <col min="3" max="6" width="11" bestFit="1" customWidth="1"/>
    <col min="8" max="8" width="30.7109375" bestFit="1" customWidth="1"/>
    <col min="9" max="9" width="36.5703125" bestFit="1" customWidth="1"/>
    <col min="12" max="13" width="12.28515625" bestFit="1" customWidth="1"/>
    <col min="14" max="14" width="17.85546875" bestFit="1" customWidth="1"/>
    <col min="16" max="16" width="11" bestFit="1" customWidth="1"/>
  </cols>
  <sheetData>
    <row r="1" spans="1:18">
      <c r="A1" s="1" t="s">
        <v>0</v>
      </c>
      <c r="B1" s="1" t="s">
        <v>1</v>
      </c>
      <c r="C1" s="2">
        <v>45657</v>
      </c>
      <c r="D1" s="2">
        <v>45291</v>
      </c>
      <c r="E1" s="2">
        <v>44926</v>
      </c>
      <c r="F1" s="2">
        <v>44561</v>
      </c>
      <c r="H1" s="1" t="s">
        <v>2</v>
      </c>
      <c r="I1" s="1">
        <v>2024</v>
      </c>
      <c r="J1" s="1">
        <v>2023</v>
      </c>
      <c r="K1" s="1">
        <v>2022</v>
      </c>
      <c r="L1" s="1">
        <v>2021</v>
      </c>
    </row>
    <row r="2" spans="1:18">
      <c r="A2" s="1" t="s">
        <v>3</v>
      </c>
      <c r="B2" s="3">
        <v>490437</v>
      </c>
      <c r="C2" s="3">
        <v>490437</v>
      </c>
      <c r="D2" s="3">
        <v>499328</v>
      </c>
      <c r="E2" s="3">
        <v>1157415</v>
      </c>
      <c r="F2" s="3">
        <v>872094</v>
      </c>
      <c r="H2" s="1" t="s">
        <v>4</v>
      </c>
      <c r="I2" s="3">
        <f>C12</f>
        <v>416649</v>
      </c>
      <c r="J2">
        <f>D12/(1+O5)</f>
        <v>406683.63636363635</v>
      </c>
      <c r="K2">
        <f>E12/((1+O5)^2)</f>
        <v>888502.47933884279</v>
      </c>
      <c r="L2">
        <f>F12/((1+O5)^3)</f>
        <v>513837.7160030051</v>
      </c>
      <c r="N2" s="1" t="s">
        <v>5</v>
      </c>
      <c r="O2">
        <v>2.5000000000000001E-2</v>
      </c>
      <c r="P2" t="s">
        <v>6</v>
      </c>
    </row>
    <row r="3" spans="1:18">
      <c r="A3" s="1" t="s">
        <v>7</v>
      </c>
      <c r="B3" s="3">
        <v>-2310162</v>
      </c>
      <c r="C3" s="3">
        <v>-2310162</v>
      </c>
      <c r="D3" s="3">
        <v>1044644</v>
      </c>
      <c r="E3" s="3">
        <v>-4324537</v>
      </c>
      <c r="F3" s="3">
        <v>-6965502</v>
      </c>
      <c r="H3" s="1" t="s">
        <v>8</v>
      </c>
      <c r="I3" s="3">
        <f>SUM(I2:L2)</f>
        <v>2225672.8317054841</v>
      </c>
      <c r="N3" s="1" t="s">
        <v>9</v>
      </c>
      <c r="O3">
        <f>'Daily Returns'!K7</f>
        <v>0.19969411376122004</v>
      </c>
    </row>
    <row r="4" spans="1:18">
      <c r="A4" s="1" t="s">
        <v>10</v>
      </c>
      <c r="B4" s="3">
        <v>980104</v>
      </c>
      <c r="C4" s="3">
        <v>980104</v>
      </c>
      <c r="D4" s="3">
        <v>-254579</v>
      </c>
      <c r="E4" s="3">
        <v>3191414</v>
      </c>
      <c r="F4" s="3">
        <v>5794395</v>
      </c>
      <c r="H4" s="1" t="s">
        <v>11</v>
      </c>
      <c r="I4">
        <f>(B12*(1+O2))/(O5 - O2)</f>
        <v>5694202.9999999991</v>
      </c>
      <c r="N4" s="1"/>
    </row>
    <row r="5" spans="1:18">
      <c r="A5" s="1" t="s">
        <v>12</v>
      </c>
      <c r="B5" s="3">
        <v>2678203</v>
      </c>
      <c r="C5" s="3">
        <v>2678203</v>
      </c>
      <c r="D5" s="3">
        <v>3523849</v>
      </c>
      <c r="E5" s="3">
        <v>2229002</v>
      </c>
      <c r="F5" s="3">
        <v>2149657</v>
      </c>
      <c r="H5" s="1" t="s">
        <v>13</v>
      </c>
      <c r="I5" s="3">
        <f>I3+I4</f>
        <v>7919875.8317054827</v>
      </c>
      <c r="N5" s="1" t="s">
        <v>14</v>
      </c>
      <c r="O5">
        <v>0.1</v>
      </c>
      <c r="P5" t="s">
        <v>6</v>
      </c>
    </row>
    <row r="6" spans="1:18">
      <c r="A6" s="1" t="s">
        <v>15</v>
      </c>
      <c r="B6" s="3">
        <v>232948</v>
      </c>
      <c r="C6" s="3">
        <v>232948</v>
      </c>
      <c r="D6" s="3">
        <v>183815</v>
      </c>
      <c r="E6" s="3">
        <v>217133</v>
      </c>
      <c r="F6" s="3">
        <v>288950</v>
      </c>
    </row>
    <row r="7" spans="1:18">
      <c r="A7" s="1" t="s">
        <v>16</v>
      </c>
      <c r="B7" s="3">
        <v>995530</v>
      </c>
      <c r="C7" s="3">
        <v>995530</v>
      </c>
      <c r="D7" s="3">
        <v>821741</v>
      </c>
      <c r="E7" s="3">
        <v>220851</v>
      </c>
      <c r="F7" s="3">
        <v>62510</v>
      </c>
      <c r="H7" s="1" t="s">
        <v>17</v>
      </c>
      <c r="I7" s="7">
        <v>102171.37</v>
      </c>
      <c r="N7" s="1" t="s">
        <v>18</v>
      </c>
      <c r="O7">
        <f>((C12 + D12/(1+O5) + E12/((1+O5)^2) + F12/((1+O5)^3)) + (B12*(1+O2))/(O5 - O2) + I15 - I16)/ I21</f>
        <v>90.300167033632789</v>
      </c>
    </row>
    <row r="8" spans="1:18">
      <c r="A8" s="1" t="s">
        <v>19</v>
      </c>
      <c r="B8" s="3">
        <v>-73788</v>
      </c>
      <c r="C8" s="3">
        <v>-73788</v>
      </c>
      <c r="D8" s="3">
        <v>-51976</v>
      </c>
      <c r="E8" s="3">
        <v>-82327</v>
      </c>
      <c r="F8" s="3">
        <v>-188176</v>
      </c>
      <c r="H8" s="1" t="s">
        <v>20</v>
      </c>
      <c r="I8" s="3">
        <v>27400</v>
      </c>
    </row>
    <row r="9" spans="1:18">
      <c r="A9" s="1" t="s">
        <v>21</v>
      </c>
      <c r="B9" t="s">
        <v>22</v>
      </c>
      <c r="C9" t="s">
        <v>22</v>
      </c>
      <c r="D9" t="s">
        <v>22</v>
      </c>
      <c r="E9" t="s">
        <v>22</v>
      </c>
      <c r="F9" s="3">
        <v>290888</v>
      </c>
      <c r="H9" s="1" t="s">
        <v>23</v>
      </c>
      <c r="I9" s="7">
        <v>9491.2000000000007</v>
      </c>
    </row>
    <row r="10" spans="1:18">
      <c r="A10" s="1" t="s">
        <v>24</v>
      </c>
      <c r="B10" s="3">
        <v>-500000</v>
      </c>
      <c r="C10" s="3">
        <v>-500000</v>
      </c>
      <c r="D10" t="s">
        <v>22</v>
      </c>
      <c r="E10" t="s">
        <v>22</v>
      </c>
      <c r="F10" t="s">
        <v>22</v>
      </c>
      <c r="N10" s="1" t="s">
        <v>25</v>
      </c>
    </row>
    <row r="11" spans="1:18">
      <c r="A11" s="1" t="s">
        <v>26</v>
      </c>
      <c r="B11" s="3">
        <v>-144097</v>
      </c>
      <c r="C11" s="3">
        <v>-144097</v>
      </c>
      <c r="D11" s="3">
        <v>-443876</v>
      </c>
      <c r="E11" s="3">
        <v>-105831</v>
      </c>
      <c r="F11" s="3">
        <v>-172741</v>
      </c>
      <c r="H11" s="1" t="s">
        <v>27</v>
      </c>
      <c r="I11" s="3">
        <f>'Balance Sheet'!B12</f>
        <v>1544044</v>
      </c>
      <c r="L11" s="11" t="s">
        <v>14</v>
      </c>
      <c r="M11" s="10"/>
      <c r="N11" s="10">
        <v>0.09</v>
      </c>
      <c r="O11" s="11">
        <v>0.1</v>
      </c>
      <c r="P11" s="10">
        <v>0.11</v>
      </c>
      <c r="Q11" s="10">
        <v>0.12</v>
      </c>
      <c r="R11" s="10">
        <v>0.13</v>
      </c>
    </row>
    <row r="12" spans="1:18">
      <c r="A12" s="1" t="s">
        <v>28</v>
      </c>
      <c r="B12" s="3">
        <v>416649</v>
      </c>
      <c r="C12" s="3">
        <v>416649</v>
      </c>
      <c r="D12" s="3">
        <v>447352</v>
      </c>
      <c r="E12" s="3">
        <v>1075088</v>
      </c>
      <c r="F12" s="3">
        <v>683918</v>
      </c>
      <c r="H12" s="1" t="s">
        <v>29</v>
      </c>
      <c r="I12" s="3">
        <f>CashFlow!B5</f>
        <v>2678203</v>
      </c>
      <c r="L12" s="13" t="s">
        <v>30</v>
      </c>
      <c r="M12" s="13">
        <v>2.5000000000000001E-2</v>
      </c>
      <c r="N12">
        <f>((C12 + D12/(1+N11) + E12/((1+N11)^2) + F12/((1+N11)^3)) + (B12*(1+M12))/(N11 - M12) + I15 - I16)/ I21</f>
        <v>100.12332898812849</v>
      </c>
      <c r="O12" s="9">
        <f>((C12+D12/(1+O11)+E12/(1+O11)^2+F12/(1+O11)^3)+(B12*(1+M12))/(O11-M12)+I15-I16)/I21</f>
        <v>90.300167033632789</v>
      </c>
      <c r="P12">
        <f>((C12+D12/(1+P11)+E12/(1+P11)^2+F12/(1+P11)^3)+(B12*(1+M12))/(P11-M12)+I15-I16)/I21</f>
        <v>82.712030741352436</v>
      </c>
      <c r="Q12">
        <f>((C12+D12/(1+Q11)+E12/(1+Q11)^2+F12/(1+Q11)^3)+(B12*(1+M12))/(Q11-M12)+I15-I16)/I21</f>
        <v>76.656157887676329</v>
      </c>
      <c r="R12">
        <f>((C12+D12/(1+R11)+E12/(1+R11)^2+F12/(1+R11)^3)+(B12*(1+M12))/(R11-M12)+I15-I16)/I21</f>
        <v>71.697361638699832</v>
      </c>
    </row>
    <row r="13" spans="1:18">
      <c r="L13" s="12"/>
      <c r="M13" s="12">
        <v>0.03</v>
      </c>
      <c r="N13">
        <f>((C12 + D12/(1+N11) + E12/((1+N11)^2) + F12/((1+N11)^3)) + (B12*(1+M13))/(N11 - M13) + I15 - I16)/ I21</f>
        <v>106.4055819148416</v>
      </c>
      <c r="O13">
        <f>((C12+D12/(1+O11)+E12/(1+O11)^2+F12/(1+O11)^3)+(B12*(1+M13))/(O11-M13)+I15-I16)/I21</f>
        <v>95.009798323383649</v>
      </c>
      <c r="P13">
        <f>((C12+D12/(1+P11)+E12/(1+P11)^2+F12/(1+P11)^3)+(B12*(1+M13))/(P11-M13)+I15-I16)/I21</f>
        <v>86.381198701382274</v>
      </c>
      <c r="Q13">
        <f>((C12+D12/(1+Q11)+E12/(1+Q11)^2+F12/(1+Q11)^3)+(B12*(1+M13))/(Q11-M13)+I15-I16)/I21</f>
        <v>79.600616365479112</v>
      </c>
      <c r="R13">
        <f>((C12+D12/(1+Q11)+E12/(1+Q11)^2+F12/(1+Q11)^3)+(B12*(1+M13))/(Q11-M13)+I15-I16)/I21</f>
        <v>79.600616365479112</v>
      </c>
    </row>
    <row r="14" spans="1:18">
      <c r="H14" t="s">
        <v>31</v>
      </c>
      <c r="L14" s="12"/>
      <c r="M14" s="12">
        <v>3.5000000000000003E-2</v>
      </c>
      <c r="N14">
        <f>((C12 + D12/(1+N11) + E12/((1+N11)^2) + F12/((1+N11)^3)) + (B12*(1+M14))/(N11 - M14) + I15 - I16)/ I21</f>
        <v>113.83006264641165</v>
      </c>
      <c r="O14">
        <f>((C12+D12/(1+O11)+E12/(1+O11)^2+F12/(1+O11)^3)+(B12*(1+M14))/(O11-M14)+I15-I16)/I21</f>
        <v>100.44398827309618</v>
      </c>
      <c r="P14">
        <f>((C12+D12/(1+P11)+E12/(1+P11)^2+F12/(1+P11)^3)+(B12*(1+M14))/(P11-M14)+I15-I16)/I21</f>
        <v>90.539589056082733</v>
      </c>
      <c r="Q14">
        <f>((C12+D12/(1+Q11)+E12/(1+Q11)^2+F12/(1+Q11)^3)+(B12*(1+M14))/(Q11-M14)+I15-I16)/I21</f>
        <v>82.891481723023375</v>
      </c>
      <c r="R14">
        <f>((C12+D12/(1+Q11)+E12/(1+Q11)^2+F12/(1+Q11)^3)+(B12*(1+M14))/(Q11-M14)+I15-I16)/I21</f>
        <v>82.891481723023375</v>
      </c>
    </row>
    <row r="15" spans="1:18">
      <c r="H15" s="1" t="s">
        <v>32</v>
      </c>
      <c r="I15" s="3">
        <f>I12-I11</f>
        <v>1134159</v>
      </c>
      <c r="L15" s="12"/>
      <c r="M15" s="12">
        <v>0.04</v>
      </c>
      <c r="N15">
        <f>((C12 + D12/(1+N11) + E12/((1+N11)^2) + F12/((1+N11)^3)) + (B12*(1+M15))/(N11 - M15) + I15 - I16)/ I21</f>
        <v>122.73943952429573</v>
      </c>
      <c r="O15">
        <f>((C12+D12/(1+O11)+E12/(1+O11)^2+F12/(1+O11)^3)+(B12*(1+M15))/(O11-M15)+I15-I16)/I21</f>
        <v>106.78387654776081</v>
      </c>
      <c r="P15">
        <f>((C12+D12/(1+P11)+E12/(1+P11)^2+F12/(1+P11)^3)+(B12*(1+M15))/(P11-M15)+I15-I16)/I21</f>
        <v>95.292035175740409</v>
      </c>
      <c r="Q15">
        <f>((C12+D12/(1+Q11)+E12/(1+Q11)^2+F12/(1+Q11)^3)+(B12*(1+M15))/(Q11-M15)+I15-I16)/I21</f>
        <v>86.593705250260697</v>
      </c>
      <c r="R15">
        <f>((C12+D12/(1+Q11)+E12/(1+Q11)^2+F12/(1+Q11)^3)+(B12*(1+M15))/(Q11-M15)+I15-I16)/I21</f>
        <v>86.593705250260697</v>
      </c>
    </row>
    <row r="16" spans="1:18">
      <c r="H16" s="1" t="s">
        <v>33</v>
      </c>
      <c r="I16" s="3">
        <f>'Balance Sheet'!B6</f>
        <v>685000</v>
      </c>
      <c r="L16" s="12"/>
      <c r="M16" s="12">
        <v>4.4999999999999998E-2</v>
      </c>
      <c r="N16">
        <f>((C12 + D12/(1+N11) + E12/((1+N11)^2) + F12/((1+N11)^3)) + (B12*(1+M16))/(N11 - M16) + I15 - I16)/ I21</f>
        <v>133.62867793059846</v>
      </c>
      <c r="O16">
        <f>((C12+D12/(1+O11)+E12/(1+O11)^2+F12/(1+O11)^3)+(B12*(1+M16))/(O11-M16)+I15-I16)/I21</f>
        <v>114.27647178145533</v>
      </c>
      <c r="P16">
        <f>((C12+D12/(1+P11)+E12/(1+P11)^2+F12/(1+P11)^3)+(B12*(1+M16))/(P11-M16)+I15-I16)/I21</f>
        <v>100.7756268522685</v>
      </c>
      <c r="Q16">
        <f>((C12+D12/(1+Q11)+E12/(1+Q11)^2+F12/(1+Q11)^3)+(B12*(1+M16))/(Q11-M16)+I15-I16)/I21</f>
        <v>90.789558581129626</v>
      </c>
      <c r="R16">
        <f>((C12+D12/(1+Q11)+E12/(1+Q11)^2+F12/(1+Q11)^3)+(B12*(1+M16))/(Q11-M16)+I15-I16)/I21</f>
        <v>90.789558581129626</v>
      </c>
    </row>
    <row r="17" spans="8:18">
      <c r="H17" s="1" t="s">
        <v>34</v>
      </c>
      <c r="I17" s="3">
        <f>I5+I15-I16</f>
        <v>8369034.8317054827</v>
      </c>
      <c r="L17" s="12"/>
      <c r="M17" s="12">
        <v>0.05</v>
      </c>
      <c r="N17">
        <f>((C12 + D12/(1+N11) + E12/((1+N11)^2) + F12/((1+N11)^3)) + (B12*(1+M17))/(N11 - M17) + I15 - I16)/ I21</f>
        <v>147.2402259384769</v>
      </c>
      <c r="O17">
        <f>((C12+D12/(1+O11)+E12/(1+O11)^2+F12/(1+O11)^3)+(B12*(1+M17))/(O11-M17)+I15-I16)/I21</f>
        <v>123.26758606188881</v>
      </c>
      <c r="P17">
        <f>((C12+D12/(1+P11)+E12/(1+P11)^2+F12/(1+P11)^3)+(B12*(1+M17))/(P11-M17)+I15-I16)/I21</f>
        <v>107.17315047488462</v>
      </c>
      <c r="Q17">
        <f>((C12+D12/(1+Q11)+E12/(1+Q11)^2+F12/(1+Q11)^3)+(B12*(1+M17))/(Q11-M17)+I15-I16)/I21</f>
        <v>95.584819530694148</v>
      </c>
      <c r="R17">
        <f>((C12+D12/(1+Q11)+E12/(1+Q11)^2+F12/(1+Q11)^3)+(B12*(1+M17))/(Q11-M17)+I15-I16)/I21</f>
        <v>95.584819530694148</v>
      </c>
    </row>
    <row r="19" spans="8:18">
      <c r="H19" s="1" t="s">
        <v>35</v>
      </c>
      <c r="I19" t="s">
        <v>36</v>
      </c>
    </row>
    <row r="20" spans="8:18" ht="29.25">
      <c r="I20" s="5" t="s">
        <v>37</v>
      </c>
    </row>
    <row r="21" spans="8:18">
      <c r="H21" s="1" t="s">
        <v>35</v>
      </c>
      <c r="I21" s="7">
        <f>I7-I9</f>
        <v>92680.17</v>
      </c>
    </row>
    <row r="22" spans="8:18">
      <c r="H22" s="1" t="s">
        <v>18</v>
      </c>
      <c r="I22">
        <f>I17/I21</f>
        <v>90.300167033632789</v>
      </c>
    </row>
  </sheetData>
  <conditionalFormatting sqref="N12:R17">
    <cfRule type="cellIs" dxfId="1" priority="2" operator="greaterThan">
      <formula>$O$7</formula>
    </cfRule>
  </conditionalFormatting>
  <conditionalFormatting sqref="N12:R17">
    <cfRule type="cellIs" dxfId="0" priority="1" operator="lessThan">
      <formula>$O$7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H10" sqref="H10"/>
    </sheetView>
  </sheetViews>
  <sheetFormatPr defaultRowHeight="15"/>
  <cols>
    <col min="1" max="1" width="36.5703125" bestFit="1" customWidth="1"/>
    <col min="2" max="2" width="9.5703125" bestFit="1" customWidth="1"/>
    <col min="3" max="6" width="11" bestFit="1" customWidth="1"/>
  </cols>
  <sheetData>
    <row r="1" spans="1:6">
      <c r="A1" s="4" t="s">
        <v>0</v>
      </c>
      <c r="B1" s="1" t="s">
        <v>1</v>
      </c>
      <c r="C1" s="2">
        <v>45657</v>
      </c>
      <c r="D1" s="2">
        <v>45291</v>
      </c>
      <c r="E1" s="2">
        <v>44926</v>
      </c>
      <c r="F1" s="2">
        <v>44561</v>
      </c>
    </row>
    <row r="2" spans="1:6">
      <c r="A2" s="4" t="s">
        <v>38</v>
      </c>
      <c r="B2" s="3">
        <v>4907497</v>
      </c>
      <c r="C2" s="3">
        <v>4907497</v>
      </c>
      <c r="D2" s="3">
        <v>4290600</v>
      </c>
      <c r="E2" s="3">
        <v>4333687</v>
      </c>
      <c r="F2" s="3">
        <v>4677407</v>
      </c>
    </row>
    <row r="3" spans="1:6">
      <c r="A3" s="4" t="s">
        <v>39</v>
      </c>
      <c r="B3" s="3">
        <v>-25402</v>
      </c>
      <c r="C3" s="3">
        <v>-25402</v>
      </c>
      <c r="D3" s="3">
        <v>-24999</v>
      </c>
      <c r="E3" s="3">
        <v>-33506</v>
      </c>
      <c r="F3" s="3">
        <v>11502</v>
      </c>
    </row>
    <row r="4" spans="1:6">
      <c r="A4" s="4" t="s">
        <v>40</v>
      </c>
      <c r="B4" s="3">
        <v>3953651</v>
      </c>
      <c r="C4" s="3">
        <v>3953651</v>
      </c>
      <c r="D4" s="3">
        <v>3558909</v>
      </c>
      <c r="E4" s="3">
        <v>3415065</v>
      </c>
      <c r="F4" s="3">
        <v>3621828</v>
      </c>
    </row>
    <row r="5" spans="1:6">
      <c r="A5" s="4" t="s">
        <v>41</v>
      </c>
      <c r="B5" s="3">
        <v>928444</v>
      </c>
      <c r="C5" s="3">
        <v>928444</v>
      </c>
      <c r="D5" s="3">
        <v>706692</v>
      </c>
      <c r="E5" s="3">
        <v>885116</v>
      </c>
      <c r="F5" s="3">
        <v>1067081</v>
      </c>
    </row>
    <row r="6" spans="1:6">
      <c r="A6" s="4" t="s">
        <v>42</v>
      </c>
      <c r="B6" s="3">
        <v>197065</v>
      </c>
      <c r="C6" s="3">
        <v>197065</v>
      </c>
      <c r="D6" s="3">
        <v>184156</v>
      </c>
      <c r="E6" s="3">
        <v>222961</v>
      </c>
      <c r="F6" s="3">
        <v>242223</v>
      </c>
    </row>
    <row r="7" spans="1:6">
      <c r="A7" s="4" t="s">
        <v>43</v>
      </c>
      <c r="B7" s="3">
        <v>694098</v>
      </c>
      <c r="C7" s="3">
        <v>694098</v>
      </c>
      <c r="D7" s="3">
        <v>485255</v>
      </c>
      <c r="E7" s="3">
        <v>624874</v>
      </c>
      <c r="F7" s="3">
        <v>789271</v>
      </c>
    </row>
    <row r="8" spans="1:6" ht="29.25">
      <c r="A8" s="4" t="s">
        <v>44</v>
      </c>
      <c r="B8" s="3">
        <v>694098</v>
      </c>
      <c r="C8" s="3">
        <v>694098</v>
      </c>
      <c r="D8" s="3">
        <v>485255</v>
      </c>
      <c r="E8" s="3">
        <v>624874</v>
      </c>
      <c r="F8" s="3">
        <v>789271</v>
      </c>
    </row>
    <row r="9" spans="1:6">
      <c r="A9" s="4" t="s">
        <v>45</v>
      </c>
      <c r="B9">
        <v>6.67</v>
      </c>
      <c r="C9" t="s">
        <v>22</v>
      </c>
      <c r="D9">
        <v>4.55</v>
      </c>
      <c r="E9">
        <v>5.74</v>
      </c>
      <c r="F9">
        <v>7.34</v>
      </c>
    </row>
    <row r="10" spans="1:6">
      <c r="A10" s="4" t="s">
        <v>46</v>
      </c>
      <c r="B10">
        <v>6.25</v>
      </c>
      <c r="C10" t="s">
        <v>22</v>
      </c>
      <c r="D10">
        <v>4.28</v>
      </c>
      <c r="E10">
        <v>5.32</v>
      </c>
      <c r="F10">
        <v>6.66</v>
      </c>
    </row>
    <row r="11" spans="1:6">
      <c r="A11" s="4" t="s">
        <v>47</v>
      </c>
      <c r="B11" s="3">
        <v>104066</v>
      </c>
      <c r="C11" t="s">
        <v>22</v>
      </c>
      <c r="D11" s="3">
        <v>106661</v>
      </c>
      <c r="E11" s="3">
        <v>108848</v>
      </c>
      <c r="F11" s="3">
        <v>107536</v>
      </c>
    </row>
    <row r="12" spans="1:6">
      <c r="A12" s="4" t="s">
        <v>48</v>
      </c>
      <c r="B12" s="3">
        <v>110975</v>
      </c>
      <c r="C12" t="s">
        <v>22</v>
      </c>
      <c r="D12" s="3">
        <v>113453</v>
      </c>
      <c r="E12" s="3">
        <v>117540</v>
      </c>
      <c r="F12" s="3">
        <v>118530</v>
      </c>
    </row>
    <row r="13" spans="1:6" ht="29.25">
      <c r="A13" s="4" t="s">
        <v>49</v>
      </c>
      <c r="B13" s="3">
        <v>1009696</v>
      </c>
      <c r="C13" s="3">
        <v>1009696</v>
      </c>
      <c r="D13" s="3">
        <v>1120410</v>
      </c>
      <c r="E13" s="3">
        <v>864222</v>
      </c>
      <c r="F13" s="3">
        <v>513904</v>
      </c>
    </row>
    <row r="14" spans="1:6" ht="29.25">
      <c r="A14" s="4" t="s">
        <v>50</v>
      </c>
      <c r="B14" s="3">
        <v>731379</v>
      </c>
      <c r="C14" s="3">
        <v>731379</v>
      </c>
      <c r="D14" s="3">
        <v>522536</v>
      </c>
      <c r="E14" s="3">
        <v>662155</v>
      </c>
      <c r="F14" s="3">
        <v>824858</v>
      </c>
    </row>
    <row r="15" spans="1:6">
      <c r="A15" s="4" t="s">
        <v>51</v>
      </c>
      <c r="B15" s="3">
        <v>731379</v>
      </c>
      <c r="C15" s="3">
        <v>731379</v>
      </c>
      <c r="D15" s="3">
        <v>522536</v>
      </c>
      <c r="E15" s="3">
        <v>662155</v>
      </c>
      <c r="F15" s="3">
        <v>824858</v>
      </c>
    </row>
    <row r="16" spans="1:6">
      <c r="A16" s="4" t="s">
        <v>52</v>
      </c>
      <c r="B16" s="3">
        <v>164110</v>
      </c>
      <c r="C16" s="3">
        <v>164110</v>
      </c>
      <c r="D16" s="3">
        <v>123363</v>
      </c>
      <c r="E16" s="3">
        <v>29996</v>
      </c>
      <c r="F16" s="3">
        <v>3794</v>
      </c>
    </row>
    <row r="17" spans="1:6">
      <c r="A17" s="4" t="s">
        <v>53</v>
      </c>
      <c r="B17" s="3">
        <v>85966</v>
      </c>
      <c r="C17" s="3">
        <v>85966</v>
      </c>
      <c r="D17" s="3">
        <v>81462</v>
      </c>
      <c r="E17" s="3">
        <v>70210</v>
      </c>
      <c r="F17" s="3">
        <v>63762</v>
      </c>
    </row>
    <row r="18" spans="1:6" ht="29.25">
      <c r="A18" s="4" t="s">
        <v>54</v>
      </c>
      <c r="B18" s="3">
        <v>731379</v>
      </c>
      <c r="C18" s="3">
        <v>731379</v>
      </c>
      <c r="D18" s="3">
        <v>522536</v>
      </c>
      <c r="E18" s="3">
        <v>662155</v>
      </c>
      <c r="F18" s="3">
        <v>824858</v>
      </c>
    </row>
    <row r="19" spans="1:6">
      <c r="A19" s="4" t="s">
        <v>55</v>
      </c>
      <c r="B19">
        <v>0</v>
      </c>
      <c r="C19">
        <v>0</v>
      </c>
      <c r="D19">
        <v>0</v>
      </c>
      <c r="E19">
        <v>0</v>
      </c>
      <c r="F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8468-5EF5-442E-842B-560BD089505E}">
  <dimension ref="A1:E16"/>
  <sheetViews>
    <sheetView workbookViewId="0">
      <selection activeCell="B12" sqref="B12"/>
    </sheetView>
  </sheetViews>
  <sheetFormatPr defaultRowHeight="15"/>
  <cols>
    <col min="1" max="1" width="34.140625" bestFit="1" customWidth="1"/>
    <col min="2" max="5" width="11" bestFit="1" customWidth="1"/>
  </cols>
  <sheetData>
    <row r="1" spans="1:5">
      <c r="A1" s="1" t="s">
        <v>0</v>
      </c>
      <c r="B1" s="2">
        <v>45657</v>
      </c>
      <c r="C1" s="2">
        <v>45291</v>
      </c>
      <c r="D1" s="2">
        <v>44926</v>
      </c>
      <c r="E1" s="2">
        <v>44561</v>
      </c>
    </row>
    <row r="2" spans="1:5">
      <c r="A2" s="1" t="s">
        <v>56</v>
      </c>
      <c r="B2" s="3">
        <v>39895540</v>
      </c>
      <c r="C2" s="3">
        <v>37727460</v>
      </c>
      <c r="D2" s="3">
        <v>37196124</v>
      </c>
      <c r="E2" s="3">
        <v>34049715</v>
      </c>
    </row>
    <row r="3" spans="1:5">
      <c r="A3" s="1" t="s">
        <v>57</v>
      </c>
      <c r="B3" s="3">
        <v>34208770</v>
      </c>
      <c r="C3" s="3">
        <v>32433029</v>
      </c>
      <c r="D3" s="3">
        <v>31867653</v>
      </c>
      <c r="E3" s="3">
        <v>29014756</v>
      </c>
    </row>
    <row r="4" spans="1:5">
      <c r="A4" s="1" t="s">
        <v>58</v>
      </c>
      <c r="B4" s="3">
        <v>5686770</v>
      </c>
      <c r="C4" s="3">
        <v>5294431</v>
      </c>
      <c r="D4" s="3">
        <v>5328471</v>
      </c>
      <c r="E4" s="3">
        <v>5034959</v>
      </c>
    </row>
    <row r="5" spans="1:5">
      <c r="A5" s="1" t="s">
        <v>59</v>
      </c>
      <c r="B5" s="3">
        <v>6363388</v>
      </c>
      <c r="C5" s="3">
        <v>6470060</v>
      </c>
      <c r="D5" s="3">
        <v>6503025</v>
      </c>
      <c r="E5" s="3">
        <v>6208437</v>
      </c>
    </row>
    <row r="6" spans="1:5">
      <c r="A6" s="1" t="s">
        <v>60</v>
      </c>
      <c r="B6" s="3">
        <v>685000</v>
      </c>
      <c r="C6" s="3">
        <v>685000</v>
      </c>
      <c r="D6" s="3">
        <v>685000</v>
      </c>
      <c r="E6" s="3">
        <v>685000</v>
      </c>
    </row>
    <row r="7" spans="1:5">
      <c r="A7" s="1" t="s">
        <v>61</v>
      </c>
      <c r="B7" s="3">
        <v>5001770</v>
      </c>
      <c r="C7" s="3">
        <v>4609431</v>
      </c>
      <c r="D7" s="3">
        <v>4643471</v>
      </c>
      <c r="E7" s="3">
        <v>4349959</v>
      </c>
    </row>
    <row r="8" spans="1:5">
      <c r="A8" s="1" t="s">
        <v>62</v>
      </c>
      <c r="B8" s="3">
        <v>867426</v>
      </c>
      <c r="C8" s="3">
        <v>825529</v>
      </c>
      <c r="D8" t="s">
        <v>22</v>
      </c>
      <c r="E8" t="s">
        <v>22</v>
      </c>
    </row>
    <row r="9" spans="1:5">
      <c r="A9" s="1" t="s">
        <v>63</v>
      </c>
      <c r="B9" s="3">
        <v>4177978</v>
      </c>
      <c r="C9" s="3">
        <v>3772909</v>
      </c>
      <c r="D9" s="3">
        <v>3871334</v>
      </c>
      <c r="E9" s="3">
        <v>3579910</v>
      </c>
    </row>
    <row r="10" spans="1:5">
      <c r="A10" s="1" t="s">
        <v>64</v>
      </c>
      <c r="B10" s="3">
        <v>5678388</v>
      </c>
      <c r="C10" s="3">
        <v>5785060</v>
      </c>
      <c r="D10" s="3">
        <v>5818025</v>
      </c>
      <c r="E10" s="3">
        <v>5523437</v>
      </c>
    </row>
    <row r="11" spans="1:5">
      <c r="A11" s="1" t="s">
        <v>65</v>
      </c>
      <c r="B11" s="3">
        <v>3492978</v>
      </c>
      <c r="C11" s="3">
        <v>3087909</v>
      </c>
      <c r="D11" s="3">
        <v>3186334</v>
      </c>
      <c r="E11" s="3">
        <v>2894910</v>
      </c>
    </row>
    <row r="12" spans="1:5">
      <c r="A12" s="1" t="s">
        <v>66</v>
      </c>
      <c r="B12" s="3">
        <v>1544044</v>
      </c>
      <c r="C12" s="3">
        <v>2001158</v>
      </c>
      <c r="D12" s="3">
        <v>1174554</v>
      </c>
      <c r="E12" s="3">
        <v>1173478</v>
      </c>
    </row>
    <row r="13" spans="1:5">
      <c r="A13" s="1" t="s">
        <v>67</v>
      </c>
      <c r="B13" s="7">
        <v>111662.57</v>
      </c>
      <c r="C13" s="7">
        <v>111662.32</v>
      </c>
      <c r="D13" s="7">
        <v>111662.03</v>
      </c>
      <c r="E13" s="7">
        <v>111661.75999999999</v>
      </c>
    </row>
    <row r="14" spans="1:5">
      <c r="A14" s="1" t="s">
        <v>17</v>
      </c>
      <c r="B14" s="7">
        <v>102171.37</v>
      </c>
      <c r="C14" s="7">
        <v>101061.53</v>
      </c>
      <c r="D14" s="7">
        <v>105348</v>
      </c>
      <c r="E14" s="7">
        <v>104498.91</v>
      </c>
    </row>
    <row r="15" spans="1:5">
      <c r="A15" s="1" t="s">
        <v>20</v>
      </c>
      <c r="B15" s="3">
        <v>27400</v>
      </c>
      <c r="C15" s="3">
        <v>27400</v>
      </c>
      <c r="D15" s="3">
        <v>27400</v>
      </c>
      <c r="E15" s="3">
        <v>27400</v>
      </c>
    </row>
    <row r="16" spans="1:5">
      <c r="A16" s="1" t="s">
        <v>23</v>
      </c>
      <c r="B16" s="7">
        <v>9491.2000000000007</v>
      </c>
      <c r="C16" s="7">
        <v>10600.79</v>
      </c>
      <c r="D16" s="7">
        <v>6314.03</v>
      </c>
      <c r="E16" s="7">
        <v>7162.85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8B45-294A-472F-B470-8FD076EFB9AC}">
  <dimension ref="A1:O1074"/>
  <sheetViews>
    <sheetView workbookViewId="0">
      <selection activeCell="J1" sqref="J1"/>
    </sheetView>
  </sheetViews>
  <sheetFormatPr defaultRowHeight="15"/>
  <cols>
    <col min="1" max="1" width="10.85546875" bestFit="1" customWidth="1"/>
    <col min="7" max="7" width="11.28515625" bestFit="1" customWidth="1"/>
    <col min="8" max="8" width="17.140625" bestFit="1" customWidth="1"/>
    <col min="10" max="10" width="13" bestFit="1" customWidth="1"/>
  </cols>
  <sheetData>
    <row r="1" spans="1:15">
      <c r="A1" s="5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J1" s="1" t="s">
        <v>2</v>
      </c>
      <c r="K1" s="8">
        <v>45748</v>
      </c>
      <c r="L1" s="1">
        <v>2024</v>
      </c>
      <c r="M1" s="1">
        <v>2023</v>
      </c>
      <c r="N1" s="1">
        <v>2022</v>
      </c>
      <c r="O1" s="1">
        <v>2021</v>
      </c>
    </row>
    <row r="2" spans="1:15">
      <c r="A2" s="6">
        <v>44200</v>
      </c>
      <c r="B2">
        <v>47.275998291306003</v>
      </c>
      <c r="C2">
        <v>47.517485125020499</v>
      </c>
      <c r="D2">
        <v>44.953994515566002</v>
      </c>
      <c r="E2">
        <v>45.47412109375</v>
      </c>
      <c r="F2">
        <v>699700</v>
      </c>
      <c r="G2">
        <v>0</v>
      </c>
      <c r="H2">
        <f>1*(1+G2)</f>
        <v>1</v>
      </c>
      <c r="J2" s="1" t="s">
        <v>76</v>
      </c>
      <c r="K2">
        <f>(E1074-E1006)/E1006</f>
        <v>-0.24096158831691603</v>
      </c>
      <c r="L2">
        <f>(E1006-E754)/E754</f>
        <v>0.56371436926752938</v>
      </c>
      <c r="M2">
        <f>(E754-E504)/E504</f>
        <v>0.21239331979094522</v>
      </c>
      <c r="N2">
        <f>(E504 - E253) / E253</f>
        <v>-0.15565817498144185</v>
      </c>
      <c r="O2">
        <f>(E253 - E2)/E2</f>
        <v>0.4509904059872637</v>
      </c>
    </row>
    <row r="3" spans="1:15">
      <c r="A3" s="6">
        <v>44201</v>
      </c>
      <c r="B3">
        <v>44.5174447382255</v>
      </c>
      <c r="C3">
        <v>45.808477924556598</v>
      </c>
      <c r="D3">
        <v>44.322397323692599</v>
      </c>
      <c r="E3">
        <v>45.297637939453097</v>
      </c>
      <c r="F3">
        <v>674100</v>
      </c>
      <c r="G3">
        <f>(E3-E2)/E2</f>
        <v>-3.8809580053908816E-3</v>
      </c>
      <c r="H3">
        <f>H2*(1+G3)</f>
        <v>0.9961190419946091</v>
      </c>
      <c r="J3" s="1" t="s">
        <v>77</v>
      </c>
      <c r="K3">
        <f>E1074</f>
        <v>80.169998168945298</v>
      </c>
      <c r="L3">
        <f>E1006</f>
        <v>105.620475769042</v>
      </c>
      <c r="M3">
        <f>E754</f>
        <v>67.544609069824205</v>
      </c>
      <c r="N3">
        <f>E504</f>
        <v>55.711795806884702</v>
      </c>
      <c r="O3">
        <f>E253</f>
        <v>65.982513427734304</v>
      </c>
    </row>
    <row r="4" spans="1:15">
      <c r="A4" s="6">
        <v>44202</v>
      </c>
      <c r="B4">
        <v>46.356485335273099</v>
      </c>
      <c r="C4">
        <v>49.0407212546233</v>
      </c>
      <c r="D4">
        <v>46.105708490971203</v>
      </c>
      <c r="E4">
        <v>48.214088439941399</v>
      </c>
      <c r="F4">
        <v>851200</v>
      </c>
      <c r="G4">
        <f t="shared" ref="G4:G67" si="0">(E4-E3)/E3</f>
        <v>6.4384162909036549E-2</v>
      </c>
      <c r="H4">
        <f t="shared" ref="H4:H67" si="1">H3*(1+G4)</f>
        <v>1.0602533326711834</v>
      </c>
      <c r="J4" s="1" t="s">
        <v>78</v>
      </c>
      <c r="K4">
        <f>E1006</f>
        <v>105.620475769042</v>
      </c>
      <c r="L4">
        <f>E754</f>
        <v>67.544609069824205</v>
      </c>
      <c r="M4">
        <f>E504</f>
        <v>55.711795806884702</v>
      </c>
      <c r="N4">
        <f>E253</f>
        <v>65.982513427734304</v>
      </c>
      <c r="O4">
        <f>E2</f>
        <v>45.47412109375</v>
      </c>
    </row>
    <row r="5" spans="1:15">
      <c r="A5" s="6">
        <v>44203</v>
      </c>
      <c r="B5">
        <v>48.724927716737</v>
      </c>
      <c r="C5">
        <v>49.440105324460099</v>
      </c>
      <c r="D5">
        <v>48.427711508734802</v>
      </c>
      <c r="E5">
        <v>48.947841644287102</v>
      </c>
      <c r="F5">
        <v>554500</v>
      </c>
      <c r="G5">
        <f t="shared" si="0"/>
        <v>1.5218647247883028E-2</v>
      </c>
      <c r="H5">
        <f t="shared" si="1"/>
        <v>1.0763889541344984</v>
      </c>
      <c r="J5" s="1"/>
    </row>
    <row r="6" spans="1:15">
      <c r="A6" s="6">
        <v>44204</v>
      </c>
      <c r="B6">
        <v>49.328640339811898</v>
      </c>
      <c r="C6">
        <v>49.328640339811898</v>
      </c>
      <c r="D6">
        <v>47.647508618261199</v>
      </c>
      <c r="E6">
        <v>48.622749328613203</v>
      </c>
      <c r="F6">
        <v>444500</v>
      </c>
      <c r="G6">
        <f t="shared" si="0"/>
        <v>-6.6416067543162444E-3</v>
      </c>
      <c r="H6">
        <f t="shared" si="1"/>
        <v>1.0692400019864474</v>
      </c>
      <c r="J6" s="1" t="s">
        <v>79</v>
      </c>
      <c r="K6">
        <f>1*(1+O2)*(1+N2)*(1+M2)*(1+L2)*((1+K2)^0.25)</f>
        <v>2.1679524077242931</v>
      </c>
    </row>
    <row r="7" spans="1:15">
      <c r="A7" s="6">
        <v>44207</v>
      </c>
      <c r="B7">
        <v>47.898289340568702</v>
      </c>
      <c r="C7">
        <v>49.0221382176845</v>
      </c>
      <c r="D7">
        <v>47.898289340568702</v>
      </c>
      <c r="E7">
        <v>48.882820129394503</v>
      </c>
      <c r="F7">
        <v>393700</v>
      </c>
      <c r="G7">
        <f t="shared" si="0"/>
        <v>5.3487473327275417E-3</v>
      </c>
      <c r="H7">
        <f t="shared" si="1"/>
        <v>1.0749590965951181</v>
      </c>
      <c r="J7" s="1" t="s">
        <v>80</v>
      </c>
      <c r="K7">
        <f>((K6/1)^(1/4.25))-1</f>
        <v>0.19969411376122004</v>
      </c>
    </row>
    <row r="8" spans="1:15">
      <c r="A8" s="6">
        <v>44208</v>
      </c>
      <c r="B8">
        <v>49.217186253715198</v>
      </c>
      <c r="C8">
        <v>49.588704676600699</v>
      </c>
      <c r="D8">
        <v>48.938543007680899</v>
      </c>
      <c r="E8">
        <v>49.449386596679602</v>
      </c>
      <c r="F8">
        <v>433800</v>
      </c>
      <c r="G8">
        <f t="shared" si="0"/>
        <v>1.1590298304913229E-2</v>
      </c>
      <c r="H8">
        <f t="shared" si="1"/>
        <v>1.0874181931902356</v>
      </c>
    </row>
    <row r="9" spans="1:15">
      <c r="A9" s="6">
        <v>44209</v>
      </c>
      <c r="B9">
        <v>48.957122601130898</v>
      </c>
      <c r="C9">
        <v>48.957122601130898</v>
      </c>
      <c r="D9">
        <v>47.108809736688997</v>
      </c>
      <c r="E9">
        <v>47.814697265625</v>
      </c>
      <c r="F9">
        <v>750700</v>
      </c>
      <c r="G9">
        <f t="shared" si="0"/>
        <v>-3.305782828789159E-2</v>
      </c>
      <c r="H9">
        <f t="shared" si="1"/>
        <v>1.0514705092826235</v>
      </c>
      <c r="J9" s="1" t="s">
        <v>81</v>
      </c>
    </row>
    <row r="10" spans="1:15">
      <c r="A10" s="6">
        <v>44210</v>
      </c>
      <c r="B10">
        <v>48.167638475065303</v>
      </c>
      <c r="C10">
        <v>48.353399453287999</v>
      </c>
      <c r="D10">
        <v>47.656798442275097</v>
      </c>
      <c r="E10">
        <v>48.000453948974602</v>
      </c>
      <c r="F10">
        <v>556100</v>
      </c>
      <c r="G10">
        <f t="shared" si="0"/>
        <v>3.8849285674165857E-3</v>
      </c>
      <c r="H10">
        <f t="shared" si="1"/>
        <v>1.0555553971019316</v>
      </c>
    </row>
    <row r="11" spans="1:15">
      <c r="A11" s="6">
        <v>44211</v>
      </c>
      <c r="B11">
        <v>48.000454869532902</v>
      </c>
      <c r="C11">
        <v>48.8735268778983</v>
      </c>
      <c r="D11">
        <v>46.858029614733702</v>
      </c>
      <c r="E11">
        <v>48.436992645263601</v>
      </c>
      <c r="F11">
        <v>658700</v>
      </c>
      <c r="G11">
        <f t="shared" si="0"/>
        <v>9.0944701638248568E-3</v>
      </c>
      <c r="H11">
        <f t="shared" si="1"/>
        <v>1.0651551141671394</v>
      </c>
    </row>
    <row r="12" spans="1:15">
      <c r="A12" s="6">
        <v>44215</v>
      </c>
      <c r="B12">
        <v>48.762066194796397</v>
      </c>
      <c r="C12">
        <v>49.124298119633899</v>
      </c>
      <c r="D12">
        <v>47.805402029908102</v>
      </c>
      <c r="E12">
        <v>48.994266510009702</v>
      </c>
      <c r="F12">
        <v>555300</v>
      </c>
      <c r="G12">
        <f t="shared" si="0"/>
        <v>1.1505129330125614E-2</v>
      </c>
      <c r="H12">
        <f t="shared" si="1"/>
        <v>1.0774098615122769</v>
      </c>
    </row>
    <row r="13" spans="1:15">
      <c r="A13" s="6">
        <v>44216</v>
      </c>
      <c r="B13">
        <v>49.022129564087699</v>
      </c>
      <c r="C13">
        <v>49.8859150227727</v>
      </c>
      <c r="D13">
        <v>48.715626989477698</v>
      </c>
      <c r="E13">
        <v>49.6444282531738</v>
      </c>
      <c r="F13">
        <v>618700</v>
      </c>
      <c r="G13">
        <f t="shared" si="0"/>
        <v>1.3270159744738044E-2</v>
      </c>
      <c r="H13">
        <f t="shared" si="1"/>
        <v>1.091707262485101</v>
      </c>
    </row>
    <row r="14" spans="1:15">
      <c r="A14" s="6">
        <v>44217</v>
      </c>
      <c r="B14">
        <v>49.663008022880398</v>
      </c>
      <c r="C14">
        <v>50.015949975645199</v>
      </c>
      <c r="D14">
        <v>49.142878004932903</v>
      </c>
      <c r="E14">
        <v>49.152164459228501</v>
      </c>
      <c r="F14">
        <v>687200</v>
      </c>
      <c r="G14">
        <f t="shared" si="0"/>
        <v>-9.9157913841786977E-3</v>
      </c>
      <c r="H14">
        <f t="shared" si="1"/>
        <v>1.0808821210177058</v>
      </c>
    </row>
    <row r="15" spans="1:15">
      <c r="A15" s="6">
        <v>44218</v>
      </c>
      <c r="B15">
        <v>48.3812606540315</v>
      </c>
      <c r="C15">
        <v>48.706339697136997</v>
      </c>
      <c r="D15">
        <v>47.731099024724799</v>
      </c>
      <c r="E15">
        <v>48.557731628417898</v>
      </c>
      <c r="F15">
        <v>415500</v>
      </c>
      <c r="G15">
        <f t="shared" si="0"/>
        <v>-1.2093726438103922E-2</v>
      </c>
      <c r="H15">
        <f t="shared" si="1"/>
        <v>1.0678102283342801</v>
      </c>
    </row>
    <row r="16" spans="1:15">
      <c r="A16" s="6">
        <v>44221</v>
      </c>
      <c r="B16">
        <v>47.842559764083198</v>
      </c>
      <c r="C16">
        <v>48.594890192610201</v>
      </c>
      <c r="D16">
        <v>47.285280327238503</v>
      </c>
      <c r="E16">
        <v>48.5205879211425</v>
      </c>
      <c r="F16">
        <v>560900</v>
      </c>
      <c r="G16">
        <f t="shared" si="0"/>
        <v>-7.6493909475910872E-4</v>
      </c>
      <c r="H16">
        <f t="shared" si="1"/>
        <v>1.0669934185448435</v>
      </c>
    </row>
    <row r="17" spans="1:8">
      <c r="A17" s="6">
        <v>44222</v>
      </c>
      <c r="B17">
        <v>48.789936824964698</v>
      </c>
      <c r="C17">
        <v>48.789936824964698</v>
      </c>
      <c r="D17">
        <v>47.6753779699212</v>
      </c>
      <c r="E17">
        <v>47.823986053466797</v>
      </c>
      <c r="F17">
        <v>475800</v>
      </c>
      <c r="G17">
        <f t="shared" si="0"/>
        <v>-1.4356830729418343E-2</v>
      </c>
      <c r="H17">
        <f t="shared" si="1"/>
        <v>1.0516747746453918</v>
      </c>
    </row>
    <row r="18" spans="1:8">
      <c r="A18" s="6">
        <v>44223</v>
      </c>
      <c r="B18">
        <v>46.672263436914903</v>
      </c>
      <c r="C18">
        <v>47.693943408345497</v>
      </c>
      <c r="D18">
        <v>45.864207330671</v>
      </c>
      <c r="E18">
        <v>46.467926025390597</v>
      </c>
      <c r="F18">
        <v>760400</v>
      </c>
      <c r="G18">
        <f t="shared" si="0"/>
        <v>-2.8355227992918387E-2</v>
      </c>
      <c r="H18">
        <f t="shared" si="1"/>
        <v>1.0218542966359208</v>
      </c>
    </row>
    <row r="19" spans="1:8">
      <c r="A19" s="6">
        <v>44224</v>
      </c>
      <c r="B19">
        <v>47.183115015741002</v>
      </c>
      <c r="C19">
        <v>48.864246989308697</v>
      </c>
      <c r="D19">
        <v>46.978781097106499</v>
      </c>
      <c r="E19">
        <v>48.418422698974602</v>
      </c>
      <c r="F19">
        <v>1319700</v>
      </c>
      <c r="G19">
        <f t="shared" si="0"/>
        <v>4.1975117902146794E-2</v>
      </c>
      <c r="H19">
        <f t="shared" si="1"/>
        <v>1.0647467512160289</v>
      </c>
    </row>
    <row r="20" spans="1:8">
      <c r="A20" s="6">
        <v>44225</v>
      </c>
      <c r="B20">
        <v>50.062401973409898</v>
      </c>
      <c r="C20">
        <v>50.610394996917499</v>
      </c>
      <c r="D20">
        <v>47.601076595617499</v>
      </c>
      <c r="E20">
        <v>48.1304931640625</v>
      </c>
      <c r="F20">
        <v>1406400</v>
      </c>
      <c r="G20">
        <f t="shared" si="0"/>
        <v>-5.9466938173969057E-3</v>
      </c>
      <c r="H20">
        <f t="shared" si="1"/>
        <v>1.0584150282934792</v>
      </c>
    </row>
    <row r="21" spans="1:8">
      <c r="A21" s="6">
        <v>44228</v>
      </c>
      <c r="B21">
        <v>48.604181782371199</v>
      </c>
      <c r="C21">
        <v>49.393661600933001</v>
      </c>
      <c r="D21">
        <v>47.712529693890502</v>
      </c>
      <c r="E21">
        <v>49.133598327636697</v>
      </c>
      <c r="F21">
        <v>996600</v>
      </c>
      <c r="G21">
        <f t="shared" si="0"/>
        <v>2.0841364748848741E-2</v>
      </c>
      <c r="H21">
        <f t="shared" si="1"/>
        <v>1.0804738419538067</v>
      </c>
    </row>
    <row r="22" spans="1:8">
      <c r="A22" s="6">
        <v>44229</v>
      </c>
      <c r="B22">
        <v>49.9880840612445</v>
      </c>
      <c r="C22">
        <v>50.619669208207398</v>
      </c>
      <c r="D22">
        <v>49.551546330612503</v>
      </c>
      <c r="E22">
        <v>49.746597290038999</v>
      </c>
      <c r="F22">
        <v>557800</v>
      </c>
      <c r="G22">
        <f t="shared" si="0"/>
        <v>1.2476166681598426E-2</v>
      </c>
      <c r="H22">
        <f t="shared" si="1"/>
        <v>1.0939540137011294</v>
      </c>
    </row>
    <row r="23" spans="1:8">
      <c r="A23" s="6">
        <v>44230</v>
      </c>
      <c r="B23">
        <v>49.365800523402797</v>
      </c>
      <c r="C23">
        <v>50.294602011759601</v>
      </c>
      <c r="D23">
        <v>49.245055337849401</v>
      </c>
      <c r="E23">
        <v>49.328647613525298</v>
      </c>
      <c r="F23">
        <v>609600</v>
      </c>
      <c r="G23">
        <f t="shared" si="0"/>
        <v>-8.401573158399487E-3</v>
      </c>
      <c r="H23">
        <f t="shared" si="1"/>
        <v>1.0847630790230947</v>
      </c>
    </row>
    <row r="24" spans="1:8">
      <c r="A24" s="6">
        <v>44231</v>
      </c>
      <c r="B24">
        <v>49.635141143849701</v>
      </c>
      <c r="C24">
        <v>50.563942461577398</v>
      </c>
      <c r="D24">
        <v>49.375077908676701</v>
      </c>
      <c r="E24">
        <v>50.248149871826101</v>
      </c>
      <c r="F24">
        <v>423200</v>
      </c>
      <c r="G24">
        <f t="shared" si="0"/>
        <v>1.8640329763443313E-2</v>
      </c>
      <c r="H24">
        <f t="shared" si="1"/>
        <v>1.1049834205312932</v>
      </c>
    </row>
    <row r="25" spans="1:8">
      <c r="A25" s="6">
        <v>44232</v>
      </c>
      <c r="B25">
        <v>50.870445181973899</v>
      </c>
      <c r="C25">
        <v>51.362708713531298</v>
      </c>
      <c r="D25">
        <v>49.941643926600499</v>
      </c>
      <c r="E25">
        <v>51.260540008544901</v>
      </c>
      <c r="F25">
        <v>425600</v>
      </c>
      <c r="G25">
        <f t="shared" si="0"/>
        <v>2.0147809208920588E-2</v>
      </c>
      <c r="H25">
        <f t="shared" si="1"/>
        <v>1.1272464156671782</v>
      </c>
    </row>
    <row r="26" spans="1:8">
      <c r="A26" s="6">
        <v>44235</v>
      </c>
      <c r="B26">
        <v>51.455597924467703</v>
      </c>
      <c r="C26">
        <v>51.892132164230901</v>
      </c>
      <c r="D26">
        <v>51.074789499982799</v>
      </c>
      <c r="E26">
        <v>51.864269256591797</v>
      </c>
      <c r="F26">
        <v>272600</v>
      </c>
      <c r="G26">
        <f t="shared" si="0"/>
        <v>1.1777660710290164E-2</v>
      </c>
      <c r="H26">
        <f t="shared" si="1"/>
        <v>1.140522741487797</v>
      </c>
    </row>
    <row r="27" spans="1:8">
      <c r="A27" s="6">
        <v>44236</v>
      </c>
      <c r="B27">
        <v>51.743524804194401</v>
      </c>
      <c r="C27">
        <v>52.254364862223802</v>
      </c>
      <c r="D27">
        <v>51.019060850738001</v>
      </c>
      <c r="E27">
        <v>52.040740966796797</v>
      </c>
      <c r="F27">
        <v>483200</v>
      </c>
      <c r="G27">
        <f t="shared" si="0"/>
        <v>3.4025681405425554E-3</v>
      </c>
      <c r="H27">
        <f t="shared" si="1"/>
        <v>1.1444034478315475</v>
      </c>
    </row>
    <row r="28" spans="1:8">
      <c r="A28" s="6">
        <v>44237</v>
      </c>
      <c r="B28">
        <v>52.235781096782397</v>
      </c>
      <c r="C28">
        <v>52.830213298454098</v>
      </c>
      <c r="D28">
        <v>51.762090500197203</v>
      </c>
      <c r="E28">
        <v>52.635162353515597</v>
      </c>
      <c r="F28">
        <v>499500</v>
      </c>
      <c r="G28">
        <f t="shared" si="0"/>
        <v>1.1422231422455234E-2</v>
      </c>
      <c r="H28">
        <f t="shared" si="1"/>
        <v>1.1574750888533352</v>
      </c>
    </row>
    <row r="29" spans="1:8">
      <c r="A29" s="6">
        <v>44238</v>
      </c>
      <c r="B29">
        <v>52.672327023356402</v>
      </c>
      <c r="C29">
        <v>53.573265523352198</v>
      </c>
      <c r="D29">
        <v>52.254365680930697</v>
      </c>
      <c r="E29">
        <v>53.51753616333</v>
      </c>
      <c r="F29">
        <v>648400</v>
      </c>
      <c r="G29">
        <f t="shared" si="0"/>
        <v>1.676396101693544E-2</v>
      </c>
      <c r="H29">
        <f t="shared" si="1"/>
        <v>1.1768789561209463</v>
      </c>
    </row>
    <row r="30" spans="1:8">
      <c r="A30" s="6">
        <v>44239</v>
      </c>
      <c r="B30">
        <v>53.554685311489699</v>
      </c>
      <c r="C30">
        <v>54.622808273493902</v>
      </c>
      <c r="D30">
        <v>53.341061427708098</v>
      </c>
      <c r="E30">
        <v>54.297725677490199</v>
      </c>
      <c r="F30">
        <v>484900</v>
      </c>
      <c r="G30">
        <f t="shared" si="0"/>
        <v>1.4578203147826929E-2</v>
      </c>
      <c r="H30">
        <f t="shared" si="1"/>
        <v>1.19403573662368</v>
      </c>
    </row>
    <row r="31" spans="1:8">
      <c r="A31" s="6">
        <v>44243</v>
      </c>
      <c r="B31">
        <v>54.799277967087697</v>
      </c>
      <c r="C31">
        <v>54.966462488401099</v>
      </c>
      <c r="D31">
        <v>53.879763099864199</v>
      </c>
      <c r="E31">
        <v>54.5670776367187</v>
      </c>
      <c r="F31">
        <v>898400</v>
      </c>
      <c r="G31">
        <f t="shared" si="0"/>
        <v>4.9606490118639466E-3</v>
      </c>
      <c r="H31">
        <f t="shared" si="1"/>
        <v>1.1999589288206924</v>
      </c>
    </row>
    <row r="32" spans="1:8">
      <c r="A32" s="6">
        <v>44244</v>
      </c>
      <c r="B32">
        <v>54.1305393909185</v>
      </c>
      <c r="C32">
        <v>54.567077141843903</v>
      </c>
      <c r="D32">
        <v>53.712581634521399</v>
      </c>
      <c r="E32">
        <v>53.712581634521399</v>
      </c>
      <c r="F32">
        <v>657900</v>
      </c>
      <c r="G32">
        <f t="shared" si="0"/>
        <v>-1.5659552228289072E-2</v>
      </c>
      <c r="H32">
        <f t="shared" si="1"/>
        <v>1.1811681093030231</v>
      </c>
    </row>
    <row r="33" spans="1:8">
      <c r="A33" s="6">
        <v>44245</v>
      </c>
      <c r="B33">
        <v>53.489675908390701</v>
      </c>
      <c r="C33">
        <v>53.8704843630262</v>
      </c>
      <c r="D33">
        <v>52.7652119076443</v>
      </c>
      <c r="E33">
        <v>53.396797180175703</v>
      </c>
      <c r="F33">
        <v>466400</v>
      </c>
      <c r="G33">
        <f t="shared" si="0"/>
        <v>-5.8791524208313128E-3</v>
      </c>
      <c r="H33">
        <f t="shared" si="1"/>
        <v>1.1742238419538056</v>
      </c>
    </row>
    <row r="34" spans="1:8">
      <c r="A34" s="6">
        <v>44246</v>
      </c>
      <c r="B34">
        <v>53.536105234597599</v>
      </c>
      <c r="C34">
        <v>54.957170059798699</v>
      </c>
      <c r="D34">
        <v>53.452512977639003</v>
      </c>
      <c r="E34">
        <v>54.947883605957003</v>
      </c>
      <c r="F34">
        <v>659700</v>
      </c>
      <c r="G34">
        <f t="shared" si="0"/>
        <v>2.9048304536833942E-2</v>
      </c>
      <c r="H34">
        <f t="shared" si="1"/>
        <v>1.2083330537092909</v>
      </c>
    </row>
    <row r="35" spans="1:8">
      <c r="A35" s="6">
        <v>44249</v>
      </c>
      <c r="B35">
        <v>54.910732072075703</v>
      </c>
      <c r="C35">
        <v>56.768334679117103</v>
      </c>
      <c r="D35">
        <v>54.659955294953598</v>
      </c>
      <c r="E35">
        <v>56.2667846679687</v>
      </c>
      <c r="F35">
        <v>521500</v>
      </c>
      <c r="G35">
        <f t="shared" si="0"/>
        <v>2.4002763627254842E-2</v>
      </c>
      <c r="H35">
        <f t="shared" si="1"/>
        <v>1.2373363863804741</v>
      </c>
    </row>
    <row r="36" spans="1:8">
      <c r="A36" s="6">
        <v>44250</v>
      </c>
      <c r="B36">
        <v>56.322519247993498</v>
      </c>
      <c r="C36">
        <v>57.4649446040276</v>
      </c>
      <c r="D36">
        <v>55.802392704619699</v>
      </c>
      <c r="E36">
        <v>57.167728424072202</v>
      </c>
      <c r="F36">
        <v>790800</v>
      </c>
      <c r="G36">
        <f t="shared" si="0"/>
        <v>1.6011999999999763E-2</v>
      </c>
      <c r="H36">
        <f t="shared" si="1"/>
        <v>1.2571486165991979</v>
      </c>
    </row>
    <row r="37" spans="1:8">
      <c r="A37" s="6">
        <v>44251</v>
      </c>
      <c r="B37">
        <v>57.548531167415099</v>
      </c>
      <c r="C37">
        <v>59.879824555108797</v>
      </c>
      <c r="D37">
        <v>57.1677227531789</v>
      </c>
      <c r="E37">
        <v>59.833381652832003</v>
      </c>
      <c r="F37">
        <v>706500</v>
      </c>
      <c r="G37">
        <f t="shared" si="0"/>
        <v>4.6628636509498729E-2</v>
      </c>
      <c r="H37">
        <f t="shared" si="1"/>
        <v>1.315767742481021</v>
      </c>
    </row>
    <row r="38" spans="1:8">
      <c r="A38" s="6">
        <v>44252</v>
      </c>
      <c r="B38">
        <v>59.879825896243901</v>
      </c>
      <c r="C38">
        <v>60.594999838457198</v>
      </c>
      <c r="D38">
        <v>58.375165114794797</v>
      </c>
      <c r="E38">
        <v>58.523773193359297</v>
      </c>
      <c r="F38">
        <v>778600</v>
      </c>
      <c r="G38">
        <f t="shared" si="0"/>
        <v>-2.1887588889282179E-2</v>
      </c>
      <c r="H38">
        <f t="shared" si="1"/>
        <v>1.2869687590598176</v>
      </c>
    </row>
    <row r="39" spans="1:8">
      <c r="A39" s="6">
        <v>44253</v>
      </c>
      <c r="B39">
        <v>58.486526748888402</v>
      </c>
      <c r="C39">
        <v>59.203410744247002</v>
      </c>
      <c r="D39">
        <v>55.861057338120801</v>
      </c>
      <c r="E39">
        <v>56.866558074951101</v>
      </c>
      <c r="F39">
        <v>1855100</v>
      </c>
      <c r="G39">
        <f t="shared" si="0"/>
        <v>-2.8316956135634817E-2</v>
      </c>
      <c r="H39">
        <f t="shared" si="1"/>
        <v>1.2505257211615883</v>
      </c>
    </row>
    <row r="40" spans="1:8">
      <c r="A40" s="6">
        <v>44256</v>
      </c>
      <c r="B40">
        <v>58.142050212010297</v>
      </c>
      <c r="C40">
        <v>60.106494377604598</v>
      </c>
      <c r="D40">
        <v>58.002396150473402</v>
      </c>
      <c r="E40">
        <v>59.6130561828613</v>
      </c>
      <c r="F40">
        <v>686900</v>
      </c>
      <c r="G40">
        <f t="shared" si="0"/>
        <v>4.8297245356229708E-2</v>
      </c>
      <c r="H40">
        <f t="shared" si="1"/>
        <v>1.3109226687408058</v>
      </c>
    </row>
    <row r="41" spans="1:8">
      <c r="A41" s="6">
        <v>44257</v>
      </c>
      <c r="B41">
        <v>59.361694203089101</v>
      </c>
      <c r="C41">
        <v>59.585140040924998</v>
      </c>
      <c r="D41">
        <v>58.114130191420202</v>
      </c>
      <c r="E41">
        <v>58.142063140869098</v>
      </c>
      <c r="F41">
        <v>515600</v>
      </c>
      <c r="G41">
        <f t="shared" si="0"/>
        <v>-2.467568576722478E-2</v>
      </c>
      <c r="H41">
        <f t="shared" si="1"/>
        <v>1.2785747529018259</v>
      </c>
    </row>
    <row r="42" spans="1:8">
      <c r="A42" s="6">
        <v>44258</v>
      </c>
      <c r="B42">
        <v>58.737900297289599</v>
      </c>
      <c r="C42">
        <v>60.059947130946597</v>
      </c>
      <c r="D42">
        <v>58.4120455591789</v>
      </c>
      <c r="E42">
        <v>59.063755035400298</v>
      </c>
      <c r="F42">
        <v>461400</v>
      </c>
      <c r="G42">
        <f t="shared" si="0"/>
        <v>1.5852411227618213E-2</v>
      </c>
      <c r="H42">
        <f t="shared" si="1"/>
        <v>1.2988432456700758</v>
      </c>
    </row>
    <row r="43" spans="1:8">
      <c r="A43" s="6">
        <v>44259</v>
      </c>
      <c r="B43">
        <v>58.989281382828501</v>
      </c>
      <c r="C43">
        <v>59.659615255854</v>
      </c>
      <c r="D43">
        <v>56.689666552960901</v>
      </c>
      <c r="E43">
        <v>57.918609619140597</v>
      </c>
      <c r="F43">
        <v>659400</v>
      </c>
      <c r="G43">
        <f t="shared" si="0"/>
        <v>-1.9388293473270542E-2</v>
      </c>
      <c r="H43">
        <f t="shared" si="1"/>
        <v>1.2736608916472492</v>
      </c>
    </row>
    <row r="44" spans="1:8">
      <c r="A44" s="6">
        <v>44260</v>
      </c>
      <c r="B44">
        <v>59.287203565247701</v>
      </c>
      <c r="C44">
        <v>59.370995294861501</v>
      </c>
      <c r="D44">
        <v>55.814508196229703</v>
      </c>
      <c r="E44">
        <v>58.691352844238203</v>
      </c>
      <c r="F44">
        <v>859800</v>
      </c>
      <c r="G44">
        <f t="shared" si="0"/>
        <v>1.3341881481254255E-2</v>
      </c>
      <c r="H44">
        <f t="shared" si="1"/>
        <v>1.2906539243109154</v>
      </c>
    </row>
    <row r="45" spans="1:8">
      <c r="A45" s="6">
        <v>44263</v>
      </c>
      <c r="B45">
        <v>59.557204501676402</v>
      </c>
      <c r="C45">
        <v>61.242344296699798</v>
      </c>
      <c r="D45">
        <v>59.119625038126301</v>
      </c>
      <c r="E45">
        <v>60.292709350585902</v>
      </c>
      <c r="F45">
        <v>597500</v>
      </c>
      <c r="G45">
        <f t="shared" si="0"/>
        <v>2.7284368629183948E-2</v>
      </c>
      <c r="H45">
        <f t="shared" si="1"/>
        <v>1.3258686017545174</v>
      </c>
    </row>
    <row r="46" spans="1:8">
      <c r="A46" s="6">
        <v>44264</v>
      </c>
      <c r="B46">
        <v>59.855135011408599</v>
      </c>
      <c r="C46">
        <v>60.739599077168599</v>
      </c>
      <c r="D46">
        <v>58.291024828588299</v>
      </c>
      <c r="E46">
        <v>60.1623725891113</v>
      </c>
      <c r="F46">
        <v>564300</v>
      </c>
      <c r="G46">
        <f t="shared" si="0"/>
        <v>-2.161733365086134E-3</v>
      </c>
      <c r="H46">
        <f t="shared" si="1"/>
        <v>1.3230024273603844</v>
      </c>
    </row>
    <row r="47" spans="1:8">
      <c r="A47" s="6">
        <v>44265</v>
      </c>
      <c r="B47">
        <v>60.423041509769199</v>
      </c>
      <c r="C47">
        <v>61.279575966535397</v>
      </c>
      <c r="D47">
        <v>60.423041509769199</v>
      </c>
      <c r="E47">
        <v>60.879238128662102</v>
      </c>
      <c r="F47">
        <v>359500</v>
      </c>
      <c r="G47">
        <f t="shared" si="0"/>
        <v>1.1915513113931731E-2</v>
      </c>
      <c r="H47">
        <f t="shared" si="1"/>
        <v>1.3387666801333606</v>
      </c>
    </row>
    <row r="48" spans="1:8">
      <c r="A48" s="6">
        <v>44266</v>
      </c>
      <c r="B48">
        <v>60.4789145401108</v>
      </c>
      <c r="C48">
        <v>61.8940655528937</v>
      </c>
      <c r="D48">
        <v>60.283401657378</v>
      </c>
      <c r="E48">
        <v>61.503032684326101</v>
      </c>
      <c r="F48">
        <v>445400</v>
      </c>
      <c r="G48">
        <f t="shared" si="0"/>
        <v>1.0246425133403804E-2</v>
      </c>
      <c r="H48">
        <f t="shared" si="1"/>
        <v>1.3524842526924428</v>
      </c>
    </row>
    <row r="49" spans="1:8">
      <c r="A49" s="6">
        <v>44267</v>
      </c>
      <c r="B49">
        <v>62.601632181284799</v>
      </c>
      <c r="C49">
        <v>63.234724542084997</v>
      </c>
      <c r="D49">
        <v>61.8940637980565</v>
      </c>
      <c r="E49">
        <v>62.592327117919901</v>
      </c>
      <c r="F49">
        <v>722600</v>
      </c>
      <c r="G49">
        <f t="shared" si="0"/>
        <v>1.7711231236104619E-2</v>
      </c>
      <c r="H49">
        <f t="shared" si="1"/>
        <v>1.3764384140350687</v>
      </c>
    </row>
    <row r="50" spans="1:8">
      <c r="A50" s="6">
        <v>44270</v>
      </c>
      <c r="B50">
        <v>62.601632000883001</v>
      </c>
      <c r="C50">
        <v>63.067140879450399</v>
      </c>
      <c r="D50">
        <v>61.624067617752402</v>
      </c>
      <c r="E50">
        <v>62.648185729980398</v>
      </c>
      <c r="F50">
        <v>379500</v>
      </c>
      <c r="G50">
        <f t="shared" si="0"/>
        <v>8.924194806699409E-4</v>
      </c>
      <c r="H50">
        <f t="shared" si="1"/>
        <v>1.377666774489696</v>
      </c>
    </row>
    <row r="51" spans="1:8">
      <c r="A51" s="6">
        <v>44271</v>
      </c>
      <c r="B51">
        <v>62.201290490072203</v>
      </c>
      <c r="C51">
        <v>62.424739853117302</v>
      </c>
      <c r="D51">
        <v>61.260967723887703</v>
      </c>
      <c r="E51">
        <v>61.921989440917898</v>
      </c>
      <c r="F51">
        <v>504600</v>
      </c>
      <c r="G51">
        <f t="shared" si="0"/>
        <v>-1.1591657134214143E-2</v>
      </c>
      <c r="H51">
        <f t="shared" si="1"/>
        <v>1.3616973335946128</v>
      </c>
    </row>
    <row r="52" spans="1:8">
      <c r="A52" s="6">
        <v>44272</v>
      </c>
      <c r="B52">
        <v>62.461972125721701</v>
      </c>
      <c r="C52">
        <v>63.048517804322003</v>
      </c>
      <c r="D52">
        <v>61.558890951632698</v>
      </c>
      <c r="E52">
        <v>63.011276245117102</v>
      </c>
      <c r="F52">
        <v>437100</v>
      </c>
      <c r="G52">
        <f t="shared" si="0"/>
        <v>1.7591275959221789E-2</v>
      </c>
      <c r="H52">
        <f t="shared" si="1"/>
        <v>1.3856513271628121</v>
      </c>
    </row>
    <row r="53" spans="1:8">
      <c r="A53" s="6">
        <v>44273</v>
      </c>
      <c r="B53">
        <v>63.569888146893298</v>
      </c>
      <c r="C53">
        <v>64.184363245412996</v>
      </c>
      <c r="D53">
        <v>61.838194636830501</v>
      </c>
      <c r="E53">
        <v>62.0802612304687</v>
      </c>
      <c r="F53">
        <v>513400</v>
      </c>
      <c r="G53">
        <f t="shared" si="0"/>
        <v>-1.4775371491075752E-2</v>
      </c>
      <c r="H53">
        <f t="shared" si="1"/>
        <v>1.3651778140468793</v>
      </c>
    </row>
    <row r="54" spans="1:8">
      <c r="A54" s="6">
        <v>44274</v>
      </c>
      <c r="B54">
        <v>61.679919001907201</v>
      </c>
      <c r="C54">
        <v>62.0895690388367</v>
      </c>
      <c r="D54">
        <v>60.283392533939498</v>
      </c>
      <c r="E54">
        <v>60.413734436035099</v>
      </c>
      <c r="F54">
        <v>1684300</v>
      </c>
      <c r="G54">
        <f t="shared" si="0"/>
        <v>-2.6844712979649597E-2</v>
      </c>
      <c r="H54">
        <f t="shared" si="1"/>
        <v>1.3285300074626054</v>
      </c>
    </row>
    <row r="55" spans="1:8">
      <c r="A55" s="6">
        <v>44277</v>
      </c>
      <c r="B55">
        <v>60.097195169383902</v>
      </c>
      <c r="C55">
        <v>60.534767520272602</v>
      </c>
      <c r="D55">
        <v>59.408240511072997</v>
      </c>
      <c r="E55">
        <v>59.752716064453097</v>
      </c>
      <c r="F55">
        <v>529100</v>
      </c>
      <c r="G55">
        <f t="shared" si="0"/>
        <v>-1.0941524766721321E-2</v>
      </c>
      <c r="H55">
        <f t="shared" si="1"/>
        <v>1.3139938634826209</v>
      </c>
    </row>
    <row r="56" spans="1:8">
      <c r="A56" s="6">
        <v>44278</v>
      </c>
      <c r="B56">
        <v>59.0358309698779</v>
      </c>
      <c r="C56">
        <v>59.585131543355203</v>
      </c>
      <c r="D56">
        <v>57.257587342442903</v>
      </c>
      <c r="E56">
        <v>57.704475402832003</v>
      </c>
      <c r="F56">
        <v>635200</v>
      </c>
      <c r="G56">
        <f t="shared" si="0"/>
        <v>-3.4278620228940397E-2</v>
      </c>
      <c r="H56">
        <f t="shared" si="1"/>
        <v>1.2689519668531422</v>
      </c>
    </row>
    <row r="57" spans="1:8">
      <c r="A57" s="6">
        <v>44279</v>
      </c>
      <c r="B57">
        <v>58.533083204488598</v>
      </c>
      <c r="C57">
        <v>59.464100926755599</v>
      </c>
      <c r="D57">
        <v>57.183106796891401</v>
      </c>
      <c r="E57">
        <v>57.220348358154297</v>
      </c>
      <c r="F57">
        <v>585100</v>
      </c>
      <c r="G57">
        <f t="shared" si="0"/>
        <v>-8.3897659808539922E-3</v>
      </c>
      <c r="H57">
        <f t="shared" si="1"/>
        <v>1.2583057568103</v>
      </c>
    </row>
    <row r="58" spans="1:8">
      <c r="A58" s="6">
        <v>44280</v>
      </c>
      <c r="B58">
        <v>56.968974716083899</v>
      </c>
      <c r="C58">
        <v>59.454793949811297</v>
      </c>
      <c r="D58">
        <v>56.447607050246603</v>
      </c>
      <c r="E58">
        <v>59.203418731689403</v>
      </c>
      <c r="F58">
        <v>825200</v>
      </c>
      <c r="G58">
        <f t="shared" si="0"/>
        <v>3.4656733669684227E-2</v>
      </c>
      <c r="H58">
        <f t="shared" si="1"/>
        <v>1.3019145242991048</v>
      </c>
    </row>
    <row r="59" spans="1:8">
      <c r="A59" s="6">
        <v>44281</v>
      </c>
      <c r="B59">
        <v>60.115813363719496</v>
      </c>
      <c r="C59">
        <v>60.693046902122497</v>
      </c>
      <c r="D59">
        <v>59.073074520991199</v>
      </c>
      <c r="E59">
        <v>60.236843109130803</v>
      </c>
      <c r="F59">
        <v>608800</v>
      </c>
      <c r="G59">
        <f t="shared" si="0"/>
        <v>1.7455484828078776E-2</v>
      </c>
      <c r="H59">
        <f t="shared" si="1"/>
        <v>1.3246400735254633</v>
      </c>
    </row>
    <row r="60" spans="1:8">
      <c r="A60" s="6">
        <v>44284</v>
      </c>
      <c r="B60">
        <v>59.417544788163603</v>
      </c>
      <c r="C60">
        <v>60.208908352053697</v>
      </c>
      <c r="D60">
        <v>57.993088952541299</v>
      </c>
      <c r="E60">
        <v>58.588939666747997</v>
      </c>
      <c r="F60">
        <v>410800</v>
      </c>
      <c r="G60">
        <f t="shared" si="0"/>
        <v>-2.7357068487093631E-2</v>
      </c>
      <c r="H60">
        <f t="shared" si="1"/>
        <v>1.2884018043132786</v>
      </c>
    </row>
    <row r="61" spans="1:8">
      <c r="A61" s="6">
        <v>44285</v>
      </c>
      <c r="B61">
        <v>58.998595043222103</v>
      </c>
      <c r="C61">
        <v>60.078575513495203</v>
      </c>
      <c r="D61">
        <v>58.626190066450903</v>
      </c>
      <c r="E61">
        <v>59.79927444458</v>
      </c>
      <c r="F61">
        <v>356600</v>
      </c>
      <c r="G61">
        <f t="shared" si="0"/>
        <v>2.0658076161069787E-2</v>
      </c>
      <c r="H61">
        <f t="shared" si="1"/>
        <v>1.3150177069128419</v>
      </c>
    </row>
    <row r="62" spans="1:8">
      <c r="A62" s="6">
        <v>44286</v>
      </c>
      <c r="B62">
        <v>59.976161985195802</v>
      </c>
      <c r="C62">
        <v>60.4602951948292</v>
      </c>
      <c r="D62">
        <v>59.482723712259101</v>
      </c>
      <c r="E62">
        <v>59.640995025634702</v>
      </c>
      <c r="F62">
        <v>497900</v>
      </c>
      <c r="G62">
        <f t="shared" si="0"/>
        <v>-2.6468451401026019E-3</v>
      </c>
      <c r="H62">
        <f t="shared" si="1"/>
        <v>1.3115370586861508</v>
      </c>
    </row>
    <row r="63" spans="1:8">
      <c r="A63" s="6">
        <v>44287</v>
      </c>
      <c r="B63">
        <v>59.9482261182564</v>
      </c>
      <c r="C63">
        <v>61.270269480989</v>
      </c>
      <c r="D63">
        <v>59.910984559758099</v>
      </c>
      <c r="E63">
        <v>61.242340087890597</v>
      </c>
      <c r="F63">
        <v>302700</v>
      </c>
      <c r="G63">
        <f t="shared" si="0"/>
        <v>2.6849737526471681E-2</v>
      </c>
      <c r="H63">
        <f t="shared" si="1"/>
        <v>1.3467514844681145</v>
      </c>
    </row>
    <row r="64" spans="1:8">
      <c r="A64" s="6">
        <v>44291</v>
      </c>
      <c r="B64">
        <v>62.0430196696704</v>
      </c>
      <c r="C64">
        <v>62.303703492156998</v>
      </c>
      <c r="D64">
        <v>61.5123398587222</v>
      </c>
      <c r="E64">
        <v>62.0802612304687</v>
      </c>
      <c r="F64">
        <v>400100</v>
      </c>
      <c r="G64">
        <f t="shared" si="0"/>
        <v>1.3682056260025003E-2</v>
      </c>
      <c r="H64">
        <f t="shared" si="1"/>
        <v>1.3651778140468795</v>
      </c>
    </row>
    <row r="65" spans="1:8">
      <c r="A65" s="6">
        <v>44292</v>
      </c>
      <c r="B65">
        <v>62.173365452107603</v>
      </c>
      <c r="C65">
        <v>62.853011548566798</v>
      </c>
      <c r="D65">
        <v>60.963046614759598</v>
      </c>
      <c r="E65">
        <v>61.5775146484375</v>
      </c>
      <c r="F65">
        <v>522900</v>
      </c>
      <c r="G65">
        <f t="shared" si="0"/>
        <v>-8.0983322567665782E-3</v>
      </c>
      <c r="H65">
        <f t="shared" si="1"/>
        <v>1.3541221505191616</v>
      </c>
    </row>
    <row r="66" spans="1:8">
      <c r="A66" s="6">
        <v>44293</v>
      </c>
      <c r="B66">
        <v>61.7171749876224</v>
      </c>
      <c r="C66">
        <v>61.968546685254999</v>
      </c>
      <c r="D66">
        <v>61.102699788583202</v>
      </c>
      <c r="E66">
        <v>61.87544631958</v>
      </c>
      <c r="F66">
        <v>365600</v>
      </c>
      <c r="G66">
        <f t="shared" si="0"/>
        <v>4.8383191956263838E-3</v>
      </c>
      <c r="H66">
        <f t="shared" si="1"/>
        <v>1.3606738257132411</v>
      </c>
    </row>
    <row r="67" spans="1:8">
      <c r="A67" s="6">
        <v>44294</v>
      </c>
      <c r="B67">
        <v>61.810258315415801</v>
      </c>
      <c r="C67">
        <v>62.266454953645002</v>
      </c>
      <c r="D67">
        <v>60.702345090901403</v>
      </c>
      <c r="E67">
        <v>62.182666778564403</v>
      </c>
      <c r="F67">
        <v>419400</v>
      </c>
      <c r="G67">
        <f t="shared" si="0"/>
        <v>4.9651433203025787E-3</v>
      </c>
      <c r="H67">
        <f t="shared" si="1"/>
        <v>1.3674297662700918</v>
      </c>
    </row>
    <row r="68" spans="1:8">
      <c r="A68" s="6">
        <v>44295</v>
      </c>
      <c r="B68">
        <v>62.890249004058603</v>
      </c>
      <c r="C68">
        <v>62.890249004058603</v>
      </c>
      <c r="D68">
        <v>61.624064353183797</v>
      </c>
      <c r="E68">
        <v>62.471286773681598</v>
      </c>
      <c r="F68">
        <v>470200</v>
      </c>
      <c r="G68">
        <f t="shared" ref="G68:G131" si="2">(E68-E67)/E67</f>
        <v>4.6414862866043507E-3</v>
      </c>
      <c r="H68">
        <f t="shared" ref="H68:H131" si="3">H67*(1+G68)</f>
        <v>1.3737766727781291</v>
      </c>
    </row>
    <row r="69" spans="1:8">
      <c r="A69" s="6">
        <v>44298</v>
      </c>
      <c r="B69">
        <v>62.657493055590599</v>
      </c>
      <c r="C69">
        <v>63.635057363195997</v>
      </c>
      <c r="D69">
        <v>62.480597422409197</v>
      </c>
      <c r="E69">
        <v>63.495403289794901</v>
      </c>
      <c r="F69">
        <v>474800</v>
      </c>
      <c r="G69">
        <f t="shared" si="2"/>
        <v>1.6393395574248848E-2</v>
      </c>
      <c r="H69">
        <f t="shared" si="3"/>
        <v>1.3962975372056563</v>
      </c>
    </row>
    <row r="70" spans="1:8">
      <c r="A70" s="6">
        <v>44299</v>
      </c>
      <c r="B70">
        <v>63.095061231755601</v>
      </c>
      <c r="C70">
        <v>63.095061231755601</v>
      </c>
      <c r="D70">
        <v>61.763705745762302</v>
      </c>
      <c r="E70">
        <v>62.275768280029297</v>
      </c>
      <c r="F70">
        <v>375300</v>
      </c>
      <c r="G70">
        <f t="shared" si="2"/>
        <v>-1.9208241015481915E-2</v>
      </c>
      <c r="H70">
        <f t="shared" si="3"/>
        <v>1.3694771175816862</v>
      </c>
    </row>
    <row r="71" spans="1:8">
      <c r="A71" s="6">
        <v>44300</v>
      </c>
      <c r="B71">
        <v>62.461978775267802</v>
      </c>
      <c r="C71">
        <v>64.6405640505223</v>
      </c>
      <c r="D71">
        <v>62.294402395657798</v>
      </c>
      <c r="E71">
        <v>63.802646636962798</v>
      </c>
      <c r="F71">
        <v>403400</v>
      </c>
      <c r="G71">
        <f t="shared" si="2"/>
        <v>2.4518017185556639E-2</v>
      </c>
      <c r="H71">
        <f t="shared" si="3"/>
        <v>1.4030539810857805</v>
      </c>
    </row>
    <row r="72" spans="1:8">
      <c r="A72" s="6">
        <v>44301</v>
      </c>
      <c r="B72">
        <v>64.072646576188305</v>
      </c>
      <c r="C72">
        <v>64.789527177682302</v>
      </c>
      <c r="D72">
        <v>63.123011517921803</v>
      </c>
      <c r="E72">
        <v>64.249542236328097</v>
      </c>
      <c r="F72">
        <v>419000</v>
      </c>
      <c r="G72">
        <f t="shared" si="2"/>
        <v>7.0043426553781582E-3</v>
      </c>
      <c r="H72">
        <f t="shared" si="3"/>
        <v>1.4128814519332977</v>
      </c>
    </row>
    <row r="73" spans="1:8">
      <c r="A73" s="6">
        <v>44302</v>
      </c>
      <c r="B73">
        <v>65.171250067505895</v>
      </c>
      <c r="C73">
        <v>65.338833566089306</v>
      </c>
      <c r="D73">
        <v>64.389198476185001</v>
      </c>
      <c r="E73">
        <v>65.1060791015625</v>
      </c>
      <c r="F73">
        <v>696400</v>
      </c>
      <c r="G73">
        <f t="shared" si="2"/>
        <v>1.3331408060213365E-2</v>
      </c>
      <c r="H73">
        <f t="shared" si="3"/>
        <v>1.4317171511097273</v>
      </c>
    </row>
    <row r="74" spans="1:8">
      <c r="A74" s="6">
        <v>44305</v>
      </c>
      <c r="B74">
        <v>64.808134247420497</v>
      </c>
      <c r="C74">
        <v>65.050200806847201</v>
      </c>
      <c r="D74">
        <v>63.486090989883003</v>
      </c>
      <c r="E74">
        <v>63.886428833007798</v>
      </c>
      <c r="F74">
        <v>555700</v>
      </c>
      <c r="G74">
        <f t="shared" si="2"/>
        <v>-1.8733277834963816E-2</v>
      </c>
      <c r="H74">
        <f t="shared" si="3"/>
        <v>1.4048963959369059</v>
      </c>
    </row>
    <row r="75" spans="1:8">
      <c r="A75" s="6">
        <v>44306</v>
      </c>
      <c r="B75">
        <v>63.309205688771797</v>
      </c>
      <c r="C75">
        <v>63.569889516876401</v>
      </c>
      <c r="D75">
        <v>61.149244837631898</v>
      </c>
      <c r="E75">
        <v>61.949920654296797</v>
      </c>
      <c r="F75">
        <v>567300</v>
      </c>
      <c r="G75">
        <f t="shared" si="2"/>
        <v>-3.0311729957121628E-2</v>
      </c>
      <c r="H75">
        <f t="shared" si="3"/>
        <v>1.362311555765533</v>
      </c>
    </row>
    <row r="76" spans="1:8">
      <c r="A76" s="6">
        <v>44307</v>
      </c>
      <c r="B76">
        <v>61.875433548129401</v>
      </c>
      <c r="C76">
        <v>62.629555588474503</v>
      </c>
      <c r="D76">
        <v>61.354065925481102</v>
      </c>
      <c r="E76">
        <v>62.508525848388601</v>
      </c>
      <c r="F76">
        <v>626800</v>
      </c>
      <c r="G76">
        <f t="shared" si="2"/>
        <v>9.0170445448836834E-3</v>
      </c>
      <c r="H76">
        <f t="shared" si="3"/>
        <v>1.3745955797478804</v>
      </c>
    </row>
    <row r="77" spans="1:8">
      <c r="A77" s="6">
        <v>44308</v>
      </c>
      <c r="B77">
        <v>62.676114001303098</v>
      </c>
      <c r="C77">
        <v>63.244035391210701</v>
      </c>
      <c r="D77">
        <v>61.810267218583597</v>
      </c>
      <c r="E77">
        <v>62.219917297363203</v>
      </c>
      <c r="F77">
        <v>693000</v>
      </c>
      <c r="G77">
        <f t="shared" si="2"/>
        <v>-4.61710698034063E-3</v>
      </c>
      <c r="H77">
        <f t="shared" si="3"/>
        <v>1.3682489249014811</v>
      </c>
    </row>
    <row r="78" spans="1:8">
      <c r="A78" s="6">
        <v>44309</v>
      </c>
      <c r="B78">
        <v>62.415425983833003</v>
      </c>
      <c r="C78">
        <v>65.003653992107999</v>
      </c>
      <c r="D78">
        <v>62.415425983833003</v>
      </c>
      <c r="E78">
        <v>64.510215759277301</v>
      </c>
      <c r="F78">
        <v>570100</v>
      </c>
      <c r="G78">
        <f t="shared" si="2"/>
        <v>3.6809731696817248E-2</v>
      </c>
      <c r="H78">
        <f t="shared" si="3"/>
        <v>1.4186138007215632</v>
      </c>
    </row>
    <row r="79" spans="1:8">
      <c r="A79" s="6">
        <v>44312</v>
      </c>
      <c r="B79">
        <v>65.133982602991594</v>
      </c>
      <c r="C79">
        <v>65.618115674449399</v>
      </c>
      <c r="D79">
        <v>64.705715410917193</v>
      </c>
      <c r="E79">
        <v>64.985023498535099</v>
      </c>
      <c r="F79">
        <v>523300</v>
      </c>
      <c r="G79">
        <f t="shared" si="2"/>
        <v>7.3601945625102879E-3</v>
      </c>
      <c r="H79">
        <f t="shared" si="3"/>
        <v>1.4290550743039361</v>
      </c>
    </row>
    <row r="80" spans="1:8">
      <c r="A80" s="6">
        <v>44313</v>
      </c>
      <c r="B80">
        <v>64.081952152232304</v>
      </c>
      <c r="C80">
        <v>64.081952152232304</v>
      </c>
      <c r="D80">
        <v>61.447170267822202</v>
      </c>
      <c r="E80">
        <v>63.560577392578097</v>
      </c>
      <c r="F80">
        <v>890600</v>
      </c>
      <c r="G80">
        <f t="shared" si="2"/>
        <v>-2.1919605922572496E-2</v>
      </c>
      <c r="H80">
        <f t="shared" si="3"/>
        <v>1.3977307502335412</v>
      </c>
    </row>
    <row r="81" spans="1:8">
      <c r="A81" s="6">
        <v>44314</v>
      </c>
      <c r="B81">
        <v>63.784024715997198</v>
      </c>
      <c r="C81">
        <v>65.5343354376284</v>
      </c>
      <c r="D81">
        <v>63.076449274018103</v>
      </c>
      <c r="E81">
        <v>65.096755981445298</v>
      </c>
      <c r="F81">
        <v>661800</v>
      </c>
      <c r="G81">
        <f t="shared" si="2"/>
        <v>2.4168732442109309E-2</v>
      </c>
      <c r="H81">
        <f t="shared" si="3"/>
        <v>1.4315121307620444</v>
      </c>
    </row>
    <row r="82" spans="1:8">
      <c r="A82" s="6">
        <v>44315</v>
      </c>
      <c r="B82">
        <v>65.6553680771014</v>
      </c>
      <c r="C82">
        <v>66.046400927316796</v>
      </c>
      <c r="D82">
        <v>64.333324587468297</v>
      </c>
      <c r="E82">
        <v>64.612632751464801</v>
      </c>
      <c r="F82">
        <v>484100</v>
      </c>
      <c r="G82">
        <f t="shared" si="2"/>
        <v>-7.4369793499155026E-3</v>
      </c>
      <c r="H82">
        <f t="shared" si="3"/>
        <v>1.4208660046064137</v>
      </c>
    </row>
    <row r="83" spans="1:8">
      <c r="A83" s="6">
        <v>44316</v>
      </c>
      <c r="B83">
        <v>64.2588434676844</v>
      </c>
      <c r="C83">
        <v>64.891935836469102</v>
      </c>
      <c r="D83">
        <v>63.588516638766997</v>
      </c>
      <c r="E83">
        <v>64.417121887207003</v>
      </c>
      <c r="F83">
        <v>834700</v>
      </c>
      <c r="G83">
        <f t="shared" si="2"/>
        <v>-3.0258922432373097E-3</v>
      </c>
      <c r="H83">
        <f t="shared" si="3"/>
        <v>1.4165666171843954</v>
      </c>
    </row>
    <row r="84" spans="1:8">
      <c r="A84" s="6">
        <v>44319</v>
      </c>
      <c r="B84">
        <v>65.255035506693602</v>
      </c>
      <c r="C84">
        <v>66.204677659555799</v>
      </c>
      <c r="D84">
        <v>64.333329854999803</v>
      </c>
      <c r="E84">
        <v>65.701927185058594</v>
      </c>
      <c r="F84">
        <v>654200</v>
      </c>
      <c r="G84">
        <f t="shared" si="2"/>
        <v>1.994509006629103E-2</v>
      </c>
      <c r="H84">
        <f t="shared" si="3"/>
        <v>1.4448201659490392</v>
      </c>
    </row>
    <row r="85" spans="1:8">
      <c r="A85" s="6">
        <v>44320</v>
      </c>
      <c r="B85">
        <v>65.310893978132796</v>
      </c>
      <c r="C85">
        <v>66.530524908994096</v>
      </c>
      <c r="D85">
        <v>64.193668460833393</v>
      </c>
      <c r="E85">
        <v>66.148811340332003</v>
      </c>
      <c r="F85">
        <v>608300</v>
      </c>
      <c r="G85">
        <f t="shared" si="2"/>
        <v>6.801690215489385E-3</v>
      </c>
      <c r="H85">
        <f t="shared" si="3"/>
        <v>1.4546473851349166</v>
      </c>
    </row>
    <row r="86" spans="1:8">
      <c r="A86" s="6">
        <v>44321</v>
      </c>
      <c r="B86">
        <v>66.651547126537096</v>
      </c>
      <c r="C86">
        <v>67.219468435488807</v>
      </c>
      <c r="D86">
        <v>65.1991619315002</v>
      </c>
      <c r="E86">
        <v>66.418792724609304</v>
      </c>
      <c r="F86">
        <v>627000</v>
      </c>
      <c r="G86">
        <f t="shared" si="2"/>
        <v>4.0814245759952014E-3</v>
      </c>
      <c r="H86">
        <f t="shared" si="3"/>
        <v>1.4605844187220136</v>
      </c>
    </row>
    <row r="87" spans="1:8">
      <c r="A87" s="6">
        <v>44322</v>
      </c>
      <c r="B87">
        <v>66.707413380415204</v>
      </c>
      <c r="C87">
        <v>66.968097175513506</v>
      </c>
      <c r="D87">
        <v>65.171232898613397</v>
      </c>
      <c r="E87">
        <v>66.642242431640597</v>
      </c>
      <c r="F87">
        <v>657700</v>
      </c>
      <c r="G87">
        <f t="shared" si="2"/>
        <v>3.3642542699891726E-3</v>
      </c>
      <c r="H87">
        <f t="shared" si="3"/>
        <v>1.4654981960893789</v>
      </c>
    </row>
    <row r="88" spans="1:8">
      <c r="A88" s="6">
        <v>44323</v>
      </c>
      <c r="B88">
        <v>65.6460441473738</v>
      </c>
      <c r="C88">
        <v>66.474649131828599</v>
      </c>
      <c r="D88">
        <v>65.441219166389601</v>
      </c>
      <c r="E88">
        <v>65.497077941894503</v>
      </c>
      <c r="F88">
        <v>823000</v>
      </c>
      <c r="G88">
        <f t="shared" si="2"/>
        <v>-1.7183762850128664E-2</v>
      </c>
      <c r="H88">
        <f t="shared" si="3"/>
        <v>1.4403154226304877</v>
      </c>
    </row>
    <row r="89" spans="1:8">
      <c r="A89" s="6">
        <v>44326</v>
      </c>
      <c r="B89">
        <v>65.711224296531995</v>
      </c>
      <c r="C89">
        <v>66.055696264559501</v>
      </c>
      <c r="D89">
        <v>63.718847189143503</v>
      </c>
      <c r="E89">
        <v>63.746776580810497</v>
      </c>
      <c r="F89">
        <v>734200</v>
      </c>
      <c r="G89">
        <f t="shared" si="2"/>
        <v>-2.6723350355214004E-2</v>
      </c>
      <c r="H89">
        <f t="shared" si="3"/>
        <v>1.401825368969515</v>
      </c>
    </row>
    <row r="90" spans="1:8">
      <c r="A90" s="6">
        <v>44327</v>
      </c>
      <c r="B90">
        <v>62.527161078702903</v>
      </c>
      <c r="C90">
        <v>63.951617226808899</v>
      </c>
      <c r="D90">
        <v>62.117510959157798</v>
      </c>
      <c r="E90">
        <v>62.853015899658203</v>
      </c>
      <c r="F90">
        <v>558200</v>
      </c>
      <c r="G90">
        <f t="shared" si="2"/>
        <v>-1.4020484314517327E-2</v>
      </c>
      <c r="H90">
        <f t="shared" si="3"/>
        <v>1.3821710983721855</v>
      </c>
    </row>
    <row r="91" spans="1:8">
      <c r="A91" s="6">
        <v>44328</v>
      </c>
      <c r="B91">
        <v>62.787839447681797</v>
      </c>
      <c r="C91">
        <v>63.765403825106397</v>
      </c>
      <c r="D91">
        <v>60.869938049069397</v>
      </c>
      <c r="E91">
        <v>61.149246215820298</v>
      </c>
      <c r="F91">
        <v>633300</v>
      </c>
      <c r="G91">
        <f t="shared" si="2"/>
        <v>-2.7107206542926924E-2</v>
      </c>
      <c r="H91">
        <f t="shared" si="3"/>
        <v>1.3447043009309465</v>
      </c>
    </row>
    <row r="92" spans="1:8">
      <c r="A92" s="6">
        <v>44329</v>
      </c>
      <c r="B92">
        <v>61.298209958415903</v>
      </c>
      <c r="C92">
        <v>63.877133301722701</v>
      </c>
      <c r="D92">
        <v>61.046838271974501</v>
      </c>
      <c r="E92">
        <v>63.5885200500488</v>
      </c>
      <c r="F92">
        <v>546700</v>
      </c>
      <c r="G92">
        <f t="shared" si="2"/>
        <v>3.9890497188130862E-2</v>
      </c>
      <c r="H92">
        <f t="shared" si="3"/>
        <v>1.3983452240660998</v>
      </c>
    </row>
    <row r="93" spans="1:8">
      <c r="A93" s="6">
        <v>44330</v>
      </c>
      <c r="B93">
        <v>63.998157888539303</v>
      </c>
      <c r="C93">
        <v>65.618133881252106</v>
      </c>
      <c r="D93">
        <v>63.700232493862501</v>
      </c>
      <c r="E93">
        <v>65.329513549804602</v>
      </c>
      <c r="F93">
        <v>433400</v>
      </c>
      <c r="G93">
        <f t="shared" si="2"/>
        <v>2.7379053615110303E-2</v>
      </c>
      <c r="H93">
        <f t="shared" si="3"/>
        <v>1.4366305929282392</v>
      </c>
    </row>
    <row r="94" spans="1:8">
      <c r="A94" s="6">
        <v>44333</v>
      </c>
      <c r="B94">
        <v>64.789523713944106</v>
      </c>
      <c r="C94">
        <v>65.320210665992207</v>
      </c>
      <c r="D94">
        <v>63.560580532010803</v>
      </c>
      <c r="E94">
        <v>65.2457275390625</v>
      </c>
      <c r="F94">
        <v>376800</v>
      </c>
      <c r="G94">
        <f t="shared" si="2"/>
        <v>-1.2825139234846307E-3</v>
      </c>
      <c r="H94">
        <f t="shared" si="3"/>
        <v>1.4347880941899047</v>
      </c>
    </row>
    <row r="95" spans="1:8">
      <c r="A95" s="6">
        <v>44334</v>
      </c>
      <c r="B95">
        <v>65.217797139886599</v>
      </c>
      <c r="C95">
        <v>65.534339769820093</v>
      </c>
      <c r="D95">
        <v>63.541962325233101</v>
      </c>
      <c r="E95">
        <v>63.644374847412102</v>
      </c>
      <c r="F95">
        <v>603700</v>
      </c>
      <c r="G95">
        <f t="shared" si="2"/>
        <v>-2.4543410764968032E-2</v>
      </c>
      <c r="H95">
        <f t="shared" si="3"/>
        <v>1.3995735006335162</v>
      </c>
    </row>
    <row r="96" spans="1:8">
      <c r="A96" s="6">
        <v>44335</v>
      </c>
      <c r="B96">
        <v>62.471278702659099</v>
      </c>
      <c r="C96">
        <v>63.458162175549496</v>
      </c>
      <c r="D96">
        <v>61.3168188829898</v>
      </c>
      <c r="E96">
        <v>62.983341217041001</v>
      </c>
      <c r="F96">
        <v>623900</v>
      </c>
      <c r="G96">
        <f t="shared" si="2"/>
        <v>-1.0386363790294654E-2</v>
      </c>
      <c r="H96">
        <f t="shared" si="3"/>
        <v>1.3850370211046803</v>
      </c>
    </row>
    <row r="97" spans="1:8">
      <c r="A97" s="6">
        <v>44336</v>
      </c>
      <c r="B97">
        <v>63.095055984771697</v>
      </c>
      <c r="C97">
        <v>63.867802252912703</v>
      </c>
      <c r="D97">
        <v>62.136109048618501</v>
      </c>
      <c r="E97">
        <v>63.299880981445298</v>
      </c>
      <c r="F97">
        <v>545200</v>
      </c>
      <c r="G97">
        <f t="shared" si="2"/>
        <v>5.0257696446033059E-3</v>
      </c>
      <c r="H97">
        <f t="shared" si="3"/>
        <v>1.3919978981219998</v>
      </c>
    </row>
    <row r="98" spans="1:8">
      <c r="A98" s="6">
        <v>44337</v>
      </c>
      <c r="B98">
        <v>64.1564558608612</v>
      </c>
      <c r="C98">
        <v>64.985061339365402</v>
      </c>
      <c r="D98">
        <v>63.858523272262502</v>
      </c>
      <c r="E98">
        <v>64.044731140136705</v>
      </c>
      <c r="F98">
        <v>795400</v>
      </c>
      <c r="G98">
        <f t="shared" si="2"/>
        <v>1.1767007254085353E-2</v>
      </c>
      <c r="H98">
        <f t="shared" si="3"/>
        <v>1.4083775474868729</v>
      </c>
    </row>
    <row r="99" spans="1:8">
      <c r="A99" s="6">
        <v>44340</v>
      </c>
      <c r="B99">
        <v>64.379871678902006</v>
      </c>
      <c r="C99">
        <v>64.761585220371202</v>
      </c>
      <c r="D99">
        <v>64.007463199665594</v>
      </c>
      <c r="E99">
        <v>64.258834838867102</v>
      </c>
      <c r="F99">
        <v>369000</v>
      </c>
      <c r="G99">
        <f t="shared" si="2"/>
        <v>3.3430337659145757E-3</v>
      </c>
      <c r="H99">
        <f t="shared" si="3"/>
        <v>1.4130858011832776</v>
      </c>
    </row>
    <row r="100" spans="1:8">
      <c r="A100" s="6">
        <v>44341</v>
      </c>
      <c r="B100">
        <v>64.482296889347495</v>
      </c>
      <c r="C100">
        <v>65.543656647211705</v>
      </c>
      <c r="D100">
        <v>63.076457977294901</v>
      </c>
      <c r="E100">
        <v>63.076457977294901</v>
      </c>
      <c r="F100">
        <v>427000</v>
      </c>
      <c r="G100">
        <f t="shared" si="2"/>
        <v>-1.8400222545850432E-2</v>
      </c>
      <c r="H100">
        <f t="shared" si="3"/>
        <v>1.3870847079651241</v>
      </c>
    </row>
    <row r="101" spans="1:8">
      <c r="A101" s="6">
        <v>44342</v>
      </c>
      <c r="B101">
        <v>63.085774969589202</v>
      </c>
      <c r="C101">
        <v>63.746796827020802</v>
      </c>
      <c r="D101">
        <v>62.396816608517298</v>
      </c>
      <c r="E101">
        <v>63.672313690185497</v>
      </c>
      <c r="F101">
        <v>485300</v>
      </c>
      <c r="G101">
        <f t="shared" si="2"/>
        <v>9.4465626637608869E-3</v>
      </c>
      <c r="H101">
        <f t="shared" si="3"/>
        <v>1.4001878905788612</v>
      </c>
    </row>
    <row r="102" spans="1:8">
      <c r="A102" s="6">
        <v>44343</v>
      </c>
      <c r="B102">
        <v>64.491583291929899</v>
      </c>
      <c r="C102">
        <v>64.724337682060195</v>
      </c>
      <c r="D102">
        <v>63.681602560260799</v>
      </c>
      <c r="E102">
        <v>64.351936340332003</v>
      </c>
      <c r="F102">
        <v>431200</v>
      </c>
      <c r="G102">
        <f t="shared" si="2"/>
        <v>1.0673754584345555E-2</v>
      </c>
      <c r="H102">
        <f t="shared" si="3"/>
        <v>1.4151331524948725</v>
      </c>
    </row>
    <row r="103" spans="1:8">
      <c r="A103" s="6">
        <v>44344</v>
      </c>
      <c r="B103">
        <v>64.659854413406094</v>
      </c>
      <c r="C103">
        <v>64.855792503319407</v>
      </c>
      <c r="D103">
        <v>63.390915919972002</v>
      </c>
      <c r="E103">
        <v>64.641189575195298</v>
      </c>
      <c r="F103">
        <v>489400</v>
      </c>
      <c r="G103">
        <f t="shared" si="2"/>
        <v>4.4948645108913148E-3</v>
      </c>
      <c r="H103">
        <f t="shared" si="3"/>
        <v>1.4214939842802075</v>
      </c>
    </row>
    <row r="104" spans="1:8">
      <c r="A104" s="6">
        <v>44348</v>
      </c>
      <c r="B104">
        <v>65.387633842941</v>
      </c>
      <c r="C104">
        <v>65.844822770778407</v>
      </c>
      <c r="D104">
        <v>64.753164524930497</v>
      </c>
      <c r="E104">
        <v>65.154373168945298</v>
      </c>
      <c r="F104">
        <v>525700</v>
      </c>
      <c r="G104">
        <f t="shared" si="2"/>
        <v>7.9389565248180922E-3</v>
      </c>
      <c r="H104">
        <f t="shared" si="3"/>
        <v>1.4327791632216984</v>
      </c>
    </row>
    <row r="105" spans="1:8">
      <c r="A105" s="6">
        <v>44349</v>
      </c>
      <c r="B105">
        <v>65.350293425927603</v>
      </c>
      <c r="C105">
        <v>65.350293425927603</v>
      </c>
      <c r="D105">
        <v>63.717469154076099</v>
      </c>
      <c r="E105">
        <v>63.7921142578125</v>
      </c>
      <c r="F105">
        <v>481100</v>
      </c>
      <c r="G105">
        <f t="shared" si="2"/>
        <v>-2.0908173079962886E-2</v>
      </c>
      <c r="H105">
        <f t="shared" si="3"/>
        <v>1.4028223684916947</v>
      </c>
    </row>
    <row r="106" spans="1:8">
      <c r="A106" s="6">
        <v>44350</v>
      </c>
      <c r="B106">
        <v>63.381576179741103</v>
      </c>
      <c r="C106">
        <v>63.932067828022902</v>
      </c>
      <c r="D106">
        <v>63.120325423366701</v>
      </c>
      <c r="E106">
        <v>63.736129760742102</v>
      </c>
      <c r="F106">
        <v>679100</v>
      </c>
      <c r="G106">
        <f t="shared" si="2"/>
        <v>-8.7760842733851623E-4</v>
      </c>
      <c r="H106">
        <f t="shared" si="3"/>
        <v>1.4015912397590473</v>
      </c>
    </row>
    <row r="107" spans="1:8">
      <c r="A107" s="6">
        <v>44351</v>
      </c>
      <c r="B107">
        <v>63.605516125499797</v>
      </c>
      <c r="C107">
        <v>64.062712152112397</v>
      </c>
      <c r="D107">
        <v>62.1966268408625</v>
      </c>
      <c r="E107">
        <v>62.6351509094238</v>
      </c>
      <c r="F107">
        <v>797600</v>
      </c>
      <c r="G107">
        <f t="shared" si="2"/>
        <v>-1.7274014839797253E-2</v>
      </c>
      <c r="H107">
        <f t="shared" si="3"/>
        <v>1.3773801318841197</v>
      </c>
    </row>
    <row r="108" spans="1:8">
      <c r="A108" s="6">
        <v>44354</v>
      </c>
      <c r="B108">
        <v>62.765766594254799</v>
      </c>
      <c r="C108">
        <v>63.194972413716499</v>
      </c>
      <c r="D108">
        <v>61.123616899950903</v>
      </c>
      <c r="E108">
        <v>61.132942199707003</v>
      </c>
      <c r="F108">
        <v>959100</v>
      </c>
      <c r="G108">
        <f t="shared" si="2"/>
        <v>-2.3983477135532557E-2</v>
      </c>
      <c r="H108">
        <f t="shared" si="3"/>
        <v>1.3443457669841401</v>
      </c>
    </row>
    <row r="109" spans="1:8">
      <c r="A109" s="6">
        <v>44355</v>
      </c>
      <c r="B109">
        <v>60.685080886565501</v>
      </c>
      <c r="C109">
        <v>61.851383931467502</v>
      </c>
      <c r="D109">
        <v>59.434803880059597</v>
      </c>
      <c r="E109">
        <v>61.571468353271399</v>
      </c>
      <c r="F109">
        <v>804300</v>
      </c>
      <c r="G109">
        <f t="shared" si="2"/>
        <v>7.173319944782537E-3</v>
      </c>
      <c r="H109">
        <f t="shared" si="3"/>
        <v>1.3539891892871314</v>
      </c>
    </row>
    <row r="110" spans="1:8">
      <c r="A110" s="6">
        <v>44356</v>
      </c>
      <c r="B110">
        <v>61.114283431541097</v>
      </c>
      <c r="C110">
        <v>61.170263703313601</v>
      </c>
      <c r="D110">
        <v>59.919990176732298</v>
      </c>
      <c r="E110">
        <v>60.274543762207003</v>
      </c>
      <c r="F110">
        <v>761500</v>
      </c>
      <c r="G110">
        <f t="shared" si="2"/>
        <v>-2.1063726848662825E-2</v>
      </c>
      <c r="H110">
        <f t="shared" si="3"/>
        <v>1.3254691308479447</v>
      </c>
    </row>
    <row r="111" spans="1:8">
      <c r="A111" s="6">
        <v>44357</v>
      </c>
      <c r="B111">
        <v>60.983665669441201</v>
      </c>
      <c r="C111">
        <v>61.412864416591901</v>
      </c>
      <c r="D111">
        <v>59.472137635103003</v>
      </c>
      <c r="E111">
        <v>59.509456634521399</v>
      </c>
      <c r="F111">
        <v>663600</v>
      </c>
      <c r="G111">
        <f t="shared" si="2"/>
        <v>-1.2693370698980293E-2</v>
      </c>
      <c r="H111">
        <f t="shared" si="3"/>
        <v>1.3086444598200366</v>
      </c>
    </row>
    <row r="112" spans="1:8">
      <c r="A112" s="6">
        <v>44358</v>
      </c>
      <c r="B112">
        <v>59.724046496400902</v>
      </c>
      <c r="C112">
        <v>61.039632589311402</v>
      </c>
      <c r="D112">
        <v>59.714714079132399</v>
      </c>
      <c r="E112">
        <v>61.011642456054602</v>
      </c>
      <c r="F112">
        <v>644400</v>
      </c>
      <c r="G112">
        <f t="shared" si="2"/>
        <v>2.5242808563333212E-2</v>
      </c>
      <c r="H112">
        <f t="shared" si="3"/>
        <v>1.3416783213967403</v>
      </c>
    </row>
    <row r="113" spans="1:8">
      <c r="A113" s="6">
        <v>44361</v>
      </c>
      <c r="B113">
        <v>61.020988788561802</v>
      </c>
      <c r="C113">
        <v>61.020988788561802</v>
      </c>
      <c r="D113">
        <v>59.864017932636301</v>
      </c>
      <c r="E113">
        <v>60.5078125</v>
      </c>
      <c r="F113">
        <v>983800</v>
      </c>
      <c r="G113">
        <f t="shared" si="2"/>
        <v>-8.2579313680581582E-3</v>
      </c>
      <c r="H113">
        <f t="shared" si="3"/>
        <v>1.3305988339006345</v>
      </c>
    </row>
    <row r="114" spans="1:8">
      <c r="A114" s="6">
        <v>44362</v>
      </c>
      <c r="B114">
        <v>60.479815248742298</v>
      </c>
      <c r="C114">
        <v>61.487502868582098</v>
      </c>
      <c r="D114">
        <v>59.938648884174697</v>
      </c>
      <c r="E114">
        <v>60.722408294677699</v>
      </c>
      <c r="F114">
        <v>908900</v>
      </c>
      <c r="G114">
        <f t="shared" si="2"/>
        <v>3.5465799507741064E-3</v>
      </c>
      <c r="H114">
        <f t="shared" si="3"/>
        <v>1.3353179090474698</v>
      </c>
    </row>
    <row r="115" spans="1:8">
      <c r="A115" s="6">
        <v>44363</v>
      </c>
      <c r="B115">
        <v>60.5078095080083</v>
      </c>
      <c r="C115">
        <v>60.769060289794098</v>
      </c>
      <c r="D115">
        <v>59.397490126143801</v>
      </c>
      <c r="E115">
        <v>60.405174255371001</v>
      </c>
      <c r="F115">
        <v>924200</v>
      </c>
      <c r="G115">
        <f t="shared" si="2"/>
        <v>-5.2243323052538239E-3</v>
      </c>
      <c r="H115">
        <f t="shared" si="3"/>
        <v>1.3283417645574491</v>
      </c>
    </row>
    <row r="116" spans="1:8">
      <c r="A116" s="6">
        <v>44364</v>
      </c>
      <c r="B116">
        <v>60.703743312918</v>
      </c>
      <c r="C116">
        <v>60.703743312918</v>
      </c>
      <c r="D116">
        <v>57.680687579177203</v>
      </c>
      <c r="E116">
        <v>58.483104705810497</v>
      </c>
      <c r="F116">
        <v>965800</v>
      </c>
      <c r="G116">
        <f t="shared" si="2"/>
        <v>-3.1819617661141025E-2</v>
      </c>
      <c r="H116">
        <f t="shared" si="3"/>
        <v>1.2860744374859057</v>
      </c>
    </row>
    <row r="117" spans="1:8">
      <c r="A117" s="6">
        <v>44365</v>
      </c>
      <c r="B117">
        <v>57.540738340931703</v>
      </c>
      <c r="C117">
        <v>58.063243504671497</v>
      </c>
      <c r="D117">
        <v>56.365106171611103</v>
      </c>
      <c r="E117">
        <v>56.514392852783203</v>
      </c>
      <c r="F117">
        <v>1399500</v>
      </c>
      <c r="G117">
        <f t="shared" si="2"/>
        <v>-3.3662916203415855E-2</v>
      </c>
      <c r="H117">
        <f t="shared" si="3"/>
        <v>1.2427814214654624</v>
      </c>
    </row>
    <row r="118" spans="1:8">
      <c r="A118" s="6">
        <v>44368</v>
      </c>
      <c r="B118">
        <v>57.195496798564498</v>
      </c>
      <c r="C118">
        <v>58.763008271194003</v>
      </c>
      <c r="D118">
        <v>56.990229896647598</v>
      </c>
      <c r="E118">
        <v>58.0352363586425</v>
      </c>
      <c r="F118">
        <v>989800</v>
      </c>
      <c r="G118">
        <f t="shared" si="2"/>
        <v>2.6910728915039539E-2</v>
      </c>
      <c r="H118">
        <f t="shared" si="3"/>
        <v>1.2762255753991669</v>
      </c>
    </row>
    <row r="119" spans="1:8">
      <c r="A119" s="6">
        <v>44369</v>
      </c>
      <c r="B119">
        <v>57.829972026176698</v>
      </c>
      <c r="C119">
        <v>58.417789780527301</v>
      </c>
      <c r="D119">
        <v>56.700991488526498</v>
      </c>
      <c r="E119">
        <v>58.081893920898402</v>
      </c>
      <c r="F119">
        <v>775800</v>
      </c>
      <c r="G119">
        <f t="shared" si="2"/>
        <v>8.0395230869002659E-4</v>
      </c>
      <c r="H119">
        <f t="shared" si="3"/>
        <v>1.2772515998969183</v>
      </c>
    </row>
    <row r="120" spans="1:8">
      <c r="A120" s="6">
        <v>44370</v>
      </c>
      <c r="B120">
        <v>59.061597108100699</v>
      </c>
      <c r="C120">
        <v>60.1532588238424</v>
      </c>
      <c r="D120">
        <v>58.735033614954801</v>
      </c>
      <c r="E120">
        <v>59.919998168945298</v>
      </c>
      <c r="F120">
        <v>1305800</v>
      </c>
      <c r="G120">
        <f t="shared" si="2"/>
        <v>3.1646768449909816E-2</v>
      </c>
      <c r="H120">
        <f t="shared" si="3"/>
        <v>1.3176724855311328</v>
      </c>
    </row>
    <row r="121" spans="1:8">
      <c r="A121" s="6">
        <v>44371</v>
      </c>
      <c r="B121">
        <v>60.4518292554501</v>
      </c>
      <c r="C121">
        <v>60.871695566550798</v>
      </c>
      <c r="D121">
        <v>59.584099376432199</v>
      </c>
      <c r="E121">
        <v>60.601112365722599</v>
      </c>
      <c r="F121">
        <v>1001600</v>
      </c>
      <c r="G121">
        <f t="shared" si="2"/>
        <v>1.1367059706124987E-2</v>
      </c>
      <c r="H121">
        <f t="shared" si="3"/>
        <v>1.3326505473472834</v>
      </c>
    </row>
    <row r="122" spans="1:8">
      <c r="A122" s="6">
        <v>44372</v>
      </c>
      <c r="B122">
        <v>61.020972538125399</v>
      </c>
      <c r="C122">
        <v>62.252588184133202</v>
      </c>
      <c r="D122">
        <v>60.619764033518102</v>
      </c>
      <c r="E122">
        <v>61.515483856201101</v>
      </c>
      <c r="F122">
        <v>13762400</v>
      </c>
      <c r="G122">
        <f t="shared" si="2"/>
        <v>1.5088361496738652E-2</v>
      </c>
      <c r="H122">
        <f t="shared" si="3"/>
        <v>1.352758060554486</v>
      </c>
    </row>
    <row r="123" spans="1:8">
      <c r="A123" s="6">
        <v>44375</v>
      </c>
      <c r="B123">
        <v>61.562143754207803</v>
      </c>
      <c r="C123">
        <v>61.562143754207803</v>
      </c>
      <c r="D123">
        <v>59.369491869297697</v>
      </c>
      <c r="E123">
        <v>59.798686981201101</v>
      </c>
      <c r="F123">
        <v>976300</v>
      </c>
      <c r="G123">
        <f t="shared" si="2"/>
        <v>-2.7908369850641067E-2</v>
      </c>
      <c r="H123">
        <f t="shared" si="3"/>
        <v>1.3150047882820954</v>
      </c>
    </row>
    <row r="124" spans="1:8">
      <c r="A124" s="6">
        <v>44376</v>
      </c>
      <c r="B124">
        <v>60.507809891394999</v>
      </c>
      <c r="C124">
        <v>60.974331181411202</v>
      </c>
      <c r="D124">
        <v>59.854682932792201</v>
      </c>
      <c r="E124">
        <v>60.2652168273925</v>
      </c>
      <c r="F124">
        <v>635300</v>
      </c>
      <c r="G124">
        <f t="shared" si="2"/>
        <v>7.8016737447439612E-3</v>
      </c>
      <c r="H124">
        <f t="shared" si="3"/>
        <v>1.3252640266130484</v>
      </c>
    </row>
    <row r="125" spans="1:8">
      <c r="A125" s="6">
        <v>44377</v>
      </c>
      <c r="B125">
        <v>60.013295611311896</v>
      </c>
      <c r="C125">
        <v>60.825045180046402</v>
      </c>
      <c r="D125">
        <v>59.817357533041402</v>
      </c>
      <c r="E125">
        <v>60.517139434814403</v>
      </c>
      <c r="F125">
        <v>1197100</v>
      </c>
      <c r="G125">
        <f t="shared" si="2"/>
        <v>4.1802323244508168E-3</v>
      </c>
      <c r="H125">
        <f t="shared" si="3"/>
        <v>1.3308039381355281</v>
      </c>
    </row>
    <row r="126" spans="1:8">
      <c r="A126" s="6">
        <v>44378</v>
      </c>
      <c r="B126">
        <v>61.142274722460201</v>
      </c>
      <c r="C126">
        <v>61.468838178217702</v>
      </c>
      <c r="D126">
        <v>60.573118220190203</v>
      </c>
      <c r="E126">
        <v>61.2915649414062</v>
      </c>
      <c r="F126">
        <v>584100</v>
      </c>
      <c r="G126">
        <f t="shared" si="2"/>
        <v>1.2796796309679569E-2</v>
      </c>
      <c r="H126">
        <f t="shared" si="3"/>
        <v>1.3478339650599678</v>
      </c>
    </row>
    <row r="127" spans="1:8">
      <c r="A127" s="6">
        <v>44379</v>
      </c>
      <c r="B127">
        <v>61.450181175909599</v>
      </c>
      <c r="C127">
        <v>61.450181175909599</v>
      </c>
      <c r="D127">
        <v>60.461158378795197</v>
      </c>
      <c r="E127">
        <v>60.815711975097599</v>
      </c>
      <c r="F127">
        <v>469900</v>
      </c>
      <c r="G127">
        <f t="shared" si="2"/>
        <v>-7.7637594465651029E-3</v>
      </c>
      <c r="H127">
        <f t="shared" si="3"/>
        <v>1.3373697063813321</v>
      </c>
    </row>
    <row r="128" spans="1:8">
      <c r="A128" s="6">
        <v>44383</v>
      </c>
      <c r="B128">
        <v>60.797051503258103</v>
      </c>
      <c r="C128">
        <v>61.011647287586698</v>
      </c>
      <c r="D128">
        <v>59.537442017837897</v>
      </c>
      <c r="E128">
        <v>60.199897766113203</v>
      </c>
      <c r="F128">
        <v>953900</v>
      </c>
      <c r="G128">
        <f t="shared" si="2"/>
        <v>-1.0125906430834119E-2</v>
      </c>
      <c r="H128">
        <f t="shared" si="3"/>
        <v>1.3238276258710826</v>
      </c>
    </row>
    <row r="129" spans="1:8">
      <c r="A129" s="6">
        <v>44384</v>
      </c>
      <c r="B129">
        <v>59.602754772454801</v>
      </c>
      <c r="C129">
        <v>60.339855628503898</v>
      </c>
      <c r="D129">
        <v>58.818998944865797</v>
      </c>
      <c r="E129">
        <v>60.162582397460902</v>
      </c>
      <c r="F129">
        <v>793400</v>
      </c>
      <c r="G129">
        <f t="shared" si="2"/>
        <v>-6.1985767479668557E-4</v>
      </c>
      <c r="H129">
        <f t="shared" si="3"/>
        <v>1.3230070411570785</v>
      </c>
    </row>
    <row r="130" spans="1:8">
      <c r="A130" s="6">
        <v>44385</v>
      </c>
      <c r="B130">
        <v>58.679043736552003</v>
      </c>
      <c r="C130">
        <v>59.649408815269602</v>
      </c>
      <c r="D130">
        <v>57.8113139049089</v>
      </c>
      <c r="E130">
        <v>58.949626922607401</v>
      </c>
      <c r="F130">
        <v>734300</v>
      </c>
      <c r="G130">
        <f t="shared" si="2"/>
        <v>-2.0161293390635653E-2</v>
      </c>
      <c r="H130">
        <f t="shared" si="3"/>
        <v>1.2963335080424339</v>
      </c>
    </row>
    <row r="131" spans="1:8">
      <c r="A131" s="6">
        <v>44386</v>
      </c>
      <c r="B131">
        <v>60.059955277007901</v>
      </c>
      <c r="C131">
        <v>61.002323186318101</v>
      </c>
      <c r="D131">
        <v>59.276195784154098</v>
      </c>
      <c r="E131">
        <v>60.983665466308501</v>
      </c>
      <c r="F131">
        <v>645100</v>
      </c>
      <c r="G131">
        <f t="shared" si="2"/>
        <v>3.4504689001196027E-2</v>
      </c>
      <c r="H131">
        <f t="shared" si="3"/>
        <v>1.3410630925792675</v>
      </c>
    </row>
    <row r="132" spans="1:8">
      <c r="A132" s="6">
        <v>44389</v>
      </c>
      <c r="B132">
        <v>60.713075801191003</v>
      </c>
      <c r="C132">
        <v>62.4671931561642</v>
      </c>
      <c r="D132">
        <v>60.395844764902499</v>
      </c>
      <c r="E132">
        <v>62.215274810791001</v>
      </c>
      <c r="F132">
        <v>667600</v>
      </c>
      <c r="G132">
        <f t="shared" ref="G132:G195" si="4">(E132-E131)/E131</f>
        <v>2.0195725118604495E-2</v>
      </c>
      <c r="H132">
        <f t="shared" ref="H132:H195" si="5">H131*(1+G132)</f>
        <v>1.368146834163704</v>
      </c>
    </row>
    <row r="133" spans="1:8">
      <c r="A133" s="6">
        <v>44390</v>
      </c>
      <c r="B133">
        <v>62.336556509139697</v>
      </c>
      <c r="C133">
        <v>62.728439702361101</v>
      </c>
      <c r="D133">
        <v>61.618117038905297</v>
      </c>
      <c r="E133">
        <v>61.6834297180175</v>
      </c>
      <c r="F133">
        <v>654900</v>
      </c>
      <c r="G133">
        <f t="shared" si="4"/>
        <v>-8.5484648969396653E-3</v>
      </c>
      <c r="H133">
        <f t="shared" si="5"/>
        <v>1.3564512789779966</v>
      </c>
    </row>
    <row r="134" spans="1:8">
      <c r="A134" s="6">
        <v>44391</v>
      </c>
      <c r="B134">
        <v>61.674114504200901</v>
      </c>
      <c r="C134">
        <v>62.448541571505601</v>
      </c>
      <c r="D134">
        <v>60.619778927718002</v>
      </c>
      <c r="E134">
        <v>60.7690620422363</v>
      </c>
      <c r="F134">
        <v>388000</v>
      </c>
      <c r="G134">
        <f t="shared" si="4"/>
        <v>-1.4823554396394351E-2</v>
      </c>
      <c r="H134">
        <f t="shared" si="5"/>
        <v>1.3363438496580076</v>
      </c>
    </row>
    <row r="135" spans="1:8">
      <c r="A135" s="6">
        <v>44392</v>
      </c>
      <c r="B135">
        <v>60.031957152869602</v>
      </c>
      <c r="C135">
        <v>61.384873186918099</v>
      </c>
      <c r="D135">
        <v>60.031957152869602</v>
      </c>
      <c r="E135">
        <v>60.909019470214801</v>
      </c>
      <c r="F135">
        <v>465800</v>
      </c>
      <c r="G135">
        <f t="shared" si="4"/>
        <v>2.3031033107146996E-3</v>
      </c>
      <c r="H135">
        <f t="shared" si="5"/>
        <v>1.339421587602408</v>
      </c>
    </row>
    <row r="136" spans="1:8">
      <c r="A136" s="6">
        <v>44393</v>
      </c>
      <c r="B136">
        <v>61.4501870286864</v>
      </c>
      <c r="C136">
        <v>61.4501870286864</v>
      </c>
      <c r="D136">
        <v>59.528117965598902</v>
      </c>
      <c r="E136">
        <v>59.686737060546797</v>
      </c>
      <c r="F136">
        <v>450900</v>
      </c>
      <c r="G136">
        <f t="shared" si="4"/>
        <v>-2.0067346680333841E-2</v>
      </c>
      <c r="H136">
        <f t="shared" si="5"/>
        <v>1.3125429502528674</v>
      </c>
    </row>
    <row r="137" spans="1:8">
      <c r="A137" s="6">
        <v>44396</v>
      </c>
      <c r="B137">
        <v>58.044573250550201</v>
      </c>
      <c r="C137">
        <v>58.3058275716662</v>
      </c>
      <c r="D137">
        <v>56.728983463846497</v>
      </c>
      <c r="E137">
        <v>57.148853302001903</v>
      </c>
      <c r="F137">
        <v>503900</v>
      </c>
      <c r="G137">
        <f t="shared" si="4"/>
        <v>-4.2520061969050844E-2</v>
      </c>
      <c r="H137">
        <f t="shared" si="5"/>
        <v>1.2567335426710746</v>
      </c>
    </row>
    <row r="138" spans="1:8">
      <c r="A138" s="6">
        <v>44397</v>
      </c>
      <c r="B138">
        <v>56.8316186477375</v>
      </c>
      <c r="C138">
        <v>59.752042675249498</v>
      </c>
      <c r="D138">
        <v>56.728983403045603</v>
      </c>
      <c r="E138">
        <v>59.369495391845703</v>
      </c>
      <c r="F138">
        <v>956400</v>
      </c>
      <c r="G138">
        <f t="shared" si="4"/>
        <v>3.885715918233501E-2</v>
      </c>
      <c r="H138">
        <f t="shared" si="5"/>
        <v>1.3055666379884243</v>
      </c>
    </row>
    <row r="139" spans="1:8">
      <c r="A139" s="6">
        <v>44398</v>
      </c>
      <c r="B139">
        <v>60.1439168865843</v>
      </c>
      <c r="C139">
        <v>61.104949493707501</v>
      </c>
      <c r="D139">
        <v>59.705389345082402</v>
      </c>
      <c r="E139">
        <v>60.853031158447202</v>
      </c>
      <c r="F139">
        <v>569400</v>
      </c>
      <c r="G139">
        <f t="shared" si="4"/>
        <v>2.4988182176890451E-2</v>
      </c>
      <c r="H139">
        <f t="shared" si="5"/>
        <v>1.3381903749825494</v>
      </c>
    </row>
    <row r="140" spans="1:8">
      <c r="A140" s="6">
        <v>44399</v>
      </c>
      <c r="B140">
        <v>60.722403879032697</v>
      </c>
      <c r="C140">
        <v>60.722403879032697</v>
      </c>
      <c r="D140">
        <v>59.761371302024799</v>
      </c>
      <c r="E140">
        <v>60.097267150878899</v>
      </c>
      <c r="F140">
        <v>354300</v>
      </c>
      <c r="G140">
        <f t="shared" si="4"/>
        <v>-1.2419496501340551E-2</v>
      </c>
      <c r="H140">
        <f t="shared" si="5"/>
        <v>1.321570724302326</v>
      </c>
    </row>
    <row r="141" spans="1:8">
      <c r="A141" s="6">
        <v>44400</v>
      </c>
      <c r="B141">
        <v>60.6197831691386</v>
      </c>
      <c r="C141">
        <v>60.937014258779797</v>
      </c>
      <c r="D141">
        <v>60.181251977004798</v>
      </c>
      <c r="E141">
        <v>60.806388854980398</v>
      </c>
      <c r="F141">
        <v>414600</v>
      </c>
      <c r="G141">
        <f t="shared" si="4"/>
        <v>1.1799566564669121E-2</v>
      </c>
      <c r="H141">
        <f t="shared" si="5"/>
        <v>1.3371646860336492</v>
      </c>
    </row>
    <row r="142" spans="1:8">
      <c r="A142" s="6">
        <v>44403</v>
      </c>
      <c r="B142">
        <v>60.675749216129503</v>
      </c>
      <c r="C142">
        <v>61.683436767784499</v>
      </c>
      <c r="D142">
        <v>60.675749216129503</v>
      </c>
      <c r="E142">
        <v>61.272895812988203</v>
      </c>
      <c r="F142">
        <v>524900</v>
      </c>
      <c r="G142">
        <f t="shared" si="4"/>
        <v>7.6720056361247926E-3</v>
      </c>
      <c r="H142">
        <f t="shared" si="5"/>
        <v>1.3474234210413265</v>
      </c>
    </row>
    <row r="143" spans="1:8">
      <c r="A143" s="6">
        <v>44404</v>
      </c>
      <c r="B143">
        <v>60.321192918818703</v>
      </c>
      <c r="C143">
        <v>61.058297273139402</v>
      </c>
      <c r="D143">
        <v>59.789359032606001</v>
      </c>
      <c r="E143">
        <v>60.638423919677699</v>
      </c>
      <c r="F143">
        <v>351500</v>
      </c>
      <c r="G143">
        <f t="shared" si="4"/>
        <v>-1.0354854049121232E-2</v>
      </c>
      <c r="H143">
        <f t="shared" si="5"/>
        <v>1.3334710481740759</v>
      </c>
    </row>
    <row r="144" spans="1:8">
      <c r="A144" s="6">
        <v>44405</v>
      </c>
      <c r="B144">
        <v>60.423834502910601</v>
      </c>
      <c r="C144">
        <v>62.849743587620502</v>
      </c>
      <c r="D144">
        <v>60.349189394199698</v>
      </c>
      <c r="E144">
        <v>62.159294128417898</v>
      </c>
      <c r="F144">
        <v>604900</v>
      </c>
      <c r="G144">
        <f t="shared" si="4"/>
        <v>2.5080965342284618E-2</v>
      </c>
      <c r="H144">
        <f t="shared" si="5"/>
        <v>1.3669157893182697</v>
      </c>
    </row>
    <row r="145" spans="1:8">
      <c r="A145" s="6">
        <v>44406</v>
      </c>
      <c r="B145">
        <v>63.390920308052202</v>
      </c>
      <c r="C145">
        <v>63.689493673142898</v>
      </c>
      <c r="D145">
        <v>62.588503054642601</v>
      </c>
      <c r="E145">
        <v>62.831089019775298</v>
      </c>
      <c r="F145">
        <v>478500</v>
      </c>
      <c r="G145">
        <f t="shared" si="4"/>
        <v>1.0807633850691853E-2</v>
      </c>
      <c r="H145">
        <f t="shared" si="5"/>
        <v>1.3816889146739513</v>
      </c>
    </row>
    <row r="146" spans="1:8">
      <c r="A146" s="6">
        <v>44407</v>
      </c>
      <c r="B146">
        <v>62.485860527073001</v>
      </c>
      <c r="C146">
        <v>63.586851017548398</v>
      </c>
      <c r="D146">
        <v>61.776746197983101</v>
      </c>
      <c r="E146">
        <v>62.084651947021399</v>
      </c>
      <c r="F146">
        <v>502400</v>
      </c>
      <c r="G146">
        <f t="shared" si="4"/>
        <v>-1.1880059448260835E-2</v>
      </c>
      <c r="H146">
        <f t="shared" si="5"/>
        <v>1.3652743682286217</v>
      </c>
    </row>
    <row r="147" spans="1:8">
      <c r="A147" s="6">
        <v>44410</v>
      </c>
      <c r="B147">
        <v>62.700456650985203</v>
      </c>
      <c r="C147">
        <v>63.782789428278299</v>
      </c>
      <c r="D147">
        <v>61.515495742031398</v>
      </c>
      <c r="E147">
        <v>61.552818298339801</v>
      </c>
      <c r="F147">
        <v>560700</v>
      </c>
      <c r="G147">
        <f t="shared" si="4"/>
        <v>-8.5662660899738438E-3</v>
      </c>
      <c r="H147">
        <f t="shared" si="5"/>
        <v>1.3535790647045545</v>
      </c>
    </row>
    <row r="148" spans="1:8">
      <c r="A148" s="6">
        <v>44411</v>
      </c>
      <c r="B148">
        <v>61.823395424397198</v>
      </c>
      <c r="C148">
        <v>61.823395424397198</v>
      </c>
      <c r="D148">
        <v>59.817352710661901</v>
      </c>
      <c r="E148">
        <v>61.366199493408203</v>
      </c>
      <c r="F148">
        <v>425400</v>
      </c>
      <c r="G148">
        <f t="shared" si="4"/>
        <v>-3.0318482579802762E-3</v>
      </c>
      <c r="H148">
        <f t="shared" si="5"/>
        <v>1.3494752183751912</v>
      </c>
    </row>
    <row r="149" spans="1:8">
      <c r="A149" s="6">
        <v>44412</v>
      </c>
      <c r="B149">
        <v>60.685094604916699</v>
      </c>
      <c r="C149">
        <v>61.496844270348603</v>
      </c>
      <c r="D149">
        <v>60.489156503305701</v>
      </c>
      <c r="E149">
        <v>60.871700286865199</v>
      </c>
      <c r="F149">
        <v>454000</v>
      </c>
      <c r="G149">
        <f t="shared" si="4"/>
        <v>-8.0581690022391243E-3</v>
      </c>
      <c r="H149">
        <f t="shared" si="5"/>
        <v>1.3386009190011905</v>
      </c>
    </row>
    <row r="150" spans="1:8">
      <c r="A150" s="6">
        <v>44413</v>
      </c>
      <c r="B150">
        <v>61.067628989531499</v>
      </c>
      <c r="C150">
        <v>62.177951846321001</v>
      </c>
      <c r="D150">
        <v>60.909013472432797</v>
      </c>
      <c r="E150">
        <v>62.159294128417898</v>
      </c>
      <c r="F150">
        <v>364400</v>
      </c>
      <c r="G150">
        <f t="shared" si="4"/>
        <v>2.1152585445860034E-2</v>
      </c>
      <c r="H150">
        <f t="shared" si="5"/>
        <v>1.36691578931827</v>
      </c>
    </row>
    <row r="151" spans="1:8">
      <c r="A151" s="6">
        <v>44414</v>
      </c>
      <c r="B151">
        <v>62.877728457487599</v>
      </c>
      <c r="C151">
        <v>63.558852559966397</v>
      </c>
      <c r="D151">
        <v>62.551165032415</v>
      </c>
      <c r="E151">
        <v>63.148311614990199</v>
      </c>
      <c r="F151">
        <v>383100</v>
      </c>
      <c r="G151">
        <f t="shared" si="4"/>
        <v>1.5911015407109385E-2</v>
      </c>
      <c r="H151">
        <f t="shared" si="5"/>
        <v>1.388664807502334</v>
      </c>
    </row>
    <row r="152" spans="1:8">
      <c r="A152" s="6">
        <v>44417</v>
      </c>
      <c r="B152">
        <v>63.073681370424403</v>
      </c>
      <c r="C152">
        <v>63.941411314908201</v>
      </c>
      <c r="D152">
        <v>62.495199486468799</v>
      </c>
      <c r="E152">
        <v>63.484222412109297</v>
      </c>
      <c r="F152">
        <v>576800</v>
      </c>
      <c r="G152">
        <f t="shared" si="4"/>
        <v>5.3193947475130782E-3</v>
      </c>
      <c r="H152">
        <f t="shared" si="5"/>
        <v>1.3960516637854181</v>
      </c>
    </row>
    <row r="153" spans="1:8">
      <c r="A153" s="6">
        <v>44418</v>
      </c>
      <c r="B153">
        <v>63.334923746941001</v>
      </c>
      <c r="C153">
        <v>64.249308549453801</v>
      </c>
      <c r="D153">
        <v>62.756441939937602</v>
      </c>
      <c r="E153">
        <v>63.801445007324197</v>
      </c>
      <c r="F153">
        <v>285600</v>
      </c>
      <c r="G153">
        <f t="shared" si="4"/>
        <v>4.9968729735026573E-3</v>
      </c>
      <c r="H153">
        <f t="shared" si="5"/>
        <v>1.4030275566138009</v>
      </c>
    </row>
    <row r="154" spans="1:8">
      <c r="A154" s="6">
        <v>44419</v>
      </c>
      <c r="B154">
        <v>63.997395901942298</v>
      </c>
      <c r="C154">
        <v>64.342624266457193</v>
      </c>
      <c r="D154">
        <v>63.605519673174598</v>
      </c>
      <c r="E154">
        <v>64.286643981933594</v>
      </c>
      <c r="F154">
        <v>685800</v>
      </c>
      <c r="G154">
        <f t="shared" si="4"/>
        <v>7.6048273601592728E-3</v>
      </c>
      <c r="H154">
        <f t="shared" si="5"/>
        <v>1.4136973389633949</v>
      </c>
    </row>
    <row r="155" spans="1:8">
      <c r="A155" s="6">
        <v>44420</v>
      </c>
      <c r="B155">
        <v>64.594540929117997</v>
      </c>
      <c r="C155">
        <v>64.865117012925097</v>
      </c>
      <c r="D155">
        <v>64.062706943395398</v>
      </c>
      <c r="E155">
        <v>64.725166320800696</v>
      </c>
      <c r="F155">
        <v>515100</v>
      </c>
      <c r="G155">
        <f t="shared" si="4"/>
        <v>6.8213599544928753E-3</v>
      </c>
      <c r="H155">
        <f t="shared" si="5"/>
        <v>1.4233406773791728</v>
      </c>
    </row>
    <row r="156" spans="1:8">
      <c r="A156" s="6">
        <v>44421</v>
      </c>
      <c r="B156">
        <v>64.697173616180507</v>
      </c>
      <c r="C156">
        <v>64.846463856351093</v>
      </c>
      <c r="D156">
        <v>63.913421210936001</v>
      </c>
      <c r="E156">
        <v>64.267974853515597</v>
      </c>
      <c r="F156">
        <v>424000</v>
      </c>
      <c r="G156">
        <f t="shared" si="4"/>
        <v>-7.0635811891018967E-3</v>
      </c>
      <c r="H156">
        <f t="shared" si="5"/>
        <v>1.4132867949447538</v>
      </c>
    </row>
    <row r="157" spans="1:8">
      <c r="A157" s="6">
        <v>44424</v>
      </c>
      <c r="B157">
        <v>63.782794513629703</v>
      </c>
      <c r="C157">
        <v>64.249315826854897</v>
      </c>
      <c r="D157">
        <v>62.775106768611302</v>
      </c>
      <c r="E157">
        <v>63.745471954345703</v>
      </c>
      <c r="F157">
        <v>466700</v>
      </c>
      <c r="G157">
        <f t="shared" si="4"/>
        <v>-8.1300663411414693E-3</v>
      </c>
      <c r="H157">
        <f t="shared" si="5"/>
        <v>1.4017966795427939</v>
      </c>
    </row>
    <row r="158" spans="1:8">
      <c r="A158" s="6">
        <v>44425</v>
      </c>
      <c r="B158">
        <v>63.176302556758202</v>
      </c>
      <c r="C158">
        <v>63.521530821135102</v>
      </c>
      <c r="D158">
        <v>61.9820093763336</v>
      </c>
      <c r="E158">
        <v>63.045677185058501</v>
      </c>
      <c r="F158">
        <v>432000</v>
      </c>
      <c r="G158">
        <f t="shared" si="4"/>
        <v>-1.09779525954156E-2</v>
      </c>
      <c r="H158">
        <f t="shared" si="5"/>
        <v>1.386407822046362</v>
      </c>
    </row>
    <row r="159" spans="1:8">
      <c r="A159" s="6">
        <v>44426</v>
      </c>
      <c r="B159">
        <v>63.027037673041399</v>
      </c>
      <c r="C159">
        <v>63.885435254590199</v>
      </c>
      <c r="D159">
        <v>62.448548632318897</v>
      </c>
      <c r="E159">
        <v>62.579174041747997</v>
      </c>
      <c r="F159">
        <v>354000</v>
      </c>
      <c r="G159">
        <f t="shared" si="4"/>
        <v>-7.3994469429073412E-3</v>
      </c>
      <c r="H159">
        <f t="shared" si="5"/>
        <v>1.3761491709258982</v>
      </c>
    </row>
    <row r="160" spans="1:8">
      <c r="A160" s="6">
        <v>44427</v>
      </c>
      <c r="B160">
        <v>61.627462083003799</v>
      </c>
      <c r="C160">
        <v>62.551172196444703</v>
      </c>
      <c r="D160">
        <v>60.834370236002897</v>
      </c>
      <c r="E160">
        <v>61.226253509521399</v>
      </c>
      <c r="F160">
        <v>404300</v>
      </c>
      <c r="G160">
        <f t="shared" si="4"/>
        <v>-2.161934146532573E-2</v>
      </c>
      <c r="H160">
        <f t="shared" si="5"/>
        <v>1.3463977320924263</v>
      </c>
    </row>
    <row r="161" spans="1:8">
      <c r="A161" s="6">
        <v>44428</v>
      </c>
      <c r="B161">
        <v>61.207594266002502</v>
      </c>
      <c r="C161">
        <v>62.224614420419798</v>
      </c>
      <c r="D161">
        <v>61.002323751245797</v>
      </c>
      <c r="E161">
        <v>62.177959442138601</v>
      </c>
      <c r="F161">
        <v>741200</v>
      </c>
      <c r="G161">
        <f t="shared" si="4"/>
        <v>1.5544082449356473E-2</v>
      </c>
      <c r="H161">
        <f t="shared" si="5"/>
        <v>1.3673262494496976</v>
      </c>
    </row>
    <row r="162" spans="1:8">
      <c r="A162" s="6">
        <v>44431</v>
      </c>
      <c r="B162">
        <v>62.756430889619097</v>
      </c>
      <c r="C162">
        <v>63.568173183880397</v>
      </c>
      <c r="D162">
        <v>62.364547689803501</v>
      </c>
      <c r="E162">
        <v>63.269599914550703</v>
      </c>
      <c r="F162">
        <v>301600</v>
      </c>
      <c r="G162">
        <f t="shared" si="4"/>
        <v>1.7556711127324116E-2</v>
      </c>
      <c r="H162">
        <f t="shared" si="5"/>
        <v>1.3913320014280934</v>
      </c>
    </row>
    <row r="163" spans="1:8">
      <c r="A163" s="6">
        <v>44432</v>
      </c>
      <c r="B163">
        <v>63.708151116255799</v>
      </c>
      <c r="C163">
        <v>64.361285243546902</v>
      </c>
      <c r="D163">
        <v>63.708151116255799</v>
      </c>
      <c r="E163">
        <v>64.109359741210895</v>
      </c>
      <c r="F163">
        <v>327900</v>
      </c>
      <c r="G163">
        <f t="shared" si="4"/>
        <v>1.3272722251987314E-2</v>
      </c>
      <c r="H163">
        <f t="shared" si="5"/>
        <v>1.4097987646433501</v>
      </c>
    </row>
    <row r="164" spans="1:8">
      <c r="A164" s="6">
        <v>44433</v>
      </c>
      <c r="B164">
        <v>64.407923534051307</v>
      </c>
      <c r="C164">
        <v>65.667529502903804</v>
      </c>
      <c r="D164">
        <v>63.997382550391499</v>
      </c>
      <c r="E164">
        <v>64.827796936035099</v>
      </c>
      <c r="F164">
        <v>325900</v>
      </c>
      <c r="G164">
        <f t="shared" si="4"/>
        <v>1.1206432223380598E-2</v>
      </c>
      <c r="H164">
        <f t="shared" si="5"/>
        <v>1.4255975789479316</v>
      </c>
    </row>
    <row r="165" spans="1:8">
      <c r="A165" s="6">
        <v>44434</v>
      </c>
      <c r="B165">
        <v>65.173024399785504</v>
      </c>
      <c r="C165">
        <v>65.173024399785504</v>
      </c>
      <c r="D165">
        <v>64.044043704313196</v>
      </c>
      <c r="E165">
        <v>64.128021240234304</v>
      </c>
      <c r="F165">
        <v>310900</v>
      </c>
      <c r="G165">
        <f t="shared" si="4"/>
        <v>-1.0794377240541688E-2</v>
      </c>
      <c r="H165">
        <f t="shared" si="5"/>
        <v>1.4102091408875648</v>
      </c>
    </row>
    <row r="166" spans="1:8">
      <c r="A166" s="6">
        <v>44435</v>
      </c>
      <c r="B166">
        <v>64.016048031044804</v>
      </c>
      <c r="C166">
        <v>66.115393706434901</v>
      </c>
      <c r="D166">
        <v>64.016048031044804</v>
      </c>
      <c r="E166">
        <v>66.040748596191406</v>
      </c>
      <c r="F166">
        <v>415400</v>
      </c>
      <c r="G166">
        <f t="shared" si="4"/>
        <v>2.9826701634714493E-2</v>
      </c>
      <c r="H166">
        <f t="shared" si="5"/>
        <v>1.4522710281753652</v>
      </c>
    </row>
    <row r="167" spans="1:8">
      <c r="A167" s="6">
        <v>44438</v>
      </c>
      <c r="B167">
        <v>66.152704662782298</v>
      </c>
      <c r="C167">
        <v>66.152704662782298</v>
      </c>
      <c r="D167">
        <v>64.529212951660099</v>
      </c>
      <c r="E167">
        <v>64.529212951660099</v>
      </c>
      <c r="F167">
        <v>382600</v>
      </c>
      <c r="G167">
        <f t="shared" si="4"/>
        <v>-2.2887924147765908E-2</v>
      </c>
      <c r="H167">
        <f t="shared" si="5"/>
        <v>1.4190315590404896</v>
      </c>
    </row>
    <row r="168" spans="1:8">
      <c r="A168" s="6">
        <v>44439</v>
      </c>
      <c r="B168">
        <v>64.482478725901402</v>
      </c>
      <c r="C168">
        <v>65.286640149878906</v>
      </c>
      <c r="D168">
        <v>63.958841383413201</v>
      </c>
      <c r="E168">
        <v>64.613388061523395</v>
      </c>
      <c r="F168">
        <v>387100</v>
      </c>
      <c r="G168">
        <f t="shared" si="4"/>
        <v>1.3044496595108394E-3</v>
      </c>
      <c r="H168">
        <f t="shared" si="5"/>
        <v>1.4208826142745152</v>
      </c>
    </row>
    <row r="169" spans="1:8">
      <c r="A169" s="6">
        <v>44440</v>
      </c>
      <c r="B169">
        <v>64.688189883637193</v>
      </c>
      <c r="C169">
        <v>64.791048229088901</v>
      </c>
      <c r="D169">
        <v>63.594158900948997</v>
      </c>
      <c r="E169">
        <v>64.725593566894503</v>
      </c>
      <c r="F169">
        <v>413500</v>
      </c>
      <c r="G169">
        <f t="shared" si="4"/>
        <v>1.7365674318806567E-3</v>
      </c>
      <c r="H169">
        <f t="shared" si="5"/>
        <v>1.4233500727469897</v>
      </c>
    </row>
    <row r="170" spans="1:8">
      <c r="A170" s="6">
        <v>44441</v>
      </c>
      <c r="B170">
        <v>64.716239710936406</v>
      </c>
      <c r="C170">
        <v>65.015462037646699</v>
      </c>
      <c r="D170">
        <v>64.314159040604807</v>
      </c>
      <c r="E170">
        <v>64.800399780273395</v>
      </c>
      <c r="F170">
        <v>311900</v>
      </c>
      <c r="G170">
        <f t="shared" si="4"/>
        <v>1.1557439531485968E-3</v>
      </c>
      <c r="H170">
        <f t="shared" si="5"/>
        <v>1.4249951009867807</v>
      </c>
    </row>
    <row r="171" spans="1:8">
      <c r="A171" s="6">
        <v>44442</v>
      </c>
      <c r="B171">
        <v>64.547922661593503</v>
      </c>
      <c r="C171">
        <v>65.137021707969396</v>
      </c>
      <c r="D171">
        <v>63.584801080784104</v>
      </c>
      <c r="E171">
        <v>63.631557464599602</v>
      </c>
      <c r="F171">
        <v>451400</v>
      </c>
      <c r="G171">
        <f t="shared" si="4"/>
        <v>-1.8037578774778067E-2</v>
      </c>
      <c r="H171">
        <f t="shared" si="5"/>
        <v>1.3992916395990589</v>
      </c>
    </row>
    <row r="172" spans="1:8">
      <c r="A172" s="6">
        <v>44446</v>
      </c>
      <c r="B172">
        <v>63.481939255190099</v>
      </c>
      <c r="C172">
        <v>64.2580495261344</v>
      </c>
      <c r="D172">
        <v>63.126615013394698</v>
      </c>
      <c r="E172">
        <v>63.322978973388601</v>
      </c>
      <c r="F172">
        <v>593300</v>
      </c>
      <c r="G172">
        <f t="shared" si="4"/>
        <v>-4.8494568340979888E-3</v>
      </c>
      <c r="H172">
        <f t="shared" si="5"/>
        <v>1.392505835194509</v>
      </c>
    </row>
    <row r="173" spans="1:8">
      <c r="A173" s="6">
        <v>44447</v>
      </c>
      <c r="B173">
        <v>62.864794956389701</v>
      </c>
      <c r="C173">
        <v>63.351028493681497</v>
      </c>
      <c r="D173">
        <v>62.444008936904098</v>
      </c>
      <c r="E173">
        <v>62.771282196044901</v>
      </c>
      <c r="F173">
        <v>364900</v>
      </c>
      <c r="G173">
        <f t="shared" si="4"/>
        <v>-8.7124261411572271E-3</v>
      </c>
      <c r="H173">
        <f t="shared" si="5"/>
        <v>1.3803737309542463</v>
      </c>
    </row>
    <row r="174" spans="1:8">
      <c r="A174" s="6">
        <v>44448</v>
      </c>
      <c r="B174">
        <v>62.434664142616299</v>
      </c>
      <c r="C174">
        <v>64.211299803882696</v>
      </c>
      <c r="D174">
        <v>62.434664142616299</v>
      </c>
      <c r="E174">
        <v>63.715713500976499</v>
      </c>
      <c r="F174">
        <v>460900</v>
      </c>
      <c r="G174">
        <f t="shared" si="4"/>
        <v>1.5045595245003691E-2</v>
      </c>
      <c r="H174">
        <f t="shared" si="5"/>
        <v>1.4011422753970195</v>
      </c>
    </row>
    <row r="175" spans="1:8">
      <c r="A175" s="6">
        <v>44449</v>
      </c>
      <c r="B175">
        <v>63.977526856364598</v>
      </c>
      <c r="C175">
        <v>63.977526856364598</v>
      </c>
      <c r="D175">
        <v>62.331807785309998</v>
      </c>
      <c r="E175">
        <v>62.444011688232401</v>
      </c>
      <c r="F175">
        <v>330900</v>
      </c>
      <c r="G175">
        <f t="shared" si="4"/>
        <v>-1.9958998226153553E-2</v>
      </c>
      <c r="H175">
        <f t="shared" si="5"/>
        <v>1.3731768792077816</v>
      </c>
    </row>
    <row r="176" spans="1:8">
      <c r="A176" s="6">
        <v>44452</v>
      </c>
      <c r="B176">
        <v>62.9302504617309</v>
      </c>
      <c r="C176">
        <v>63.210767344503999</v>
      </c>
      <c r="D176">
        <v>62.285049503515403</v>
      </c>
      <c r="E176">
        <v>63.182716369628899</v>
      </c>
      <c r="F176">
        <v>352200</v>
      </c>
      <c r="G176">
        <f t="shared" si="4"/>
        <v>1.1829872255560221E-2</v>
      </c>
      <c r="H176">
        <f t="shared" si="5"/>
        <v>1.3894213862730986</v>
      </c>
    </row>
    <row r="177" spans="1:8">
      <c r="A177" s="6">
        <v>44453</v>
      </c>
      <c r="B177">
        <v>63.584807143473597</v>
      </c>
      <c r="C177">
        <v>63.584807143473597</v>
      </c>
      <c r="D177">
        <v>61.3032323689674</v>
      </c>
      <c r="E177">
        <v>61.415443420410099</v>
      </c>
      <c r="F177">
        <v>344800</v>
      </c>
      <c r="G177">
        <f t="shared" si="4"/>
        <v>-2.7970828903271159E-2</v>
      </c>
      <c r="H177">
        <f t="shared" si="5"/>
        <v>1.3505581184031079</v>
      </c>
    </row>
    <row r="178" spans="1:8">
      <c r="A178" s="6">
        <v>44454</v>
      </c>
      <c r="B178">
        <v>61.293876255067502</v>
      </c>
      <c r="C178">
        <v>62.4720599894464</v>
      </c>
      <c r="D178">
        <v>61.1255632738674</v>
      </c>
      <c r="E178">
        <v>62.3692016601562</v>
      </c>
      <c r="F178">
        <v>342500</v>
      </c>
      <c r="G178">
        <f t="shared" si="4"/>
        <v>1.5529615787633308E-2</v>
      </c>
      <c r="H178">
        <f t="shared" si="5"/>
        <v>1.371531767080777</v>
      </c>
    </row>
    <row r="179" spans="1:8">
      <c r="A179" s="6">
        <v>44455</v>
      </c>
      <c r="B179">
        <v>62.705831806202497</v>
      </c>
      <c r="C179">
        <v>62.724537213151599</v>
      </c>
      <c r="D179">
        <v>61.752062938448901</v>
      </c>
      <c r="E179">
        <v>62.238296508788999</v>
      </c>
      <c r="F179">
        <v>350600</v>
      </c>
      <c r="G179">
        <f t="shared" si="4"/>
        <v>-2.0988748914967893E-3</v>
      </c>
      <c r="H179">
        <f t="shared" si="5"/>
        <v>1.368653093491961</v>
      </c>
    </row>
    <row r="180" spans="1:8">
      <c r="A180" s="6">
        <v>44456</v>
      </c>
      <c r="B180">
        <v>62.500108885140698</v>
      </c>
      <c r="C180">
        <v>63.351026465689202</v>
      </c>
      <c r="D180">
        <v>62.2102393126127</v>
      </c>
      <c r="E180">
        <v>63.192066192626903</v>
      </c>
      <c r="F180">
        <v>1465600</v>
      </c>
      <c r="G180">
        <f t="shared" si="4"/>
        <v>1.532448247042266E-2</v>
      </c>
      <c r="H180">
        <f t="shared" si="5"/>
        <v>1.3896269938312682</v>
      </c>
    </row>
    <row r="181" spans="1:8">
      <c r="A181" s="6">
        <v>44459</v>
      </c>
      <c r="B181">
        <v>61.303218697222299</v>
      </c>
      <c r="C181">
        <v>61.761408371244698</v>
      </c>
      <c r="D181">
        <v>59.938016645572198</v>
      </c>
      <c r="E181">
        <v>60.985298156738203</v>
      </c>
      <c r="F181">
        <v>487200</v>
      </c>
      <c r="G181">
        <f t="shared" si="4"/>
        <v>-3.492159963818655E-2</v>
      </c>
      <c r="H181">
        <f t="shared" si="5"/>
        <v>1.341098996306276</v>
      </c>
    </row>
    <row r="182" spans="1:8">
      <c r="A182" s="6">
        <v>44460</v>
      </c>
      <c r="B182">
        <v>61.724018319849101</v>
      </c>
      <c r="C182">
        <v>61.724018319849101</v>
      </c>
      <c r="D182">
        <v>59.938029875435603</v>
      </c>
      <c r="E182">
        <v>60.424270629882798</v>
      </c>
      <c r="F182">
        <v>348700</v>
      </c>
      <c r="G182">
        <f t="shared" si="4"/>
        <v>-9.1993897515022221E-3</v>
      </c>
      <c r="H182">
        <f t="shared" si="5"/>
        <v>1.3287617039439061</v>
      </c>
    </row>
    <row r="183" spans="1:8">
      <c r="A183" s="6">
        <v>44461</v>
      </c>
      <c r="B183">
        <v>61.0507611408594</v>
      </c>
      <c r="C183">
        <v>62.182195725802501</v>
      </c>
      <c r="D183">
        <v>60.807640784104301</v>
      </c>
      <c r="E183">
        <v>61.6211547851562</v>
      </c>
      <c r="F183">
        <v>420700</v>
      </c>
      <c r="G183">
        <f t="shared" si="4"/>
        <v>1.9808003353564411E-2</v>
      </c>
      <c r="H183">
        <f t="shared" si="5"/>
        <v>1.355081820231715</v>
      </c>
    </row>
    <row r="184" spans="1:8">
      <c r="A184" s="6">
        <v>44462</v>
      </c>
      <c r="B184">
        <v>62.434663016311703</v>
      </c>
      <c r="C184">
        <v>63.940127305919297</v>
      </c>
      <c r="D184">
        <v>61.817520108323698</v>
      </c>
      <c r="E184">
        <v>63.790519714355398</v>
      </c>
      <c r="F184">
        <v>499500</v>
      </c>
      <c r="G184">
        <f t="shared" si="4"/>
        <v>3.5204873014190438E-2</v>
      </c>
      <c r="H184">
        <f t="shared" si="5"/>
        <v>1.4027873036368106</v>
      </c>
    </row>
    <row r="185" spans="1:8">
      <c r="A185" s="6">
        <v>44463</v>
      </c>
      <c r="B185">
        <v>63.6035033394094</v>
      </c>
      <c r="C185">
        <v>64.996763763362296</v>
      </c>
      <c r="D185">
        <v>63.6035033394094</v>
      </c>
      <c r="E185">
        <v>64.800399780273395</v>
      </c>
      <c r="F185">
        <v>407400</v>
      </c>
      <c r="G185">
        <f t="shared" si="4"/>
        <v>1.5831193576100213E-2</v>
      </c>
      <c r="H185">
        <f t="shared" si="5"/>
        <v>1.4249951009867805</v>
      </c>
    </row>
    <row r="186" spans="1:8">
      <c r="A186" s="6">
        <v>44466</v>
      </c>
      <c r="B186">
        <v>65.4549327484781</v>
      </c>
      <c r="C186">
        <v>66.539617915497502</v>
      </c>
      <c r="D186">
        <v>65.333376155907203</v>
      </c>
      <c r="E186">
        <v>65.810256958007798</v>
      </c>
      <c r="F186">
        <v>345800</v>
      </c>
      <c r="G186">
        <f t="shared" si="4"/>
        <v>1.5584119560352237E-2</v>
      </c>
      <c r="H186">
        <f t="shared" si="5"/>
        <v>1.4472023950134749</v>
      </c>
    </row>
    <row r="187" spans="1:8">
      <c r="A187" s="6">
        <v>44467</v>
      </c>
      <c r="B187">
        <v>65.931833971439005</v>
      </c>
      <c r="C187">
        <v>66.520925916643705</v>
      </c>
      <c r="D187">
        <v>64.1551982977129</v>
      </c>
      <c r="E187">
        <v>64.258056640625</v>
      </c>
      <c r="F187">
        <v>328800</v>
      </c>
      <c r="G187">
        <f t="shared" si="4"/>
        <v>-2.358599387285824E-2</v>
      </c>
      <c r="H187">
        <f t="shared" si="5"/>
        <v>1.4130686881919015</v>
      </c>
    </row>
    <row r="188" spans="1:8">
      <c r="A188" s="6">
        <v>44468</v>
      </c>
      <c r="B188">
        <v>64.660133574639303</v>
      </c>
      <c r="C188">
        <v>64.8097411613128</v>
      </c>
      <c r="D188">
        <v>63.697011995731899</v>
      </c>
      <c r="E188">
        <v>64.575973510742102</v>
      </c>
      <c r="F188">
        <v>280800</v>
      </c>
      <c r="G188">
        <f t="shared" si="4"/>
        <v>4.9475020991548314E-3</v>
      </c>
      <c r="H188">
        <f t="shared" si="5"/>
        <v>1.4200598484929807</v>
      </c>
    </row>
    <row r="189" spans="1:8">
      <c r="A189" s="6">
        <v>44469</v>
      </c>
      <c r="B189">
        <v>64.996767711794902</v>
      </c>
      <c r="C189">
        <v>65.258586371818495</v>
      </c>
      <c r="D189">
        <v>63.538052538198102</v>
      </c>
      <c r="E189">
        <v>63.547405242919901</v>
      </c>
      <c r="F189">
        <v>514900</v>
      </c>
      <c r="G189">
        <f t="shared" si="4"/>
        <v>-1.5928033475966122E-2</v>
      </c>
      <c r="H189">
        <f t="shared" si="5"/>
        <v>1.397441087688309</v>
      </c>
    </row>
    <row r="190" spans="1:8">
      <c r="A190" s="6">
        <v>44470</v>
      </c>
      <c r="B190">
        <v>63.743754706292599</v>
      </c>
      <c r="C190">
        <v>65.838317777031307</v>
      </c>
      <c r="D190">
        <v>63.238815776776399</v>
      </c>
      <c r="E190">
        <v>65.305320739746094</v>
      </c>
      <c r="F190">
        <v>622400</v>
      </c>
      <c r="G190">
        <f t="shared" si="4"/>
        <v>2.7663057053333429E-2</v>
      </c>
      <c r="H190">
        <f t="shared" si="5"/>
        <v>1.4360985802257029</v>
      </c>
    </row>
    <row r="191" spans="1:8">
      <c r="A191" s="6">
        <v>44473</v>
      </c>
      <c r="B191">
        <v>65.239880482190401</v>
      </c>
      <c r="C191">
        <v>66.221707584075801</v>
      </c>
      <c r="D191">
        <v>64.454424507900796</v>
      </c>
      <c r="E191">
        <v>64.753646850585895</v>
      </c>
      <c r="F191">
        <v>370800</v>
      </c>
      <c r="G191">
        <f t="shared" si="4"/>
        <v>-8.4476101320859042E-3</v>
      </c>
      <c r="H191">
        <f t="shared" si="5"/>
        <v>1.423966979308714</v>
      </c>
    </row>
    <row r="192" spans="1:8">
      <c r="A192" s="6">
        <v>44474</v>
      </c>
      <c r="B192">
        <v>65.520400299361498</v>
      </c>
      <c r="C192">
        <v>66.698591318391394</v>
      </c>
      <c r="D192">
        <v>64.856500992533597</v>
      </c>
      <c r="E192">
        <v>66.137550354003906</v>
      </c>
      <c r="F192">
        <v>568600</v>
      </c>
      <c r="G192">
        <f t="shared" si="4"/>
        <v>2.1371823375620269E-2</v>
      </c>
      <c r="H192">
        <f t="shared" si="5"/>
        <v>1.4543997500832155</v>
      </c>
    </row>
    <row r="193" spans="1:8">
      <c r="A193" s="6">
        <v>44475</v>
      </c>
      <c r="B193">
        <v>65.389493041863403</v>
      </c>
      <c r="C193">
        <v>66.446120343697203</v>
      </c>
      <c r="D193">
        <v>64.604029959720805</v>
      </c>
      <c r="E193">
        <v>66.072097778320298</v>
      </c>
      <c r="F193">
        <v>544800</v>
      </c>
      <c r="G193">
        <f t="shared" si="4"/>
        <v>-9.896431805119846E-4</v>
      </c>
      <c r="H193">
        <f t="shared" si="5"/>
        <v>1.4529604132888074</v>
      </c>
    </row>
    <row r="194" spans="1:8">
      <c r="A194" s="6">
        <v>44476</v>
      </c>
      <c r="B194">
        <v>66.885607063459105</v>
      </c>
      <c r="C194">
        <v>68.437827873784201</v>
      </c>
      <c r="D194">
        <v>66.857556083469206</v>
      </c>
      <c r="E194">
        <v>67.811325073242102</v>
      </c>
      <c r="F194">
        <v>547600</v>
      </c>
      <c r="G194">
        <f t="shared" si="4"/>
        <v>2.632317352412689E-2</v>
      </c>
      <c r="H194">
        <f t="shared" si="5"/>
        <v>1.491206942371496</v>
      </c>
    </row>
    <row r="195" spans="1:8">
      <c r="A195" s="6">
        <v>44477</v>
      </c>
      <c r="B195">
        <v>67.708445151247801</v>
      </c>
      <c r="C195">
        <v>68.839879379954297</v>
      </c>
      <c r="D195">
        <v>67.493375839137101</v>
      </c>
      <c r="E195">
        <v>68.278831481933594</v>
      </c>
      <c r="F195">
        <v>355900</v>
      </c>
      <c r="G195">
        <f t="shared" si="4"/>
        <v>6.8942231727007856E-3</v>
      </c>
      <c r="H195">
        <f t="shared" si="5"/>
        <v>1.5014876558288857</v>
      </c>
    </row>
    <row r="196" spans="1:8">
      <c r="A196" s="6">
        <v>44480</v>
      </c>
      <c r="B196">
        <v>68.690290104607698</v>
      </c>
      <c r="C196">
        <v>69.354189419803006</v>
      </c>
      <c r="D196">
        <v>67.932885149839706</v>
      </c>
      <c r="E196">
        <v>67.942237854003906</v>
      </c>
      <c r="F196">
        <v>372800</v>
      </c>
      <c r="G196">
        <f t="shared" ref="G196:G259" si="6">(E196-E195)/E195</f>
        <v>-4.9296922724688004E-3</v>
      </c>
      <c r="H196">
        <f t="shared" ref="H196:H259" si="7">H195*(1+G196)</f>
        <v>1.4940857837347388</v>
      </c>
    </row>
    <row r="197" spans="1:8">
      <c r="A197" s="6">
        <v>44481</v>
      </c>
      <c r="B197">
        <v>67.811331489624294</v>
      </c>
      <c r="C197">
        <v>68.652896639067507</v>
      </c>
      <c r="D197">
        <v>67.605621905559602</v>
      </c>
      <c r="E197">
        <v>68.241470336914006</v>
      </c>
      <c r="F197">
        <v>400600</v>
      </c>
      <c r="G197">
        <f t="shared" si="6"/>
        <v>4.4042188241296696E-3</v>
      </c>
      <c r="H197">
        <f t="shared" si="7"/>
        <v>1.5006660644683281</v>
      </c>
    </row>
    <row r="198" spans="1:8">
      <c r="A198" s="6">
        <v>44482</v>
      </c>
      <c r="B198">
        <v>68.381714400518604</v>
      </c>
      <c r="C198">
        <v>68.540681833652997</v>
      </c>
      <c r="D198">
        <v>66.726642480898207</v>
      </c>
      <c r="E198">
        <v>67.306388854980398</v>
      </c>
      <c r="F198">
        <v>488000</v>
      </c>
      <c r="G198">
        <f t="shared" si="6"/>
        <v>-1.3702540073023489E-2</v>
      </c>
      <c r="H198">
        <f t="shared" si="7"/>
        <v>1.4801031275837242</v>
      </c>
    </row>
    <row r="199" spans="1:8">
      <c r="A199" s="6">
        <v>44483</v>
      </c>
      <c r="B199">
        <v>68.222745519250793</v>
      </c>
      <c r="C199">
        <v>68.484564128151106</v>
      </c>
      <c r="D199">
        <v>67.633653649224797</v>
      </c>
      <c r="E199">
        <v>68.372360229492102</v>
      </c>
      <c r="F199">
        <v>315300</v>
      </c>
      <c r="G199">
        <f t="shared" si="6"/>
        <v>1.5837595697021666E-2</v>
      </c>
      <c r="H199">
        <f t="shared" si="7"/>
        <v>1.5035444025082925</v>
      </c>
    </row>
    <row r="200" spans="1:8">
      <c r="A200" s="6">
        <v>44484</v>
      </c>
      <c r="B200">
        <v>69.494453209682803</v>
      </c>
      <c r="C200">
        <v>70.214454500088095</v>
      </c>
      <c r="D200">
        <v>69.251332833406195</v>
      </c>
      <c r="E200">
        <v>69.57861328125</v>
      </c>
      <c r="F200">
        <v>451600</v>
      </c>
      <c r="G200">
        <f t="shared" si="6"/>
        <v>1.7642407658725025E-2</v>
      </c>
      <c r="H200">
        <f t="shared" si="7"/>
        <v>1.5300705457903379</v>
      </c>
    </row>
    <row r="201" spans="1:8">
      <c r="A201" s="6">
        <v>44487</v>
      </c>
      <c r="B201">
        <v>69.485091971651798</v>
      </c>
      <c r="C201">
        <v>70.607180939260004</v>
      </c>
      <c r="D201">
        <v>69.391586341190106</v>
      </c>
      <c r="E201">
        <v>70.289253234863196</v>
      </c>
      <c r="F201">
        <v>487900</v>
      </c>
      <c r="G201">
        <f t="shared" si="6"/>
        <v>1.0213482564543993E-2</v>
      </c>
      <c r="H201">
        <f t="shared" si="7"/>
        <v>1.5456978946322897</v>
      </c>
    </row>
    <row r="202" spans="1:8">
      <c r="A202" s="6">
        <v>44488</v>
      </c>
      <c r="B202">
        <v>70.466913085907095</v>
      </c>
      <c r="C202">
        <v>70.597822384507595</v>
      </c>
      <c r="D202">
        <v>69.728206538648806</v>
      </c>
      <c r="E202">
        <v>69.952621459960895</v>
      </c>
      <c r="F202">
        <v>560700</v>
      </c>
      <c r="G202">
        <f t="shared" si="6"/>
        <v>-4.7892353298659473E-3</v>
      </c>
      <c r="H202">
        <f t="shared" si="7"/>
        <v>1.5382951836660173</v>
      </c>
    </row>
    <row r="203" spans="1:8">
      <c r="A203" s="6">
        <v>44489</v>
      </c>
      <c r="B203">
        <v>69.765635981405396</v>
      </c>
      <c r="C203">
        <v>71.486162903617895</v>
      </c>
      <c r="D203">
        <v>69.400958924327298</v>
      </c>
      <c r="E203">
        <v>71.243049621582003</v>
      </c>
      <c r="F203">
        <v>487200</v>
      </c>
      <c r="G203">
        <f t="shared" si="6"/>
        <v>1.8447173739724911E-2</v>
      </c>
      <c r="H203">
        <f t="shared" si="7"/>
        <v>1.5666723821820863</v>
      </c>
    </row>
    <row r="204" spans="1:8">
      <c r="A204" s="6">
        <v>44490</v>
      </c>
      <c r="B204">
        <v>70.859648057681696</v>
      </c>
      <c r="C204">
        <v>71.336536055360497</v>
      </c>
      <c r="D204">
        <v>69.737566205049603</v>
      </c>
      <c r="E204">
        <v>70.747444152832003</v>
      </c>
      <c r="F204">
        <v>582200</v>
      </c>
      <c r="G204">
        <f t="shared" si="6"/>
        <v>-6.9565448332501454E-3</v>
      </c>
      <c r="H204">
        <f t="shared" si="7"/>
        <v>1.5557737555164217</v>
      </c>
    </row>
    <row r="205" spans="1:8">
      <c r="A205" s="6">
        <v>44491</v>
      </c>
      <c r="B205">
        <v>70.971864129701601</v>
      </c>
      <c r="C205">
        <v>72.608237775684103</v>
      </c>
      <c r="D205">
        <v>70.6165327150851</v>
      </c>
      <c r="E205">
        <v>72.243560791015597</v>
      </c>
      <c r="F205">
        <v>459900</v>
      </c>
      <c r="G205">
        <f t="shared" si="6"/>
        <v>2.1147288868154888E-2</v>
      </c>
      <c r="H205">
        <f t="shared" si="7"/>
        <v>1.5886741525378218</v>
      </c>
    </row>
    <row r="206" spans="1:8">
      <c r="A206" s="6">
        <v>44494</v>
      </c>
      <c r="B206">
        <v>72.467969512288505</v>
      </c>
      <c r="C206">
        <v>72.860697441351107</v>
      </c>
      <c r="D206">
        <v>71.850819508885394</v>
      </c>
      <c r="E206">
        <v>72.617584228515597</v>
      </c>
      <c r="F206">
        <v>394800</v>
      </c>
      <c r="G206">
        <f t="shared" si="6"/>
        <v>5.1772564004972819E-3</v>
      </c>
      <c r="H206">
        <f t="shared" si="7"/>
        <v>1.5968991259623528</v>
      </c>
    </row>
    <row r="207" spans="1:8">
      <c r="A207" s="6">
        <v>44495</v>
      </c>
      <c r="B207">
        <v>72.832655277826703</v>
      </c>
      <c r="C207">
        <v>73.496554609861406</v>
      </c>
      <c r="D207">
        <v>72.252908883334896</v>
      </c>
      <c r="E207">
        <v>72.365119934082003</v>
      </c>
      <c r="F207">
        <v>627900</v>
      </c>
      <c r="G207">
        <f t="shared" si="6"/>
        <v>-3.4766275567516833E-3</v>
      </c>
      <c r="H207">
        <f t="shared" si="7"/>
        <v>1.5913473024556795</v>
      </c>
    </row>
    <row r="208" spans="1:8">
      <c r="A208" s="6">
        <v>44496</v>
      </c>
      <c r="B208">
        <v>71.551617947480693</v>
      </c>
      <c r="C208">
        <v>72.243575509539795</v>
      </c>
      <c r="D208">
        <v>67.801988994110602</v>
      </c>
      <c r="E208">
        <v>67.830039978027301</v>
      </c>
      <c r="F208">
        <v>1260900</v>
      </c>
      <c r="G208">
        <f t="shared" si="6"/>
        <v>-6.2669418086859302E-2</v>
      </c>
      <c r="H208">
        <f t="shared" si="7"/>
        <v>1.4916184930366887</v>
      </c>
    </row>
    <row r="209" spans="1:8">
      <c r="A209" s="6">
        <v>44497</v>
      </c>
      <c r="B209">
        <v>68.634194758962295</v>
      </c>
      <c r="C209">
        <v>69.335497824345296</v>
      </c>
      <c r="D209">
        <v>68.073153733460501</v>
      </c>
      <c r="E209">
        <v>69.008224487304602</v>
      </c>
      <c r="F209">
        <v>699900</v>
      </c>
      <c r="G209">
        <f t="shared" si="6"/>
        <v>1.7369656713440821E-2</v>
      </c>
      <c r="H209">
        <f t="shared" si="7"/>
        <v>1.517527394208156</v>
      </c>
    </row>
    <row r="210" spans="1:8">
      <c r="A210" s="6">
        <v>44498</v>
      </c>
      <c r="B210">
        <v>69.2139210384412</v>
      </c>
      <c r="C210">
        <v>69.915223971878902</v>
      </c>
      <c r="D210">
        <v>68.091839198549906</v>
      </c>
      <c r="E210">
        <v>68.138595581054602</v>
      </c>
      <c r="F210">
        <v>639300</v>
      </c>
      <c r="G210">
        <f t="shared" si="6"/>
        <v>-1.2601815402597194E-2</v>
      </c>
      <c r="H210">
        <f t="shared" si="7"/>
        <v>1.4984037941179604</v>
      </c>
    </row>
    <row r="211" spans="1:8">
      <c r="A211" s="6">
        <v>44501</v>
      </c>
      <c r="B211">
        <v>68.690290221355895</v>
      </c>
      <c r="C211">
        <v>69.831077574540302</v>
      </c>
      <c r="D211">
        <v>68.5780791732643</v>
      </c>
      <c r="E211">
        <v>69.653411865234304</v>
      </c>
      <c r="F211">
        <v>532900</v>
      </c>
      <c r="G211">
        <f t="shared" si="6"/>
        <v>2.2231398684725526E-2</v>
      </c>
      <c r="H211">
        <f t="shared" si="7"/>
        <v>1.5317154062557023</v>
      </c>
    </row>
    <row r="212" spans="1:8">
      <c r="A212" s="6">
        <v>44502</v>
      </c>
      <c r="B212">
        <v>69.7188556998574</v>
      </c>
      <c r="C212">
        <v>70.298601990601298</v>
      </c>
      <c r="D212">
        <v>69.344833199012996</v>
      </c>
      <c r="E212">
        <v>69.971328735351506</v>
      </c>
      <c r="F212">
        <v>457000</v>
      </c>
      <c r="G212">
        <f t="shared" si="6"/>
        <v>4.5642684486484099E-3</v>
      </c>
      <c r="H212">
        <f t="shared" si="7"/>
        <v>1.5387065665567841</v>
      </c>
    </row>
    <row r="213" spans="1:8">
      <c r="A213" s="6">
        <v>44503</v>
      </c>
      <c r="B213">
        <v>69.578605908146997</v>
      </c>
      <c r="C213">
        <v>71.626405645636396</v>
      </c>
      <c r="D213">
        <v>69.578605908146997</v>
      </c>
      <c r="E213">
        <v>71.289779663085895</v>
      </c>
      <c r="F213">
        <v>592800</v>
      </c>
      <c r="G213">
        <f t="shared" si="6"/>
        <v>1.8842731038038303E-2</v>
      </c>
      <c r="H213">
        <f t="shared" si="7"/>
        <v>1.5677000005368771</v>
      </c>
    </row>
    <row r="214" spans="1:8">
      <c r="A214" s="6">
        <v>44504</v>
      </c>
      <c r="B214">
        <v>71.327176909976501</v>
      </c>
      <c r="C214">
        <v>71.504842588639207</v>
      </c>
      <c r="D214">
        <v>68.998853352336994</v>
      </c>
      <c r="E214">
        <v>69.690803527832003</v>
      </c>
      <c r="F214">
        <v>618500</v>
      </c>
      <c r="G214">
        <f t="shared" si="6"/>
        <v>-2.2429247822207083E-2</v>
      </c>
      <c r="H214">
        <f t="shared" si="7"/>
        <v>1.5325376687139611</v>
      </c>
    </row>
    <row r="215" spans="1:8">
      <c r="A215" s="6">
        <v>44505</v>
      </c>
      <c r="B215">
        <v>70.148987778784999</v>
      </c>
      <c r="C215">
        <v>71.392633291544897</v>
      </c>
      <c r="D215">
        <v>69.905874578322397</v>
      </c>
      <c r="E215">
        <v>70.336006164550696</v>
      </c>
      <c r="F215">
        <v>434000</v>
      </c>
      <c r="G215">
        <f t="shared" si="6"/>
        <v>9.2580742947098085E-3</v>
      </c>
      <c r="H215">
        <f t="shared" si="7"/>
        <v>1.5467260163103562</v>
      </c>
    </row>
    <row r="216" spans="1:8">
      <c r="A216" s="6">
        <v>44508</v>
      </c>
      <c r="B216">
        <v>70.990573638417899</v>
      </c>
      <c r="C216">
        <v>71.981753540550301</v>
      </c>
      <c r="D216">
        <v>70.597845613396601</v>
      </c>
      <c r="E216">
        <v>71.747985839843693</v>
      </c>
      <c r="F216">
        <v>388100</v>
      </c>
      <c r="G216">
        <f t="shared" si="6"/>
        <v>2.0074777518497119E-2</v>
      </c>
      <c r="H216">
        <f t="shared" si="7"/>
        <v>1.5777761969698578</v>
      </c>
    </row>
    <row r="217" spans="1:8">
      <c r="A217" s="6">
        <v>44509</v>
      </c>
      <c r="B217">
        <v>71.289784541432198</v>
      </c>
      <c r="C217">
        <v>71.757319867632106</v>
      </c>
      <c r="D217">
        <v>70.233157272468702</v>
      </c>
      <c r="E217">
        <v>70.897056579589801</v>
      </c>
      <c r="F217">
        <v>360800</v>
      </c>
      <c r="G217">
        <f t="shared" si="6"/>
        <v>-1.1859974190123492E-2</v>
      </c>
      <c r="H217">
        <f t="shared" si="7"/>
        <v>1.5590638119960041</v>
      </c>
    </row>
    <row r="218" spans="1:8">
      <c r="A218" s="6">
        <v>44510</v>
      </c>
      <c r="B218">
        <v>70.906411435054096</v>
      </c>
      <c r="C218">
        <v>70.953160688678693</v>
      </c>
      <c r="D218">
        <v>69.531856392876506</v>
      </c>
      <c r="E218">
        <v>70.111602783203097</v>
      </c>
      <c r="F218">
        <v>434300</v>
      </c>
      <c r="G218">
        <f t="shared" si="6"/>
        <v>-1.1078792749385098E-2</v>
      </c>
      <c r="H218">
        <f t="shared" si="7"/>
        <v>1.5417912671398342</v>
      </c>
    </row>
    <row r="219" spans="1:8">
      <c r="A219" s="6">
        <v>44511</v>
      </c>
      <c r="B219">
        <v>70.326661309845093</v>
      </c>
      <c r="C219">
        <v>71.850823870309398</v>
      </c>
      <c r="D219">
        <v>70.102246355904597</v>
      </c>
      <c r="E219">
        <v>71.682518005371094</v>
      </c>
      <c r="F219">
        <v>373000</v>
      </c>
      <c r="G219">
        <f t="shared" si="6"/>
        <v>2.2405923696046888E-2</v>
      </c>
      <c r="H219">
        <f t="shared" si="7"/>
        <v>1.5763365246266008</v>
      </c>
    </row>
    <row r="220" spans="1:8">
      <c r="A220" s="6">
        <v>44512</v>
      </c>
      <c r="B220">
        <v>71.757307788061297</v>
      </c>
      <c r="C220">
        <v>72.309003089797102</v>
      </c>
      <c r="D220">
        <v>71.261721567159697</v>
      </c>
      <c r="E220">
        <v>71.654449462890597</v>
      </c>
      <c r="F220">
        <v>275600</v>
      </c>
      <c r="G220">
        <f t="shared" si="6"/>
        <v>-3.9156747365367417E-4</v>
      </c>
      <c r="H220">
        <f t="shared" si="7"/>
        <v>1.5757192825160247</v>
      </c>
    </row>
    <row r="221" spans="1:8">
      <c r="A221" s="6">
        <v>44515</v>
      </c>
      <c r="B221">
        <v>72.159399814455298</v>
      </c>
      <c r="C221">
        <v>72.159399814455298</v>
      </c>
      <c r="D221">
        <v>70.850299487336201</v>
      </c>
      <c r="E221">
        <v>71.158874511718693</v>
      </c>
      <c r="F221">
        <v>378300</v>
      </c>
      <c r="G221">
        <f t="shared" si="6"/>
        <v>-6.9161783376559009E-3</v>
      </c>
      <c r="H221">
        <f t="shared" si="7"/>
        <v>1.5648213269480606</v>
      </c>
    </row>
    <row r="222" spans="1:8">
      <c r="A222" s="6">
        <v>44516</v>
      </c>
      <c r="B222">
        <v>70.831621560480002</v>
      </c>
      <c r="C222">
        <v>71.383309974044806</v>
      </c>
      <c r="D222">
        <v>70.074216404899403</v>
      </c>
      <c r="E222">
        <v>70.859672546386705</v>
      </c>
      <c r="F222">
        <v>324600</v>
      </c>
      <c r="G222">
        <f t="shared" si="6"/>
        <v>-4.2047034524515282E-3</v>
      </c>
      <c r="H222">
        <f t="shared" si="7"/>
        <v>1.5582417173121723</v>
      </c>
    </row>
    <row r="223" spans="1:8">
      <c r="A223" s="6">
        <v>44517</v>
      </c>
      <c r="B223">
        <v>70.822249480916199</v>
      </c>
      <c r="C223">
        <v>70.822249480916199</v>
      </c>
      <c r="D223">
        <v>69.419643497054693</v>
      </c>
      <c r="E223">
        <v>70.270561218261705</v>
      </c>
      <c r="F223">
        <v>290500</v>
      </c>
      <c r="G223">
        <f t="shared" si="6"/>
        <v>-8.3137743508389962E-3</v>
      </c>
      <c r="H223">
        <f t="shared" si="7"/>
        <v>1.5452868472903751</v>
      </c>
    </row>
    <row r="224" spans="1:8">
      <c r="A224" s="6">
        <v>44518</v>
      </c>
      <c r="B224">
        <v>70.3266631717796</v>
      </c>
      <c r="C224">
        <v>70.784845795628698</v>
      </c>
      <c r="D224">
        <v>69.606661905731002</v>
      </c>
      <c r="E224">
        <v>70.0928955078125</v>
      </c>
      <c r="F224">
        <v>344600</v>
      </c>
      <c r="G224">
        <f t="shared" si="6"/>
        <v>-2.5283092573769469E-3</v>
      </c>
      <c r="H224">
        <f t="shared" si="7"/>
        <v>1.541379884249068</v>
      </c>
    </row>
    <row r="225" spans="1:8">
      <c r="A225" s="6">
        <v>44519</v>
      </c>
      <c r="B225">
        <v>69.419642599920607</v>
      </c>
      <c r="C225">
        <v>69.746915898454304</v>
      </c>
      <c r="D225">
        <v>68.428470000355205</v>
      </c>
      <c r="E225">
        <v>69.185874938964801</v>
      </c>
      <c r="F225">
        <v>384900</v>
      </c>
      <c r="G225">
        <f t="shared" si="6"/>
        <v>-1.2940263949384186E-2</v>
      </c>
      <c r="H225">
        <f t="shared" si="7"/>
        <v>1.5214340217006139</v>
      </c>
    </row>
    <row r="226" spans="1:8">
      <c r="A226" s="6">
        <v>44522</v>
      </c>
      <c r="B226">
        <v>70.1770588125122</v>
      </c>
      <c r="C226">
        <v>71.233686134118102</v>
      </c>
      <c r="D226">
        <v>69.597312410892499</v>
      </c>
      <c r="E226">
        <v>70.307968139648395</v>
      </c>
      <c r="F226">
        <v>381400</v>
      </c>
      <c r="G226">
        <f t="shared" si="6"/>
        <v>1.6218530179368185E-2</v>
      </c>
      <c r="H226">
        <f t="shared" si="7"/>
        <v>1.5461094452974828</v>
      </c>
    </row>
    <row r="227" spans="1:8">
      <c r="A227" s="6">
        <v>44523</v>
      </c>
      <c r="B227">
        <v>70.588478560455499</v>
      </c>
      <c r="C227">
        <v>71.214981292868302</v>
      </c>
      <c r="D227">
        <v>70.186397911603606</v>
      </c>
      <c r="E227">
        <v>71.130821228027301</v>
      </c>
      <c r="F227">
        <v>312100</v>
      </c>
      <c r="G227">
        <f t="shared" si="6"/>
        <v>1.170355380978332E-2</v>
      </c>
      <c r="H227">
        <f t="shared" si="7"/>
        <v>1.5642044203863363</v>
      </c>
    </row>
    <row r="228" spans="1:8">
      <c r="A228" s="6">
        <v>44524</v>
      </c>
      <c r="B228">
        <v>70.569788272752405</v>
      </c>
      <c r="C228">
        <v>71.598364636386805</v>
      </c>
      <c r="D228">
        <v>70.466929922986594</v>
      </c>
      <c r="E228">
        <v>71.495506286621094</v>
      </c>
      <c r="F228">
        <v>303700</v>
      </c>
      <c r="G228">
        <f t="shared" si="6"/>
        <v>5.1269625782149374E-3</v>
      </c>
      <c r="H228">
        <f t="shared" si="7"/>
        <v>1.5722240379143353</v>
      </c>
    </row>
    <row r="229" spans="1:8">
      <c r="A229" s="6">
        <v>44526</v>
      </c>
      <c r="B229">
        <v>68.727685824134596</v>
      </c>
      <c r="C229">
        <v>68.914697081611806</v>
      </c>
      <c r="D229">
        <v>67.474694704188494</v>
      </c>
      <c r="E229">
        <v>68.213394165039006</v>
      </c>
      <c r="F229">
        <v>288400</v>
      </c>
      <c r="G229">
        <f t="shared" si="6"/>
        <v>-4.59065512232937E-2</v>
      </c>
      <c r="H229">
        <f t="shared" si="7"/>
        <v>1.5000486545833271</v>
      </c>
    </row>
    <row r="230" spans="1:8">
      <c r="A230" s="6">
        <v>44529</v>
      </c>
      <c r="B230">
        <v>69.335496472115906</v>
      </c>
      <c r="C230">
        <v>69.578616860900496</v>
      </c>
      <c r="D230">
        <v>67.988992329953305</v>
      </c>
      <c r="E230">
        <v>68.634193420410099</v>
      </c>
      <c r="F230">
        <v>460200</v>
      </c>
      <c r="G230">
        <f t="shared" si="6"/>
        <v>6.1688655215277853E-3</v>
      </c>
      <c r="H230">
        <f t="shared" si="7"/>
        <v>1.5093022530092004</v>
      </c>
    </row>
    <row r="231" spans="1:8">
      <c r="A231" s="6">
        <v>44530</v>
      </c>
      <c r="B231">
        <v>67.931461264842</v>
      </c>
      <c r="C231">
        <v>68.118855539912403</v>
      </c>
      <c r="D231">
        <v>66.244884194675294</v>
      </c>
      <c r="E231">
        <v>66.535354614257798</v>
      </c>
      <c r="F231">
        <v>840400</v>
      </c>
      <c r="G231">
        <f t="shared" si="6"/>
        <v>-3.0580075346644326E-2</v>
      </c>
      <c r="H231">
        <f t="shared" si="7"/>
        <v>1.4631476763913189</v>
      </c>
    </row>
    <row r="232" spans="1:8">
      <c r="A232" s="6">
        <v>44531</v>
      </c>
      <c r="B232">
        <v>68.343738245699697</v>
      </c>
      <c r="C232">
        <v>69.083957795706397</v>
      </c>
      <c r="D232">
        <v>65.279791048290207</v>
      </c>
      <c r="E232">
        <v>65.307899475097599</v>
      </c>
      <c r="F232">
        <v>557800</v>
      </c>
      <c r="G232">
        <f t="shared" si="6"/>
        <v>-1.8448164081734206E-2</v>
      </c>
      <c r="H232">
        <f t="shared" si="7"/>
        <v>1.4361552879814437</v>
      </c>
    </row>
    <row r="233" spans="1:8">
      <c r="A233" s="6">
        <v>44532</v>
      </c>
      <c r="B233">
        <v>65.785742444923798</v>
      </c>
      <c r="C233">
        <v>68.137577742223797</v>
      </c>
      <c r="D233">
        <v>65.232924503974601</v>
      </c>
      <c r="E233">
        <v>67.847114562988196</v>
      </c>
      <c r="F233">
        <v>465800</v>
      </c>
      <c r="G233">
        <f t="shared" si="6"/>
        <v>3.8880673062510897E-2</v>
      </c>
      <c r="H233">
        <f t="shared" si="7"/>
        <v>1.4919939722004463</v>
      </c>
    </row>
    <row r="234" spans="1:8">
      <c r="A234" s="6">
        <v>44533</v>
      </c>
      <c r="B234">
        <v>68.399932543067607</v>
      </c>
      <c r="C234">
        <v>68.465521233533494</v>
      </c>
      <c r="D234">
        <v>65.139220284657895</v>
      </c>
      <c r="E234">
        <v>65.767005920410099</v>
      </c>
      <c r="F234">
        <v>409600</v>
      </c>
      <c r="G234">
        <f t="shared" si="6"/>
        <v>-3.0658763544718713E-2</v>
      </c>
      <c r="H234">
        <f t="shared" si="7"/>
        <v>1.4462512817966071</v>
      </c>
    </row>
    <row r="235" spans="1:8">
      <c r="A235" s="6">
        <v>44536</v>
      </c>
      <c r="B235">
        <v>67.116263132000597</v>
      </c>
      <c r="C235">
        <v>67.922071165942398</v>
      </c>
      <c r="D235">
        <v>65.945031355763206</v>
      </c>
      <c r="E235">
        <v>67.050674438476506</v>
      </c>
      <c r="F235">
        <v>728500</v>
      </c>
      <c r="G235">
        <f t="shared" si="6"/>
        <v>1.9518427212877471E-2</v>
      </c>
      <c r="H235">
        <f t="shared" si="7"/>
        <v>1.4744798321718848</v>
      </c>
    </row>
    <row r="236" spans="1:8">
      <c r="A236" s="6">
        <v>44537</v>
      </c>
      <c r="B236">
        <v>67.931444141963496</v>
      </c>
      <c r="C236">
        <v>69.271333602019197</v>
      </c>
      <c r="D236">
        <v>67.772158333440103</v>
      </c>
      <c r="E236">
        <v>68.203170776367102</v>
      </c>
      <c r="F236">
        <v>481900</v>
      </c>
      <c r="G236">
        <f t="shared" si="6"/>
        <v>1.7188437663637365E-2</v>
      </c>
      <c r="H236">
        <f t="shared" si="7"/>
        <v>1.4998238368534618</v>
      </c>
    </row>
    <row r="237" spans="1:8">
      <c r="A237" s="6">
        <v>44538</v>
      </c>
      <c r="B237">
        <v>68.306239304855893</v>
      </c>
      <c r="C237">
        <v>68.306239304855893</v>
      </c>
      <c r="D237">
        <v>66.863280884225901</v>
      </c>
      <c r="E237">
        <v>67.256813049316406</v>
      </c>
      <c r="F237">
        <v>573700</v>
      </c>
      <c r="G237">
        <f t="shared" si="6"/>
        <v>-1.3875567899236378E-2</v>
      </c>
      <c r="H237">
        <f t="shared" si="7"/>
        <v>1.4790129293683083</v>
      </c>
    </row>
    <row r="238" spans="1:8">
      <c r="A238" s="6">
        <v>44539</v>
      </c>
      <c r="B238">
        <v>66.7321046242226</v>
      </c>
      <c r="C238">
        <v>67.313031025760495</v>
      </c>
      <c r="D238">
        <v>65.973148700339095</v>
      </c>
      <c r="E238">
        <v>66.029365539550696</v>
      </c>
      <c r="F238">
        <v>359600</v>
      </c>
      <c r="G238">
        <f t="shared" si="6"/>
        <v>-1.8250158669660396E-2</v>
      </c>
      <c r="H238">
        <f t="shared" si="7"/>
        <v>1.4520207087328574</v>
      </c>
    </row>
    <row r="239" spans="1:8">
      <c r="A239" s="6">
        <v>44540</v>
      </c>
      <c r="B239">
        <v>66.376049348897894</v>
      </c>
      <c r="C239">
        <v>66.629039436980307</v>
      </c>
      <c r="D239">
        <v>64.277203831772098</v>
      </c>
      <c r="E239">
        <v>65.232933044433594</v>
      </c>
      <c r="F239">
        <v>511600</v>
      </c>
      <c r="G239">
        <f t="shared" si="6"/>
        <v>-1.2061792334503805E-2</v>
      </c>
      <c r="H239">
        <f t="shared" si="7"/>
        <v>1.4345067364787227</v>
      </c>
    </row>
    <row r="240" spans="1:8">
      <c r="A240" s="6">
        <v>44543</v>
      </c>
      <c r="B240">
        <v>64.942468152162903</v>
      </c>
      <c r="C240">
        <v>64.942468152162903</v>
      </c>
      <c r="D240">
        <v>63.621322203891197</v>
      </c>
      <c r="E240">
        <v>64.014854431152301</v>
      </c>
      <c r="F240">
        <v>512900</v>
      </c>
      <c r="G240">
        <f t="shared" si="6"/>
        <v>-1.8672755561237681E-2</v>
      </c>
      <c r="H240">
        <f t="shared" si="7"/>
        <v>1.4077205428375068</v>
      </c>
    </row>
    <row r="241" spans="1:8">
      <c r="A241" s="6">
        <v>44544</v>
      </c>
      <c r="B241">
        <v>63.743112407155401</v>
      </c>
      <c r="C241">
        <v>65.026784913997602</v>
      </c>
      <c r="D241">
        <v>63.583826612850999</v>
      </c>
      <c r="E241">
        <v>64.708206176757798</v>
      </c>
      <c r="F241">
        <v>487400</v>
      </c>
      <c r="G241">
        <f t="shared" si="6"/>
        <v>1.0831107119851283E-2</v>
      </c>
      <c r="H241">
        <f t="shared" si="7"/>
        <v>1.422967714831795</v>
      </c>
    </row>
    <row r="242" spans="1:8">
      <c r="A242" s="6">
        <v>44545</v>
      </c>
      <c r="B242">
        <v>64.801929398037103</v>
      </c>
      <c r="C242">
        <v>65.5702573262718</v>
      </c>
      <c r="D242">
        <v>63.902416905273299</v>
      </c>
      <c r="E242">
        <v>65.204826354980398</v>
      </c>
      <c r="F242">
        <v>462200</v>
      </c>
      <c r="G242">
        <f t="shared" si="6"/>
        <v>7.6747634892864302E-3</v>
      </c>
      <c r="H242">
        <f t="shared" si="7"/>
        <v>1.4338886554960193</v>
      </c>
    </row>
    <row r="243" spans="1:8">
      <c r="A243" s="6">
        <v>44546</v>
      </c>
      <c r="B243">
        <v>65.963781169474103</v>
      </c>
      <c r="C243">
        <v>66.357313367022499</v>
      </c>
      <c r="D243">
        <v>64.520822629831301</v>
      </c>
      <c r="E243">
        <v>65.0455322265625</v>
      </c>
      <c r="F243">
        <v>479300</v>
      </c>
      <c r="G243">
        <f t="shared" si="6"/>
        <v>-2.4429806399711498E-3</v>
      </c>
      <c r="H243">
        <f t="shared" si="7"/>
        <v>1.4303856932707681</v>
      </c>
    </row>
    <row r="244" spans="1:8">
      <c r="A244" s="6">
        <v>44547</v>
      </c>
      <c r="B244">
        <v>64.895618275370893</v>
      </c>
      <c r="C244">
        <v>64.895618275370893</v>
      </c>
      <c r="D244">
        <v>63.1621965155732</v>
      </c>
      <c r="E244">
        <v>63.752494812011697</v>
      </c>
      <c r="F244">
        <v>1470900</v>
      </c>
      <c r="G244">
        <f t="shared" si="6"/>
        <v>-1.9878958174205971E-2</v>
      </c>
      <c r="H244">
        <f t="shared" si="7"/>
        <v>1.4019511159012561</v>
      </c>
    </row>
    <row r="245" spans="1:8">
      <c r="A245" s="6">
        <v>44550</v>
      </c>
      <c r="B245">
        <v>62.393855394722003</v>
      </c>
      <c r="C245">
        <v>62.534404636791102</v>
      </c>
      <c r="D245">
        <v>60.7072859357867</v>
      </c>
      <c r="E245">
        <v>61.691116333007798</v>
      </c>
      <c r="F245">
        <v>455800</v>
      </c>
      <c r="G245">
        <f t="shared" si="6"/>
        <v>-3.2334083318344302E-2</v>
      </c>
      <c r="H245">
        <f t="shared" si="7"/>
        <v>1.356620311711459</v>
      </c>
    </row>
    <row r="246" spans="1:8">
      <c r="A246" s="6">
        <v>44551</v>
      </c>
      <c r="B246">
        <v>62.487564087951398</v>
      </c>
      <c r="C246">
        <v>63.958631008882897</v>
      </c>
      <c r="D246">
        <v>62.1315050296338</v>
      </c>
      <c r="E246">
        <v>63.8274536132812</v>
      </c>
      <c r="F246">
        <v>381700</v>
      </c>
      <c r="G246">
        <f t="shared" si="6"/>
        <v>3.4629577275623977E-2</v>
      </c>
      <c r="H246">
        <f t="shared" si="7"/>
        <v>1.403599499629552</v>
      </c>
    </row>
    <row r="247" spans="1:8">
      <c r="A247" s="6">
        <v>44552</v>
      </c>
      <c r="B247">
        <v>64.127284840637799</v>
      </c>
      <c r="C247">
        <v>64.464600165875893</v>
      </c>
      <c r="D247">
        <v>63.686900546653</v>
      </c>
      <c r="E247">
        <v>64.277198791503906</v>
      </c>
      <c r="F247">
        <v>235500</v>
      </c>
      <c r="G247">
        <f t="shared" si="6"/>
        <v>7.0462654040317711E-3</v>
      </c>
      <c r="H247">
        <f t="shared" si="7"/>
        <v>1.4134896342249079</v>
      </c>
    </row>
    <row r="248" spans="1:8">
      <c r="A248" s="6">
        <v>44553</v>
      </c>
      <c r="B248">
        <v>64.436487122601505</v>
      </c>
      <c r="C248">
        <v>65.232930484778706</v>
      </c>
      <c r="D248">
        <v>64.314681585961495</v>
      </c>
      <c r="E248">
        <v>64.801918029785099</v>
      </c>
      <c r="F248">
        <v>184600</v>
      </c>
      <c r="G248">
        <f t="shared" si="6"/>
        <v>8.163380610023566E-3</v>
      </c>
      <c r="H248">
        <f t="shared" si="7"/>
        <v>1.4250284880974089</v>
      </c>
    </row>
    <row r="249" spans="1:8">
      <c r="A249" s="6">
        <v>44557</v>
      </c>
      <c r="B249">
        <v>65.026775599543299</v>
      </c>
      <c r="C249">
        <v>66.610275757884096</v>
      </c>
      <c r="D249">
        <v>64.661351936185497</v>
      </c>
      <c r="E249">
        <v>66.563430786132798</v>
      </c>
      <c r="F249">
        <v>374500</v>
      </c>
      <c r="G249">
        <f t="shared" si="6"/>
        <v>2.7183034235777552E-2</v>
      </c>
      <c r="H249">
        <f t="shared" si="7"/>
        <v>1.463765086276319</v>
      </c>
    </row>
    <row r="250" spans="1:8">
      <c r="A250" s="6">
        <v>44558</v>
      </c>
      <c r="B250">
        <v>66.282348884979996</v>
      </c>
      <c r="C250">
        <v>67.331775164919193</v>
      </c>
      <c r="D250">
        <v>66.282348884979996</v>
      </c>
      <c r="E250">
        <v>66.975723266601506</v>
      </c>
      <c r="F250">
        <v>250800</v>
      </c>
      <c r="G250">
        <f t="shared" si="6"/>
        <v>6.1939788198928066E-3</v>
      </c>
      <c r="H250">
        <f t="shared" si="7"/>
        <v>1.4728316162180131</v>
      </c>
    </row>
    <row r="251" spans="1:8">
      <c r="A251" s="6">
        <v>44559</v>
      </c>
      <c r="B251">
        <v>66.975723266601506</v>
      </c>
      <c r="C251">
        <v>67.303666745135104</v>
      </c>
      <c r="D251">
        <v>66.8070655992654</v>
      </c>
      <c r="E251">
        <v>66.975723266601506</v>
      </c>
      <c r="F251">
        <v>201200</v>
      </c>
      <c r="G251">
        <f t="shared" si="6"/>
        <v>0</v>
      </c>
      <c r="H251">
        <f t="shared" si="7"/>
        <v>1.4728316162180131</v>
      </c>
    </row>
    <row r="252" spans="1:8">
      <c r="A252" s="6">
        <v>44560</v>
      </c>
      <c r="B252">
        <v>67.303667018753202</v>
      </c>
      <c r="C252">
        <v>67.725307614491697</v>
      </c>
      <c r="D252">
        <v>66.0855830665258</v>
      </c>
      <c r="E252">
        <v>66.188652038574205</v>
      </c>
      <c r="F252">
        <v>187200</v>
      </c>
      <c r="G252">
        <f t="shared" si="6"/>
        <v>-1.1751589824484755E-2</v>
      </c>
      <c r="H252">
        <f t="shared" si="7"/>
        <v>1.455523503183686</v>
      </c>
    </row>
    <row r="253" spans="1:8">
      <c r="A253" s="6">
        <v>44561</v>
      </c>
      <c r="B253">
        <v>65.907552876341697</v>
      </c>
      <c r="C253">
        <v>66.591555397693696</v>
      </c>
      <c r="D253">
        <v>65.870079749277096</v>
      </c>
      <c r="E253">
        <v>65.982513427734304</v>
      </c>
      <c r="F253">
        <v>225900</v>
      </c>
      <c r="G253">
        <f t="shared" si="6"/>
        <v>-3.1144101668631155E-3</v>
      </c>
      <c r="H253">
        <f t="shared" si="7"/>
        <v>1.4509904059872625</v>
      </c>
    </row>
    <row r="254" spans="1:8">
      <c r="A254" s="6">
        <v>44564</v>
      </c>
      <c r="B254">
        <v>66.591559418327193</v>
      </c>
      <c r="C254">
        <v>67.622242041994696</v>
      </c>
      <c r="D254">
        <v>66.338576477892303</v>
      </c>
      <c r="E254">
        <v>67.125640869140597</v>
      </c>
      <c r="F254">
        <v>483400</v>
      </c>
      <c r="G254">
        <f t="shared" si="6"/>
        <v>1.7324702895082564E-2</v>
      </c>
      <c r="H254">
        <f t="shared" si="7"/>
        <v>1.4761283836746069</v>
      </c>
    </row>
    <row r="255" spans="1:8">
      <c r="A255" s="6">
        <v>44565</v>
      </c>
      <c r="B255">
        <v>68.250013461948498</v>
      </c>
      <c r="C255">
        <v>70.217688531154295</v>
      </c>
      <c r="D255">
        <v>67.566018119601196</v>
      </c>
      <c r="E255">
        <v>69.365028381347599</v>
      </c>
      <c r="F255">
        <v>528200</v>
      </c>
      <c r="G255">
        <f t="shared" si="6"/>
        <v>3.3361134183770715E-2</v>
      </c>
      <c r="H255">
        <f t="shared" si="7"/>
        <v>1.525373700754848</v>
      </c>
    </row>
    <row r="256" spans="1:8">
      <c r="A256" s="6">
        <v>44566</v>
      </c>
      <c r="B256">
        <v>70.386357672709707</v>
      </c>
      <c r="C256">
        <v>70.545643501857697</v>
      </c>
      <c r="D256">
        <v>68.203179607448703</v>
      </c>
      <c r="E256">
        <v>68.268768310546804</v>
      </c>
      <c r="F256">
        <v>496400</v>
      </c>
      <c r="G256">
        <f t="shared" si="6"/>
        <v>-1.5804218586546157E-2</v>
      </c>
      <c r="H256">
        <f t="shared" si="7"/>
        <v>1.5012663613619497</v>
      </c>
    </row>
    <row r="257" spans="1:8">
      <c r="A257" s="6">
        <v>44567</v>
      </c>
      <c r="B257">
        <v>69.599286648234397</v>
      </c>
      <c r="C257">
        <v>70.161476557700297</v>
      </c>
      <c r="D257">
        <v>68.296877284329398</v>
      </c>
      <c r="E257">
        <v>69.7679443359375</v>
      </c>
      <c r="F257">
        <v>493900</v>
      </c>
      <c r="G257">
        <f t="shared" si="6"/>
        <v>2.1959910256050263E-2</v>
      </c>
      <c r="H257">
        <f t="shared" si="7"/>
        <v>1.5342340359278854</v>
      </c>
    </row>
    <row r="258" spans="1:8">
      <c r="A258" s="6">
        <v>44568</v>
      </c>
      <c r="B258">
        <v>69.786682683917903</v>
      </c>
      <c r="C258">
        <v>70.957914550501599</v>
      </c>
      <c r="D258">
        <v>69.514956033034693</v>
      </c>
      <c r="E258">
        <v>70.939170837402301</v>
      </c>
      <c r="F258">
        <v>478500</v>
      </c>
      <c r="G258">
        <f t="shared" si="6"/>
        <v>1.6787458948557581E-2</v>
      </c>
      <c r="H258">
        <f t="shared" si="7"/>
        <v>1.5599899268235045</v>
      </c>
    </row>
    <row r="259" spans="1:8">
      <c r="A259" s="6">
        <v>44571</v>
      </c>
      <c r="B259">
        <v>70.414454214368106</v>
      </c>
      <c r="C259">
        <v>70.929791895003802</v>
      </c>
      <c r="D259">
        <v>67.884589346100398</v>
      </c>
      <c r="E259">
        <v>69.852264404296804</v>
      </c>
      <c r="F259">
        <v>761600</v>
      </c>
      <c r="G259">
        <f t="shared" si="6"/>
        <v>-1.5321668131655572E-2</v>
      </c>
      <c r="H259">
        <f t="shared" si="7"/>
        <v>1.5360882788759891</v>
      </c>
    </row>
    <row r="260" spans="1:8">
      <c r="A260" s="6">
        <v>44572</v>
      </c>
      <c r="B260">
        <v>70.067766342955295</v>
      </c>
      <c r="C260">
        <v>70.695544838785693</v>
      </c>
      <c r="D260">
        <v>69.093300679206095</v>
      </c>
      <c r="E260">
        <v>70.639328002929602</v>
      </c>
      <c r="F260">
        <v>518400</v>
      </c>
      <c r="G260">
        <f t="shared" ref="G260:G323" si="8">(E260-E259)/E259</f>
        <v>1.1267545946361387E-2</v>
      </c>
      <c r="H260">
        <f t="shared" ref="H260:H323" si="9">H259*(1+G260)</f>
        <v>1.5533962241358914</v>
      </c>
    </row>
    <row r="261" spans="1:8">
      <c r="A261" s="6">
        <v>44573</v>
      </c>
      <c r="B261">
        <v>70.845465409223394</v>
      </c>
      <c r="C261">
        <v>71.426398920425996</v>
      </c>
      <c r="D261">
        <v>69.674233679998906</v>
      </c>
      <c r="E261">
        <v>69.786674499511705</v>
      </c>
      <c r="F261">
        <v>385400</v>
      </c>
      <c r="G261">
        <f t="shared" si="8"/>
        <v>-1.2070521160429724E-2</v>
      </c>
      <c r="H261">
        <f t="shared" si="9"/>
        <v>1.5346459221419275</v>
      </c>
    </row>
    <row r="262" spans="1:8">
      <c r="A262" s="6">
        <v>44574</v>
      </c>
      <c r="B262">
        <v>70.086496682527496</v>
      </c>
      <c r="C262">
        <v>70.442548489405397</v>
      </c>
      <c r="D262">
        <v>69.430602745272694</v>
      </c>
      <c r="E262">
        <v>69.870986938476506</v>
      </c>
      <c r="F262">
        <v>416400</v>
      </c>
      <c r="G262">
        <f t="shared" si="8"/>
        <v>1.2081452450552154E-3</v>
      </c>
      <c r="H262">
        <f t="shared" si="9"/>
        <v>1.5364999973156066</v>
      </c>
    </row>
    <row r="263" spans="1:8">
      <c r="A263" s="6">
        <v>44575</v>
      </c>
      <c r="B263">
        <v>68.624818171606293</v>
      </c>
      <c r="C263">
        <v>69.102682793217099</v>
      </c>
      <c r="D263">
        <v>67.6316157980051</v>
      </c>
      <c r="E263">
        <v>69.083946228027301</v>
      </c>
      <c r="F263">
        <v>494500</v>
      </c>
      <c r="G263">
        <f t="shared" si="8"/>
        <v>-1.1264199132355428E-2</v>
      </c>
      <c r="H263">
        <f t="shared" si="9"/>
        <v>1.51919255537898</v>
      </c>
    </row>
    <row r="264" spans="1:8">
      <c r="A264" s="6">
        <v>44579</v>
      </c>
      <c r="B264">
        <v>68.418680797078295</v>
      </c>
      <c r="C264">
        <v>68.418680797078295</v>
      </c>
      <c r="D264">
        <v>65.626467898797998</v>
      </c>
      <c r="E264">
        <v>65.963783264160099</v>
      </c>
      <c r="F264">
        <v>469100</v>
      </c>
      <c r="G264">
        <f t="shared" si="8"/>
        <v>-4.5164805055698372E-2</v>
      </c>
      <c r="H264">
        <f t="shared" si="9"/>
        <v>1.4505785197732202</v>
      </c>
    </row>
    <row r="265" spans="1:8">
      <c r="A265" s="6">
        <v>44580</v>
      </c>
      <c r="B265">
        <v>67.200592818036895</v>
      </c>
      <c r="C265">
        <v>67.200592818036895</v>
      </c>
      <c r="D265">
        <v>64.220979013908007</v>
      </c>
      <c r="E265">
        <v>64.239715576171804</v>
      </c>
      <c r="F265">
        <v>401700</v>
      </c>
      <c r="G265">
        <f t="shared" si="8"/>
        <v>-2.6136579842366742E-2</v>
      </c>
      <c r="H265">
        <f t="shared" si="9"/>
        <v>1.4126653584735454</v>
      </c>
    </row>
    <row r="266" spans="1:8">
      <c r="A266" s="6">
        <v>44581</v>
      </c>
      <c r="B266">
        <v>64.586406239080105</v>
      </c>
      <c r="C266">
        <v>66.113689922697503</v>
      </c>
      <c r="D266">
        <v>63.986736133326602</v>
      </c>
      <c r="E266">
        <v>64.136650085449205</v>
      </c>
      <c r="F266">
        <v>356900</v>
      </c>
      <c r="G266">
        <f t="shared" si="8"/>
        <v>-1.6043889640263149E-3</v>
      </c>
      <c r="H266">
        <f t="shared" si="9"/>
        <v>1.4103988937625482</v>
      </c>
    </row>
    <row r="267" spans="1:8">
      <c r="A267" s="6">
        <v>44582</v>
      </c>
      <c r="B267">
        <v>63.340209804998103</v>
      </c>
      <c r="C267">
        <v>64.0054685622016</v>
      </c>
      <c r="D267">
        <v>62.187721799079</v>
      </c>
      <c r="E267">
        <v>62.496921539306598</v>
      </c>
      <c r="F267">
        <v>587000</v>
      </c>
      <c r="G267">
        <f t="shared" si="8"/>
        <v>-2.5566170730120727E-2</v>
      </c>
      <c r="H267">
        <f t="shared" si="9"/>
        <v>1.3743403948470416</v>
      </c>
    </row>
    <row r="268" spans="1:8">
      <c r="A268" s="6">
        <v>44585</v>
      </c>
      <c r="B268">
        <v>61.194518797043301</v>
      </c>
      <c r="C268">
        <v>63.527617765841498</v>
      </c>
      <c r="D268">
        <v>60.323122023444</v>
      </c>
      <c r="E268">
        <v>63.274627685546797</v>
      </c>
      <c r="F268">
        <v>707200</v>
      </c>
      <c r="G268">
        <f t="shared" si="8"/>
        <v>1.2443911269310617E-2</v>
      </c>
      <c r="H268">
        <f t="shared" si="9"/>
        <v>1.3914425647743476</v>
      </c>
    </row>
    <row r="269" spans="1:8">
      <c r="A269" s="6">
        <v>44586</v>
      </c>
      <c r="B269">
        <v>62.365746719890701</v>
      </c>
      <c r="C269">
        <v>63.5463503403384</v>
      </c>
      <c r="D269">
        <v>60.4542956220428</v>
      </c>
      <c r="E269">
        <v>62.525039672851499</v>
      </c>
      <c r="F269">
        <v>834800</v>
      </c>
      <c r="G269">
        <f t="shared" si="8"/>
        <v>-1.1846581167106881E-2</v>
      </c>
      <c r="H269">
        <f t="shared" si="9"/>
        <v>1.3749587274913808</v>
      </c>
    </row>
    <row r="270" spans="1:8">
      <c r="A270" s="6">
        <v>44587</v>
      </c>
      <c r="B270">
        <v>64.680102144910407</v>
      </c>
      <c r="C270">
        <v>68.765359131963805</v>
      </c>
      <c r="D270">
        <v>64.305306548655395</v>
      </c>
      <c r="E270">
        <v>66.497856140136705</v>
      </c>
      <c r="F270">
        <v>1368600</v>
      </c>
      <c r="G270">
        <f t="shared" si="8"/>
        <v>6.3539607300884468E-2</v>
      </c>
      <c r="H270">
        <f t="shared" si="9"/>
        <v>1.462323065091107</v>
      </c>
    </row>
    <row r="271" spans="1:8">
      <c r="A271" s="6">
        <v>44588</v>
      </c>
      <c r="B271">
        <v>68.137599561544704</v>
      </c>
      <c r="C271">
        <v>70.124004621260696</v>
      </c>
      <c r="D271">
        <v>66.975739323915306</v>
      </c>
      <c r="E271">
        <v>67.734695434570298</v>
      </c>
      <c r="F271">
        <v>1210500</v>
      </c>
      <c r="G271">
        <f t="shared" si="8"/>
        <v>1.8599686760233217E-2</v>
      </c>
      <c r="H271">
        <f t="shared" si="9"/>
        <v>1.4895218160440655</v>
      </c>
    </row>
    <row r="272" spans="1:8">
      <c r="A272" s="6">
        <v>44589</v>
      </c>
      <c r="B272">
        <v>67.575388629783603</v>
      </c>
      <c r="C272">
        <v>69.074563818055694</v>
      </c>
      <c r="D272">
        <v>66.629031388055395</v>
      </c>
      <c r="E272">
        <v>68.999603271484304</v>
      </c>
      <c r="F272">
        <v>807800</v>
      </c>
      <c r="G272">
        <f t="shared" si="8"/>
        <v>1.8674444888231157E-2</v>
      </c>
      <c r="H272">
        <f t="shared" si="9"/>
        <v>1.5173378091075984</v>
      </c>
    </row>
    <row r="273" spans="1:8">
      <c r="A273" s="6">
        <v>44592</v>
      </c>
      <c r="B273">
        <v>68.418676649531093</v>
      </c>
      <c r="C273">
        <v>70.208322348860094</v>
      </c>
      <c r="D273">
        <v>67.790898093186897</v>
      </c>
      <c r="E273">
        <v>70.180213928222599</v>
      </c>
      <c r="F273">
        <v>1073600</v>
      </c>
      <c r="G273">
        <f t="shared" si="8"/>
        <v>1.7110397752478242E-2</v>
      </c>
      <c r="H273">
        <f t="shared" si="9"/>
        <v>1.5433000625463034</v>
      </c>
    </row>
    <row r="274" spans="1:8">
      <c r="A274" s="6">
        <v>44593</v>
      </c>
      <c r="B274">
        <v>70.292647616820204</v>
      </c>
      <c r="C274">
        <v>73.000542232788604</v>
      </c>
      <c r="D274">
        <v>69.945967564085095</v>
      </c>
      <c r="E274">
        <v>72.859992980957003</v>
      </c>
      <c r="F274">
        <v>802800</v>
      </c>
      <c r="G274">
        <f t="shared" si="8"/>
        <v>3.8184253121188401E-2</v>
      </c>
      <c r="H274">
        <f t="shared" si="9"/>
        <v>1.6022298227765175</v>
      </c>
    </row>
    <row r="275" spans="1:8">
      <c r="A275" s="6">
        <v>44594</v>
      </c>
      <c r="B275">
        <v>73.141079823091104</v>
      </c>
      <c r="C275">
        <v>73.647052809286507</v>
      </c>
      <c r="D275">
        <v>71.951111481420895</v>
      </c>
      <c r="E275">
        <v>73.103599548339801</v>
      </c>
      <c r="F275">
        <v>793300</v>
      </c>
      <c r="G275">
        <f t="shared" si="8"/>
        <v>3.3434887572178101E-3</v>
      </c>
      <c r="H275">
        <f t="shared" si="9"/>
        <v>1.6075868601754499</v>
      </c>
    </row>
    <row r="276" spans="1:8">
      <c r="A276" s="6">
        <v>44595</v>
      </c>
      <c r="B276">
        <v>72.897470830833697</v>
      </c>
      <c r="C276">
        <v>73.478397234401697</v>
      </c>
      <c r="D276">
        <v>71.135933610642695</v>
      </c>
      <c r="E276">
        <v>71.295219421386705</v>
      </c>
      <c r="F276">
        <v>665400</v>
      </c>
      <c r="G276">
        <f t="shared" si="8"/>
        <v>-2.4737224132955371E-2</v>
      </c>
      <c r="H276">
        <f t="shared" si="9"/>
        <v>1.567819623702096</v>
      </c>
    </row>
    <row r="277" spans="1:8">
      <c r="A277" s="6">
        <v>44596</v>
      </c>
      <c r="B277">
        <v>71.960493625618298</v>
      </c>
      <c r="C277">
        <v>73.487777509777899</v>
      </c>
      <c r="D277">
        <v>71.342079726752999</v>
      </c>
      <c r="E277">
        <v>72.841255187988196</v>
      </c>
      <c r="F277">
        <v>604500</v>
      </c>
      <c r="G277">
        <f t="shared" si="8"/>
        <v>2.1684985040353506E-2</v>
      </c>
      <c r="H277">
        <f t="shared" si="9"/>
        <v>1.6018177687880488</v>
      </c>
    </row>
    <row r="278" spans="1:8">
      <c r="A278" s="6">
        <v>44599</v>
      </c>
      <c r="B278">
        <v>73.084873831000195</v>
      </c>
      <c r="C278">
        <v>73.272268083934307</v>
      </c>
      <c r="D278">
        <v>72.072927708437604</v>
      </c>
      <c r="E278">
        <v>72.494575500488196</v>
      </c>
      <c r="F278">
        <v>650100</v>
      </c>
      <c r="G278">
        <f t="shared" si="8"/>
        <v>-4.7593865125647753E-3</v>
      </c>
      <c r="H278">
        <f t="shared" si="9"/>
        <v>1.5941940989036922</v>
      </c>
    </row>
    <row r="279" spans="1:8">
      <c r="A279" s="6">
        <v>44600</v>
      </c>
      <c r="B279">
        <v>73.028651575549404</v>
      </c>
      <c r="C279">
        <v>76.523603459461896</v>
      </c>
      <c r="D279">
        <v>73.028651575549404</v>
      </c>
      <c r="E279">
        <v>76.298728942871094</v>
      </c>
      <c r="F279">
        <v>1376100</v>
      </c>
      <c r="G279">
        <f t="shared" si="8"/>
        <v>5.247500817985036E-2</v>
      </c>
      <c r="H279">
        <f t="shared" si="9"/>
        <v>1.6778494472839327</v>
      </c>
    </row>
    <row r="280" spans="1:8">
      <c r="A280" s="6">
        <v>44601</v>
      </c>
      <c r="B280">
        <v>77.095172136567896</v>
      </c>
      <c r="C280">
        <v>78.032157713626106</v>
      </c>
      <c r="D280">
        <v>75.5304079385525</v>
      </c>
      <c r="E280">
        <v>75.792762756347599</v>
      </c>
      <c r="F280">
        <v>876600</v>
      </c>
      <c r="G280">
        <f t="shared" si="8"/>
        <v>-6.6313842122106394E-3</v>
      </c>
      <c r="H280">
        <f t="shared" si="9"/>
        <v>1.6667229829487478</v>
      </c>
    </row>
    <row r="281" spans="1:8">
      <c r="A281" s="6">
        <v>44602</v>
      </c>
      <c r="B281">
        <v>75.258681585062007</v>
      </c>
      <c r="C281">
        <v>77.844763790414007</v>
      </c>
      <c r="D281">
        <v>74.555942399264495</v>
      </c>
      <c r="E281">
        <v>75.099395751953097</v>
      </c>
      <c r="F281">
        <v>784100</v>
      </c>
      <c r="G281">
        <f t="shared" si="8"/>
        <v>-9.1481954104705564E-3</v>
      </c>
      <c r="H281">
        <f t="shared" si="9"/>
        <v>1.6514754754056102</v>
      </c>
    </row>
    <row r="282" spans="1:8">
      <c r="A282" s="6">
        <v>44603</v>
      </c>
      <c r="B282">
        <v>74.940091370423502</v>
      </c>
      <c r="C282">
        <v>76.158168035140093</v>
      </c>
      <c r="D282">
        <v>72.588256142440102</v>
      </c>
      <c r="E282">
        <v>73.469024658203097</v>
      </c>
      <c r="F282">
        <v>927100</v>
      </c>
      <c r="G282">
        <f t="shared" si="8"/>
        <v>-2.1709510142198438E-2</v>
      </c>
      <c r="H282">
        <f t="shared" si="9"/>
        <v>1.6156227518227002</v>
      </c>
    </row>
    <row r="283" spans="1:8">
      <c r="A283" s="6">
        <v>44606</v>
      </c>
      <c r="B283">
        <v>73.478411417688704</v>
      </c>
      <c r="C283">
        <v>73.8157268165114</v>
      </c>
      <c r="D283">
        <v>71.173427624822494</v>
      </c>
      <c r="E283">
        <v>72.269699096679602</v>
      </c>
      <c r="F283">
        <v>877700</v>
      </c>
      <c r="G283">
        <f t="shared" si="8"/>
        <v>-1.6324234153142322E-2</v>
      </c>
      <c r="H283">
        <f t="shared" si="9"/>
        <v>1.5892489477188023</v>
      </c>
    </row>
    <row r="284" spans="1:8">
      <c r="A284" s="6">
        <v>44607</v>
      </c>
      <c r="B284">
        <v>73.422179805139194</v>
      </c>
      <c r="C284">
        <v>74.612148171051004</v>
      </c>
      <c r="D284">
        <v>73.422179805139194</v>
      </c>
      <c r="E284">
        <v>73.815711975097599</v>
      </c>
      <c r="F284">
        <v>508600</v>
      </c>
      <c r="G284">
        <f t="shared" si="8"/>
        <v>2.1392269481429568E-2</v>
      </c>
      <c r="H284">
        <f t="shared" si="9"/>
        <v>1.6232465894814812</v>
      </c>
    </row>
    <row r="285" spans="1:8">
      <c r="A285" s="6">
        <v>44608</v>
      </c>
      <c r="B285">
        <v>73.066133599883301</v>
      </c>
      <c r="C285">
        <v>74.0124838229506</v>
      </c>
      <c r="D285">
        <v>72.916212486150599</v>
      </c>
      <c r="E285">
        <v>73.590843200683594</v>
      </c>
      <c r="F285">
        <v>417900</v>
      </c>
      <c r="G285">
        <f t="shared" si="8"/>
        <v>-3.0463537964636471E-3</v>
      </c>
      <c r="H285">
        <f t="shared" si="9"/>
        <v>1.6183016060710176</v>
      </c>
    </row>
    <row r="286" spans="1:8">
      <c r="A286" s="6">
        <v>44609</v>
      </c>
      <c r="B286">
        <v>72.541409300692294</v>
      </c>
      <c r="C286">
        <v>72.681958543031001</v>
      </c>
      <c r="D286">
        <v>71.079714337084994</v>
      </c>
      <c r="E286">
        <v>71.210891723632798</v>
      </c>
      <c r="F286">
        <v>486500</v>
      </c>
      <c r="G286">
        <f t="shared" si="8"/>
        <v>-3.2340320799975397E-2</v>
      </c>
      <c r="H286">
        <f t="shared" si="9"/>
        <v>1.5659652129795654</v>
      </c>
    </row>
    <row r="287" spans="1:8">
      <c r="A287" s="6">
        <v>44610</v>
      </c>
      <c r="B287">
        <v>70.901684343897699</v>
      </c>
      <c r="C287">
        <v>71.641903676519505</v>
      </c>
      <c r="D287">
        <v>69.758560998548404</v>
      </c>
      <c r="E287">
        <v>70.311386108398395</v>
      </c>
      <c r="F287">
        <v>847300</v>
      </c>
      <c r="G287">
        <f t="shared" si="8"/>
        <v>-1.2631573534078972E-2</v>
      </c>
      <c r="H287">
        <f t="shared" si="9"/>
        <v>1.5461846082400044</v>
      </c>
    </row>
    <row r="288" spans="1:8">
      <c r="A288" s="6">
        <v>44614</v>
      </c>
      <c r="B288">
        <v>69.486849079771503</v>
      </c>
      <c r="C288">
        <v>70.105255801101407</v>
      </c>
      <c r="D288">
        <v>68.231284774984204</v>
      </c>
      <c r="E288">
        <v>69.018356323242102</v>
      </c>
      <c r="F288">
        <v>663100</v>
      </c>
      <c r="G288">
        <f t="shared" si="8"/>
        <v>-1.839004827984533E-2</v>
      </c>
      <c r="H288">
        <f t="shared" si="9"/>
        <v>1.5177501986449169</v>
      </c>
    </row>
    <row r="289" spans="1:8">
      <c r="A289" s="6">
        <v>44615</v>
      </c>
      <c r="B289">
        <v>69.646128340822202</v>
      </c>
      <c r="C289">
        <v>69.899111260119497</v>
      </c>
      <c r="D289">
        <v>67.4067337474482</v>
      </c>
      <c r="E289">
        <v>67.744049072265597</v>
      </c>
      <c r="F289">
        <v>516900</v>
      </c>
      <c r="G289">
        <f t="shared" si="8"/>
        <v>-1.8463309166743797E-2</v>
      </c>
      <c r="H289">
        <f t="shared" si="9"/>
        <v>1.4897275074894489</v>
      </c>
    </row>
    <row r="290" spans="1:8">
      <c r="A290" s="6">
        <v>44616</v>
      </c>
      <c r="B290">
        <v>64.979940850254295</v>
      </c>
      <c r="C290">
        <v>67.313032666620899</v>
      </c>
      <c r="D290">
        <v>64.080435657783298</v>
      </c>
      <c r="E290">
        <v>67.041313171386705</v>
      </c>
      <c r="F290">
        <v>730200</v>
      </c>
      <c r="G290">
        <f t="shared" si="8"/>
        <v>-1.0373396785439446E-2</v>
      </c>
      <c r="H290">
        <f t="shared" si="9"/>
        <v>1.4742739729520771</v>
      </c>
    </row>
    <row r="291" spans="1:8">
      <c r="A291" s="6">
        <v>44617</v>
      </c>
      <c r="B291">
        <v>67.650343013260098</v>
      </c>
      <c r="C291">
        <v>69.842892566312102</v>
      </c>
      <c r="D291">
        <v>67.650343013260098</v>
      </c>
      <c r="E291">
        <v>69.805412292480398</v>
      </c>
      <c r="F291">
        <v>789800</v>
      </c>
      <c r="G291">
        <f t="shared" si="8"/>
        <v>4.1229787877624886E-2</v>
      </c>
      <c r="H291">
        <f t="shared" si="9"/>
        <v>1.5350579761303944</v>
      </c>
    </row>
    <row r="292" spans="1:8">
      <c r="A292" s="6">
        <v>44620</v>
      </c>
      <c r="B292">
        <v>67.359409272135395</v>
      </c>
      <c r="C292">
        <v>69.542004415784405</v>
      </c>
      <c r="D292">
        <v>67.359409272135395</v>
      </c>
      <c r="E292">
        <v>69.146881103515597</v>
      </c>
      <c r="F292">
        <v>759200</v>
      </c>
      <c r="G292">
        <f t="shared" si="8"/>
        <v>-9.4338127566039702E-3</v>
      </c>
      <c r="H292">
        <f t="shared" si="9"/>
        <v>1.5205765266130489</v>
      </c>
    </row>
    <row r="293" spans="1:8">
      <c r="A293" s="6">
        <v>44621</v>
      </c>
      <c r="B293">
        <v>68.431878471079699</v>
      </c>
      <c r="C293">
        <v>68.723523205377703</v>
      </c>
      <c r="D293">
        <v>64.424187586551</v>
      </c>
      <c r="E293">
        <v>64.800491333007798</v>
      </c>
      <c r="F293">
        <v>1047100</v>
      </c>
      <c r="G293">
        <f t="shared" si="8"/>
        <v>-6.2857350919430219E-2</v>
      </c>
      <c r="H293">
        <f t="shared" si="9"/>
        <v>1.4249971142798841</v>
      </c>
    </row>
    <row r="294" spans="1:8">
      <c r="A294" s="6">
        <v>44622</v>
      </c>
      <c r="B294">
        <v>65.543706361209104</v>
      </c>
      <c r="C294">
        <v>67.651044758655502</v>
      </c>
      <c r="D294">
        <v>64.555898216344403</v>
      </c>
      <c r="E294">
        <v>67.453475952148395</v>
      </c>
      <c r="F294">
        <v>1023500</v>
      </c>
      <c r="G294">
        <f t="shared" si="8"/>
        <v>4.0940810240264809E-2</v>
      </c>
      <c r="H294">
        <f t="shared" si="9"/>
        <v>1.4833376507285418</v>
      </c>
    </row>
    <row r="295" spans="1:8">
      <c r="A295" s="6">
        <v>44623</v>
      </c>
      <c r="B295">
        <v>67.876831727611105</v>
      </c>
      <c r="C295">
        <v>68.206101125122004</v>
      </c>
      <c r="D295">
        <v>65.571931589965601</v>
      </c>
      <c r="E295">
        <v>66.352775573730398</v>
      </c>
      <c r="F295">
        <v>658700</v>
      </c>
      <c r="G295">
        <f t="shared" si="8"/>
        <v>-1.6317919319663168E-2</v>
      </c>
      <c r="H295">
        <f t="shared" si="9"/>
        <v>1.4591326666201347</v>
      </c>
    </row>
    <row r="296" spans="1:8">
      <c r="A296" s="6">
        <v>44624</v>
      </c>
      <c r="B296">
        <v>64.668796134226298</v>
      </c>
      <c r="C296">
        <v>64.697018202933194</v>
      </c>
      <c r="D296">
        <v>62.269826986178998</v>
      </c>
      <c r="E296">
        <v>62.909553527832003</v>
      </c>
      <c r="F296">
        <v>782700</v>
      </c>
      <c r="G296">
        <f t="shared" si="8"/>
        <v>-5.1892660346549158E-2</v>
      </c>
      <c r="H296">
        <f t="shared" si="9"/>
        <v>1.3834143907506615</v>
      </c>
    </row>
    <row r="297" spans="1:8">
      <c r="A297" s="6">
        <v>44627</v>
      </c>
      <c r="B297">
        <v>62.4956020299974</v>
      </c>
      <c r="C297">
        <v>62.646122101365599</v>
      </c>
      <c r="D297">
        <v>58.149228203417898</v>
      </c>
      <c r="E297">
        <v>58.196266174316399</v>
      </c>
      <c r="F297">
        <v>1480700</v>
      </c>
      <c r="G297">
        <f t="shared" si="8"/>
        <v>-7.4921646859731475E-2</v>
      </c>
      <c r="H297">
        <f t="shared" si="9"/>
        <v>1.27976670630617</v>
      </c>
    </row>
    <row r="298" spans="1:8">
      <c r="A298" s="6">
        <v>44628</v>
      </c>
      <c r="B298">
        <v>58.6478386350948</v>
      </c>
      <c r="C298">
        <v>60.454126191079901</v>
      </c>
      <c r="D298">
        <v>56.775697200436099</v>
      </c>
      <c r="E298">
        <v>58.102188110351499</v>
      </c>
      <c r="F298">
        <v>734200</v>
      </c>
      <c r="G298">
        <f t="shared" si="8"/>
        <v>-1.616565291029269E-3</v>
      </c>
      <c r="H298">
        <f t="shared" si="9"/>
        <v>1.2776978798681407</v>
      </c>
    </row>
    <row r="299" spans="1:8">
      <c r="A299" s="6">
        <v>44629</v>
      </c>
      <c r="B299">
        <v>60.698721212328003</v>
      </c>
      <c r="C299">
        <v>62.222777321970703</v>
      </c>
      <c r="D299">
        <v>60.331820011817904</v>
      </c>
      <c r="E299">
        <v>61.263191223144503</v>
      </c>
      <c r="F299">
        <v>630900</v>
      </c>
      <c r="G299">
        <f t="shared" si="8"/>
        <v>5.4404200867434103E-2</v>
      </c>
      <c r="H299">
        <f t="shared" si="9"/>
        <v>1.3472100119723818</v>
      </c>
    </row>
    <row r="300" spans="1:8">
      <c r="A300" s="6">
        <v>44630</v>
      </c>
      <c r="B300">
        <v>59.616835386808901</v>
      </c>
      <c r="C300">
        <v>60.9903678780693</v>
      </c>
      <c r="D300">
        <v>59.588613320889898</v>
      </c>
      <c r="E300">
        <v>60.153076171875</v>
      </c>
      <c r="F300">
        <v>481900</v>
      </c>
      <c r="G300">
        <f t="shared" si="8"/>
        <v>-1.8120424827789815E-2</v>
      </c>
      <c r="H300">
        <f t="shared" si="9"/>
        <v>1.3227979942231904</v>
      </c>
    </row>
    <row r="301" spans="1:8">
      <c r="A301" s="6">
        <v>44631</v>
      </c>
      <c r="B301">
        <v>61.122073660615897</v>
      </c>
      <c r="C301">
        <v>61.648904680825602</v>
      </c>
      <c r="D301">
        <v>60.0119603126493</v>
      </c>
      <c r="E301">
        <v>60.096630096435497</v>
      </c>
      <c r="F301">
        <v>489500</v>
      </c>
      <c r="G301">
        <f t="shared" si="8"/>
        <v>-9.3837387930452388E-4</v>
      </c>
      <c r="H301">
        <f t="shared" si="9"/>
        <v>1.3215567151378149</v>
      </c>
    </row>
    <row r="302" spans="1:8">
      <c r="A302" s="6">
        <v>44634</v>
      </c>
      <c r="B302">
        <v>61.3572690905267</v>
      </c>
      <c r="C302">
        <v>62.185147460141799</v>
      </c>
      <c r="D302">
        <v>60.284787520386899</v>
      </c>
      <c r="E302">
        <v>60.661098480224602</v>
      </c>
      <c r="F302">
        <v>525300</v>
      </c>
      <c r="G302">
        <f t="shared" si="8"/>
        <v>9.3926794711004166E-3</v>
      </c>
      <c r="H302">
        <f t="shared" si="9"/>
        <v>1.3339696737659847</v>
      </c>
    </row>
    <row r="303" spans="1:8">
      <c r="A303" s="6">
        <v>44635</v>
      </c>
      <c r="B303">
        <v>61.159704225673799</v>
      </c>
      <c r="C303">
        <v>61.837062482147203</v>
      </c>
      <c r="D303">
        <v>60.360047964156003</v>
      </c>
      <c r="E303">
        <v>61.7617988586425</v>
      </c>
      <c r="F303">
        <v>586900</v>
      </c>
      <c r="G303">
        <f t="shared" si="8"/>
        <v>1.8145078246097436E-2</v>
      </c>
      <c r="H303">
        <f t="shared" si="9"/>
        <v>1.3581746578743896</v>
      </c>
    </row>
    <row r="304" spans="1:8">
      <c r="A304" s="6">
        <v>44636</v>
      </c>
      <c r="B304">
        <v>62.984799546948302</v>
      </c>
      <c r="C304">
        <v>64.678195164075902</v>
      </c>
      <c r="D304">
        <v>62.871911290829203</v>
      </c>
      <c r="E304">
        <v>64.414779663085895</v>
      </c>
      <c r="F304">
        <v>628500</v>
      </c>
      <c r="G304">
        <f t="shared" si="8"/>
        <v>4.2955044274461833E-2</v>
      </c>
      <c r="H304">
        <f t="shared" si="9"/>
        <v>1.416515110435836</v>
      </c>
    </row>
    <row r="305" spans="1:8">
      <c r="A305" s="6">
        <v>44637</v>
      </c>
      <c r="B305">
        <v>63.483424420163999</v>
      </c>
      <c r="C305">
        <v>65.214444909774897</v>
      </c>
      <c r="D305">
        <v>62.702580379127902</v>
      </c>
      <c r="E305">
        <v>65.120368957519503</v>
      </c>
      <c r="F305">
        <v>460900</v>
      </c>
      <c r="G305">
        <f t="shared" si="8"/>
        <v>1.0953841620263419E-2</v>
      </c>
      <c r="H305">
        <f t="shared" si="9"/>
        <v>1.4320313926082602</v>
      </c>
    </row>
    <row r="306" spans="1:8">
      <c r="A306" s="6">
        <v>44638</v>
      </c>
      <c r="B306">
        <v>64.744043635832796</v>
      </c>
      <c r="C306">
        <v>65.515477757577798</v>
      </c>
      <c r="D306">
        <v>63.963199767685197</v>
      </c>
      <c r="E306">
        <v>65.167388916015597</v>
      </c>
      <c r="F306">
        <v>710200</v>
      </c>
      <c r="G306">
        <f t="shared" si="8"/>
        <v>7.2204686872653716E-4</v>
      </c>
      <c r="H306">
        <f t="shared" si="9"/>
        <v>1.4330653863912111</v>
      </c>
    </row>
    <row r="307" spans="1:8">
      <c r="A307" s="6">
        <v>44641</v>
      </c>
      <c r="B307">
        <v>65.534307403823405</v>
      </c>
      <c r="C307">
        <v>66.023506629550795</v>
      </c>
      <c r="D307">
        <v>64.612345906927899</v>
      </c>
      <c r="E307">
        <v>65.336738586425696</v>
      </c>
      <c r="F307">
        <v>501600</v>
      </c>
      <c r="G307">
        <f t="shared" si="8"/>
        <v>2.5986873684374343E-3</v>
      </c>
      <c r="H307">
        <f t="shared" si="9"/>
        <v>1.4367894753089707</v>
      </c>
    </row>
    <row r="308" spans="1:8">
      <c r="A308" s="6">
        <v>44642</v>
      </c>
      <c r="B308">
        <v>66.804347884438997</v>
      </c>
      <c r="C308">
        <v>68.309584491455198</v>
      </c>
      <c r="D308">
        <v>66.569154440294696</v>
      </c>
      <c r="E308">
        <v>67.754524230957003</v>
      </c>
      <c r="F308">
        <v>782700</v>
      </c>
      <c r="G308">
        <f t="shared" si="8"/>
        <v>3.7004994385098126E-2</v>
      </c>
      <c r="H308">
        <f t="shared" si="9"/>
        <v>1.4899578617753473</v>
      </c>
    </row>
    <row r="309" spans="1:8">
      <c r="A309" s="6">
        <v>44643</v>
      </c>
      <c r="B309">
        <v>67.020724355544104</v>
      </c>
      <c r="C309">
        <v>67.604006702882401</v>
      </c>
      <c r="D309">
        <v>66.051728477613196</v>
      </c>
      <c r="E309">
        <v>66.174026489257798</v>
      </c>
      <c r="F309">
        <v>437200</v>
      </c>
      <c r="G309">
        <f t="shared" si="8"/>
        <v>-2.3326822225357403E-2</v>
      </c>
      <c r="H309">
        <f t="shared" si="9"/>
        <v>1.45520187961044</v>
      </c>
    </row>
    <row r="310" spans="1:8">
      <c r="A310" s="6">
        <v>44644</v>
      </c>
      <c r="B310">
        <v>66.719663467348596</v>
      </c>
      <c r="C310">
        <v>66.954856872558594</v>
      </c>
      <c r="D310">
        <v>65.863563204701606</v>
      </c>
      <c r="E310">
        <v>66.954856872558594</v>
      </c>
      <c r="F310">
        <v>554900</v>
      </c>
      <c r="G310">
        <f t="shared" si="8"/>
        <v>1.1799650478085229E-2</v>
      </c>
      <c r="H310">
        <f t="shared" si="9"/>
        <v>1.472372753164896</v>
      </c>
    </row>
    <row r="311" spans="1:8">
      <c r="A311" s="6">
        <v>44645</v>
      </c>
      <c r="B311">
        <v>67.359402447038093</v>
      </c>
      <c r="C311">
        <v>67.641637457224604</v>
      </c>
      <c r="D311">
        <v>66.315142957896498</v>
      </c>
      <c r="E311">
        <v>66.964279174804602</v>
      </c>
      <c r="F311">
        <v>387000</v>
      </c>
      <c r="G311">
        <f t="shared" si="8"/>
        <v>1.4072619502335476E-4</v>
      </c>
      <c r="H311">
        <f t="shared" si="9"/>
        <v>1.4725799545801048</v>
      </c>
    </row>
    <row r="312" spans="1:8">
      <c r="A312" s="6">
        <v>44648</v>
      </c>
      <c r="B312">
        <v>66.983084238807095</v>
      </c>
      <c r="C312">
        <v>67.133611475281299</v>
      </c>
      <c r="D312">
        <v>65.496667255059705</v>
      </c>
      <c r="E312">
        <v>66.277503967285099</v>
      </c>
      <c r="F312">
        <v>446700</v>
      </c>
      <c r="G312">
        <f t="shared" si="8"/>
        <v>-1.0255844100505198E-2</v>
      </c>
      <c r="H312">
        <f t="shared" si="9"/>
        <v>1.4574774041404022</v>
      </c>
    </row>
    <row r="313" spans="1:8">
      <c r="A313" s="6">
        <v>44649</v>
      </c>
      <c r="B313">
        <v>67.4158464360072</v>
      </c>
      <c r="C313">
        <v>67.895635852683398</v>
      </c>
      <c r="D313">
        <v>66.117574143149099</v>
      </c>
      <c r="E313">
        <v>67.039535522460895</v>
      </c>
      <c r="F313">
        <v>514800</v>
      </c>
      <c r="G313">
        <f t="shared" si="8"/>
        <v>1.1497589824021406E-2</v>
      </c>
      <c r="H313">
        <f t="shared" si="9"/>
        <v>1.474234881510988</v>
      </c>
    </row>
    <row r="314" spans="1:8">
      <c r="A314" s="6">
        <v>44650</v>
      </c>
      <c r="B314">
        <v>66.362180872774502</v>
      </c>
      <c r="C314">
        <v>66.860789809513406</v>
      </c>
      <c r="D314">
        <v>64.800493009936403</v>
      </c>
      <c r="E314">
        <v>65.252067565917898</v>
      </c>
      <c r="F314">
        <v>545500</v>
      </c>
      <c r="G314">
        <f t="shared" si="8"/>
        <v>-2.6662892912557915E-2</v>
      </c>
      <c r="H314">
        <f t="shared" si="9"/>
        <v>1.4349275147373031</v>
      </c>
    </row>
    <row r="315" spans="1:8">
      <c r="A315" s="6">
        <v>44651</v>
      </c>
      <c r="B315">
        <v>64.998048174884204</v>
      </c>
      <c r="C315">
        <v>65.637774545379202</v>
      </c>
      <c r="D315">
        <v>63.878532409667898</v>
      </c>
      <c r="E315">
        <v>63.878532409667898</v>
      </c>
      <c r="F315">
        <v>528800</v>
      </c>
      <c r="G315">
        <f t="shared" si="8"/>
        <v>-2.1049680224499389E-2</v>
      </c>
      <c r="H315">
        <f t="shared" si="9"/>
        <v>1.4047227494067471</v>
      </c>
    </row>
    <row r="316" spans="1:8">
      <c r="A316" s="6">
        <v>44652</v>
      </c>
      <c r="B316">
        <v>64.668785264682001</v>
      </c>
      <c r="C316">
        <v>64.894576131457001</v>
      </c>
      <c r="D316">
        <v>62.608495642482303</v>
      </c>
      <c r="E316">
        <v>63.285846710205</v>
      </c>
      <c r="F316">
        <v>766900</v>
      </c>
      <c r="G316">
        <f t="shared" si="8"/>
        <v>-9.2783236731530765E-3</v>
      </c>
      <c r="H316">
        <f t="shared" si="9"/>
        <v>1.3916892770667098</v>
      </c>
    </row>
    <row r="317" spans="1:8">
      <c r="A317" s="6">
        <v>44655</v>
      </c>
      <c r="B317">
        <v>62.824875987801803</v>
      </c>
      <c r="C317">
        <v>63.172964893074003</v>
      </c>
      <c r="D317">
        <v>61.855880079449499</v>
      </c>
      <c r="E317">
        <v>62.505016326904297</v>
      </c>
      <c r="F317">
        <v>666300</v>
      </c>
      <c r="G317">
        <f t="shared" si="8"/>
        <v>-1.2338151796818613E-2</v>
      </c>
      <c r="H317">
        <f t="shared" si="9"/>
        <v>1.374518403512256</v>
      </c>
    </row>
    <row r="318" spans="1:8">
      <c r="A318" s="6">
        <v>44656</v>
      </c>
      <c r="B318">
        <v>62.439149860889998</v>
      </c>
      <c r="C318">
        <v>62.7401971423985</v>
      </c>
      <c r="D318">
        <v>61.451334655375803</v>
      </c>
      <c r="E318">
        <v>61.949943542480398</v>
      </c>
      <c r="F318">
        <v>700600</v>
      </c>
      <c r="G318">
        <f t="shared" si="8"/>
        <v>-8.8804517947942176E-3</v>
      </c>
      <c r="H318">
        <f t="shared" si="9"/>
        <v>1.3623120590888078</v>
      </c>
    </row>
    <row r="319" spans="1:8">
      <c r="A319" s="6">
        <v>44657</v>
      </c>
      <c r="B319">
        <v>61.394898015651002</v>
      </c>
      <c r="C319">
        <v>61.742979715657697</v>
      </c>
      <c r="D319">
        <v>60.792803379253101</v>
      </c>
      <c r="E319">
        <v>60.962142944335902</v>
      </c>
      <c r="F319">
        <v>698200</v>
      </c>
      <c r="G319">
        <f t="shared" si="8"/>
        <v>-1.5945141216587869E-2</v>
      </c>
      <c r="H319">
        <f t="shared" si="9"/>
        <v>1.3405898009255761</v>
      </c>
    </row>
    <row r="320" spans="1:8">
      <c r="A320" s="6">
        <v>44658</v>
      </c>
      <c r="B320">
        <v>60.557612295098401</v>
      </c>
      <c r="C320">
        <v>60.726951866773497</v>
      </c>
      <c r="D320">
        <v>58.5255374349966</v>
      </c>
      <c r="E320">
        <v>59.673282623291001</v>
      </c>
      <c r="F320">
        <v>615000</v>
      </c>
      <c r="G320">
        <f t="shared" si="8"/>
        <v>-2.1141978591890213E-2</v>
      </c>
      <c r="H320">
        <f t="shared" si="9"/>
        <v>1.3122470800539012</v>
      </c>
    </row>
    <row r="321" spans="1:8">
      <c r="A321" s="6">
        <v>44659</v>
      </c>
      <c r="B321">
        <v>59.654468885427796</v>
      </c>
      <c r="C321">
        <v>61.103257867547001</v>
      </c>
      <c r="D321">
        <v>59.560392937195601</v>
      </c>
      <c r="E321">
        <v>60.059001922607401</v>
      </c>
      <c r="F321">
        <v>688000</v>
      </c>
      <c r="G321">
        <f t="shared" si="8"/>
        <v>6.463852537682409E-3</v>
      </c>
      <c r="H321">
        <f t="shared" si="9"/>
        <v>1.3207292516723739</v>
      </c>
    </row>
    <row r="322" spans="1:8">
      <c r="A322" s="6">
        <v>44662</v>
      </c>
      <c r="B322">
        <v>59.917879291300402</v>
      </c>
      <c r="C322">
        <v>61.084440329036497</v>
      </c>
      <c r="D322">
        <v>59.503940130177099</v>
      </c>
      <c r="E322">
        <v>59.682685852050703</v>
      </c>
      <c r="F322">
        <v>316300</v>
      </c>
      <c r="G322">
        <f t="shared" si="8"/>
        <v>-6.2657729650855993E-3</v>
      </c>
      <c r="H322">
        <f t="shared" si="9"/>
        <v>1.3124538620330475</v>
      </c>
    </row>
    <row r="323" spans="1:8">
      <c r="A323" s="6">
        <v>44663</v>
      </c>
      <c r="B323">
        <v>60.143668278713797</v>
      </c>
      <c r="C323">
        <v>60.548201292804002</v>
      </c>
      <c r="D323">
        <v>59.193484747472397</v>
      </c>
      <c r="E323">
        <v>59.588611602783203</v>
      </c>
      <c r="F323">
        <v>529200</v>
      </c>
      <c r="G323">
        <f t="shared" si="8"/>
        <v>-1.5762402097771471E-3</v>
      </c>
      <c r="H323">
        <f t="shared" si="9"/>
        <v>1.3103851194822336</v>
      </c>
    </row>
    <row r="324" spans="1:8">
      <c r="A324" s="6">
        <v>44664</v>
      </c>
      <c r="B324">
        <v>59.174678245056697</v>
      </c>
      <c r="C324">
        <v>61.385495418491502</v>
      </c>
      <c r="D324">
        <v>59.118230520531696</v>
      </c>
      <c r="E324">
        <v>61.178524017333899</v>
      </c>
      <c r="F324">
        <v>396100</v>
      </c>
      <c r="G324">
        <f t="shared" ref="G324:G387" si="10">(E324-E323)/E323</f>
        <v>2.6681481104963958E-2</v>
      </c>
      <c r="H324">
        <f t="shared" ref="H324:H387" si="11">H323*(1+G324)</f>
        <v>1.3453481352879249</v>
      </c>
    </row>
    <row r="325" spans="1:8">
      <c r="A325" s="6">
        <v>44665</v>
      </c>
      <c r="B325">
        <v>61.187930717131799</v>
      </c>
      <c r="C325">
        <v>62.222780493823699</v>
      </c>
      <c r="D325">
        <v>61.187930717131799</v>
      </c>
      <c r="E325">
        <v>61.441936492919901</v>
      </c>
      <c r="F325">
        <v>450400</v>
      </c>
      <c r="G325">
        <f t="shared" si="10"/>
        <v>4.3056363293656448E-3</v>
      </c>
      <c r="H325">
        <f t="shared" si="11"/>
        <v>1.3511407150948649</v>
      </c>
    </row>
    <row r="326" spans="1:8">
      <c r="A326" s="6">
        <v>44669</v>
      </c>
      <c r="B326">
        <v>61.037403910112403</v>
      </c>
      <c r="C326">
        <v>62.053441375839597</v>
      </c>
      <c r="D326">
        <v>60.5199826067117</v>
      </c>
      <c r="E326">
        <v>61.771213531494098</v>
      </c>
      <c r="F326">
        <v>355500</v>
      </c>
      <c r="G326">
        <f t="shared" si="10"/>
        <v>5.3591578874168594E-3</v>
      </c>
      <c r="H326">
        <f t="shared" si="11"/>
        <v>1.3583816915151756</v>
      </c>
    </row>
    <row r="327" spans="1:8">
      <c r="A327" s="6">
        <v>44670</v>
      </c>
      <c r="B327">
        <v>61.799439153115998</v>
      </c>
      <c r="C327">
        <v>64.508865373376807</v>
      </c>
      <c r="D327">
        <v>61.799439153115998</v>
      </c>
      <c r="E327">
        <v>64.179595947265597</v>
      </c>
      <c r="F327">
        <v>473500</v>
      </c>
      <c r="G327">
        <f t="shared" si="10"/>
        <v>3.8988750229807016E-2</v>
      </c>
      <c r="H327">
        <f t="shared" si="11"/>
        <v>1.4113432960024035</v>
      </c>
    </row>
    <row r="328" spans="1:8">
      <c r="A328" s="6">
        <v>44671</v>
      </c>
      <c r="B328">
        <v>65.195637180406194</v>
      </c>
      <c r="C328">
        <v>65.637794904889702</v>
      </c>
      <c r="D328">
        <v>64.537091113183905</v>
      </c>
      <c r="E328">
        <v>65.054519653320298</v>
      </c>
      <c r="F328">
        <v>550700</v>
      </c>
      <c r="G328">
        <f t="shared" si="10"/>
        <v>1.3632427769934851E-2</v>
      </c>
      <c r="H328">
        <f t="shared" si="11"/>
        <v>1.4305833315437382</v>
      </c>
    </row>
    <row r="329" spans="1:8">
      <c r="A329" s="6">
        <v>44672</v>
      </c>
      <c r="B329">
        <v>65.807123571656902</v>
      </c>
      <c r="C329">
        <v>66.0987683265366</v>
      </c>
      <c r="D329">
        <v>63.314078776542502</v>
      </c>
      <c r="E329">
        <v>63.530452728271399</v>
      </c>
      <c r="F329">
        <v>463100</v>
      </c>
      <c r="G329">
        <f t="shared" si="10"/>
        <v>-2.3427533293163171E-2</v>
      </c>
      <c r="H329">
        <f t="shared" si="11"/>
        <v>1.3970682929153531</v>
      </c>
    </row>
    <row r="330" spans="1:8">
      <c r="A330" s="6">
        <v>44673</v>
      </c>
      <c r="B330">
        <v>63.125912640779603</v>
      </c>
      <c r="C330">
        <v>63.125912640779603</v>
      </c>
      <c r="D330">
        <v>60.830429736910197</v>
      </c>
      <c r="E330">
        <v>60.839832305908203</v>
      </c>
      <c r="F330">
        <v>559700</v>
      </c>
      <c r="G330">
        <f t="shared" si="10"/>
        <v>-4.2351664545369358E-2</v>
      </c>
      <c r="H330">
        <f t="shared" si="11"/>
        <v>1.3379001252268303</v>
      </c>
    </row>
    <row r="331" spans="1:8">
      <c r="A331" s="6">
        <v>44676</v>
      </c>
      <c r="B331">
        <v>60.2095212840198</v>
      </c>
      <c r="C331">
        <v>61.827653316933301</v>
      </c>
      <c r="D331">
        <v>59.3628234554564</v>
      </c>
      <c r="E331">
        <v>61.658313751220703</v>
      </c>
      <c r="F331">
        <v>522600</v>
      </c>
      <c r="G331">
        <f t="shared" si="10"/>
        <v>1.3453052289774583E-2</v>
      </c>
      <c r="H331">
        <f t="shared" si="11"/>
        <v>1.3558989655700029</v>
      </c>
    </row>
    <row r="332" spans="1:8">
      <c r="A332" s="6">
        <v>44677</v>
      </c>
      <c r="B332">
        <v>60.915097728798102</v>
      </c>
      <c r="C332">
        <v>61.413706646744203</v>
      </c>
      <c r="D332">
        <v>59.362819671630803</v>
      </c>
      <c r="E332">
        <v>59.362819671630803</v>
      </c>
      <c r="F332">
        <v>514500</v>
      </c>
      <c r="G332">
        <f t="shared" si="10"/>
        <v>-3.7229271122330272E-2</v>
      </c>
      <c r="H332">
        <f t="shared" si="11"/>
        <v>1.30541983536631</v>
      </c>
    </row>
    <row r="333" spans="1:8">
      <c r="A333" s="6">
        <v>44678</v>
      </c>
      <c r="B333">
        <v>59.645061284472199</v>
      </c>
      <c r="C333">
        <v>62.062849701027702</v>
      </c>
      <c r="D333">
        <v>59.645061284472199</v>
      </c>
      <c r="E333">
        <v>60.811618804931598</v>
      </c>
      <c r="F333">
        <v>969300</v>
      </c>
      <c r="G333">
        <f t="shared" si="10"/>
        <v>2.440583417895106E-2</v>
      </c>
      <c r="H333">
        <f t="shared" si="11"/>
        <v>1.3372796954021737</v>
      </c>
    </row>
    <row r="334" spans="1:8">
      <c r="A334" s="6">
        <v>44679</v>
      </c>
      <c r="B334">
        <v>61.874686438259403</v>
      </c>
      <c r="C334">
        <v>62.429746683605202</v>
      </c>
      <c r="D334">
        <v>59.381638151647401</v>
      </c>
      <c r="E334">
        <v>61.940540313720703</v>
      </c>
      <c r="F334">
        <v>670900</v>
      </c>
      <c r="G334">
        <f t="shared" si="10"/>
        <v>1.8564240370091148E-2</v>
      </c>
      <c r="H334">
        <f t="shared" si="11"/>
        <v>1.362105277109662</v>
      </c>
    </row>
    <row r="335" spans="1:8">
      <c r="A335" s="6">
        <v>44680</v>
      </c>
      <c r="B335">
        <v>61.686538877597698</v>
      </c>
      <c r="C335">
        <v>61.940544650006601</v>
      </c>
      <c r="D335">
        <v>57.979891331534702</v>
      </c>
      <c r="E335">
        <v>58.186859130859297</v>
      </c>
      <c r="F335">
        <v>845300</v>
      </c>
      <c r="G335">
        <f t="shared" si="10"/>
        <v>-6.0601363240448083E-2</v>
      </c>
      <c r="H335">
        <f t="shared" si="11"/>
        <v>1.2795598404398083</v>
      </c>
    </row>
    <row r="336" spans="1:8">
      <c r="A336" s="6">
        <v>44683</v>
      </c>
      <c r="B336">
        <v>58.713700587534397</v>
      </c>
      <c r="C336">
        <v>59.880261835019503</v>
      </c>
      <c r="D336">
        <v>58.102196100029197</v>
      </c>
      <c r="E336">
        <v>59.710922241210902</v>
      </c>
      <c r="F336">
        <v>640600</v>
      </c>
      <c r="G336">
        <f t="shared" si="10"/>
        <v>2.619256535095088E-2</v>
      </c>
      <c r="H336">
        <f t="shared" si="11"/>
        <v>1.3130747951809802</v>
      </c>
    </row>
    <row r="337" spans="1:8">
      <c r="A337" s="6">
        <v>44684</v>
      </c>
      <c r="B337">
        <v>59.833211143563098</v>
      </c>
      <c r="C337">
        <v>60.802206991328099</v>
      </c>
      <c r="D337">
        <v>59.513347913897903</v>
      </c>
      <c r="E337">
        <v>60.5011596679687</v>
      </c>
      <c r="F337">
        <v>436200</v>
      </c>
      <c r="G337">
        <f t="shared" si="10"/>
        <v>1.3234386559388916E-2</v>
      </c>
      <c r="H337">
        <f t="shared" si="11"/>
        <v>1.3304525346017957</v>
      </c>
    </row>
    <row r="338" spans="1:8">
      <c r="A338" s="6">
        <v>44685</v>
      </c>
      <c r="B338">
        <v>61.4983891786461</v>
      </c>
      <c r="C338">
        <v>63.0694797860546</v>
      </c>
      <c r="D338">
        <v>60.388275748179403</v>
      </c>
      <c r="E338">
        <v>63.060070037841797</v>
      </c>
      <c r="F338">
        <v>828900</v>
      </c>
      <c r="G338">
        <f t="shared" si="10"/>
        <v>4.2295228453742645E-2</v>
      </c>
      <c r="H338">
        <f t="shared" si="11"/>
        <v>1.3867243284996396</v>
      </c>
    </row>
    <row r="339" spans="1:8">
      <c r="A339" s="6">
        <v>44686</v>
      </c>
      <c r="B339">
        <v>61.855873122181301</v>
      </c>
      <c r="C339">
        <v>61.978171123909902</v>
      </c>
      <c r="D339">
        <v>59.456900813903303</v>
      </c>
      <c r="E339">
        <v>60.764572143554602</v>
      </c>
      <c r="F339">
        <v>448200</v>
      </c>
      <c r="G339">
        <f t="shared" si="10"/>
        <v>-3.6401765695941765E-2</v>
      </c>
      <c r="H339">
        <f t="shared" si="11"/>
        <v>1.3362451144087335</v>
      </c>
    </row>
    <row r="340" spans="1:8">
      <c r="A340" s="6">
        <v>44687</v>
      </c>
      <c r="B340">
        <v>60.030778189818299</v>
      </c>
      <c r="C340">
        <v>60.482349188581303</v>
      </c>
      <c r="D340">
        <v>58.215084446943898</v>
      </c>
      <c r="E340">
        <v>58.948886871337798</v>
      </c>
      <c r="F340">
        <v>553400</v>
      </c>
      <c r="G340">
        <f t="shared" si="10"/>
        <v>-2.9880655917847956E-2</v>
      </c>
      <c r="H340">
        <f t="shared" si="11"/>
        <v>1.2963172339231808</v>
      </c>
    </row>
    <row r="341" spans="1:8">
      <c r="A341" s="6">
        <v>44690</v>
      </c>
      <c r="B341">
        <v>57.998697623943201</v>
      </c>
      <c r="C341">
        <v>58.469084454344099</v>
      </c>
      <c r="D341">
        <v>56.2018200753622</v>
      </c>
      <c r="E341">
        <v>56.455825805663999</v>
      </c>
      <c r="F341">
        <v>690100</v>
      </c>
      <c r="G341">
        <f t="shared" si="10"/>
        <v>-4.2291910805969418E-2</v>
      </c>
      <c r="H341">
        <f t="shared" si="11"/>
        <v>1.2414935010898607</v>
      </c>
    </row>
    <row r="342" spans="1:8">
      <c r="A342" s="6">
        <v>44691</v>
      </c>
      <c r="B342">
        <v>57.067340206066298</v>
      </c>
      <c r="C342">
        <v>57.660028721970598</v>
      </c>
      <c r="D342">
        <v>55.505655796693098</v>
      </c>
      <c r="E342">
        <v>56.879184722900298</v>
      </c>
      <c r="F342">
        <v>670300</v>
      </c>
      <c r="G342">
        <f t="shared" si="10"/>
        <v>7.4989411844512549E-3</v>
      </c>
      <c r="H342">
        <f t="shared" si="11"/>
        <v>1.2508033878354121</v>
      </c>
    </row>
    <row r="343" spans="1:8">
      <c r="A343" s="6">
        <v>44692</v>
      </c>
      <c r="B343">
        <v>56.888587681216698</v>
      </c>
      <c r="C343">
        <v>58.4220462523976</v>
      </c>
      <c r="D343">
        <v>56.437016728773798</v>
      </c>
      <c r="E343">
        <v>56.559314727783203</v>
      </c>
      <c r="F343">
        <v>578800</v>
      </c>
      <c r="G343">
        <f t="shared" si="10"/>
        <v>-5.6236740501013427E-3</v>
      </c>
      <c r="H343">
        <f t="shared" si="11"/>
        <v>1.2437692772814632</v>
      </c>
    </row>
    <row r="344" spans="1:8">
      <c r="A344" s="6">
        <v>44693</v>
      </c>
      <c r="B344">
        <v>56.051304653671899</v>
      </c>
      <c r="C344">
        <v>56.681621376243399</v>
      </c>
      <c r="D344">
        <v>54.969413349572797</v>
      </c>
      <c r="E344">
        <v>56.643989562988203</v>
      </c>
      <c r="F344">
        <v>1358800</v>
      </c>
      <c r="G344">
        <f t="shared" si="10"/>
        <v>1.4970979689647086E-3</v>
      </c>
      <c r="H344">
        <f t="shared" si="11"/>
        <v>1.2456313217403421</v>
      </c>
    </row>
    <row r="345" spans="1:8">
      <c r="A345" s="6">
        <v>44694</v>
      </c>
      <c r="B345">
        <v>57.744696502939298</v>
      </c>
      <c r="C345">
        <v>59.795583661755003</v>
      </c>
      <c r="D345">
        <v>57.735286755285998</v>
      </c>
      <c r="E345">
        <v>58.901847839355398</v>
      </c>
      <c r="F345">
        <v>1108900</v>
      </c>
      <c r="G345">
        <f t="shared" si="10"/>
        <v>3.9860509363600756E-2</v>
      </c>
      <c r="H345">
        <f t="shared" si="11"/>
        <v>1.2952828207041676</v>
      </c>
    </row>
    <row r="346" spans="1:8">
      <c r="A346" s="6">
        <v>44697</v>
      </c>
      <c r="B346">
        <v>58.845399553195598</v>
      </c>
      <c r="C346">
        <v>58.995923215293999</v>
      </c>
      <c r="D346">
        <v>57.641210256408201</v>
      </c>
      <c r="E346">
        <v>58.130413055419901</v>
      </c>
      <c r="F346">
        <v>586800</v>
      </c>
      <c r="G346">
        <f t="shared" si="10"/>
        <v>-1.3096953868738584E-2</v>
      </c>
      <c r="H346">
        <f t="shared" si="11"/>
        <v>1.2783185613544354</v>
      </c>
    </row>
    <row r="347" spans="1:8">
      <c r="A347" s="6">
        <v>44698</v>
      </c>
      <c r="B347">
        <v>59.598016002650503</v>
      </c>
      <c r="C347">
        <v>60.6328656986665</v>
      </c>
      <c r="D347">
        <v>59.05236909037</v>
      </c>
      <c r="E347">
        <v>60.265964508056598</v>
      </c>
      <c r="F347">
        <v>634100</v>
      </c>
      <c r="G347">
        <f t="shared" si="10"/>
        <v>3.6737248892429561E-2</v>
      </c>
      <c r="H347">
        <f t="shared" si="11"/>
        <v>1.3252804685067259</v>
      </c>
    </row>
    <row r="348" spans="1:8">
      <c r="A348" s="6">
        <v>44699</v>
      </c>
      <c r="B348">
        <v>59.344007838298303</v>
      </c>
      <c r="C348">
        <v>59.786169045279401</v>
      </c>
      <c r="D348">
        <v>56.333531223743897</v>
      </c>
      <c r="E348">
        <v>56.596946716308501</v>
      </c>
      <c r="F348">
        <v>596300</v>
      </c>
      <c r="G348">
        <f t="shared" si="10"/>
        <v>-6.0880429305293991E-2</v>
      </c>
      <c r="H348">
        <f t="shared" si="11"/>
        <v>1.2445968246341153</v>
      </c>
    </row>
    <row r="349" spans="1:8">
      <c r="A349" s="6">
        <v>44700</v>
      </c>
      <c r="B349">
        <v>55.590319828454398</v>
      </c>
      <c r="C349">
        <v>56.465239684128399</v>
      </c>
      <c r="D349">
        <v>54.8377015624893</v>
      </c>
      <c r="E349">
        <v>56.201824188232401</v>
      </c>
      <c r="F349">
        <v>807400</v>
      </c>
      <c r="G349">
        <f t="shared" si="10"/>
        <v>-6.9813400015489814E-3</v>
      </c>
      <c r="H349">
        <f t="shared" si="11"/>
        <v>1.2359078710364964</v>
      </c>
    </row>
    <row r="350" spans="1:8">
      <c r="A350" s="6">
        <v>44701</v>
      </c>
      <c r="B350">
        <v>56.794508873965</v>
      </c>
      <c r="C350">
        <v>57.264895737297898</v>
      </c>
      <c r="D350">
        <v>54.3390888731643</v>
      </c>
      <c r="E350">
        <v>56.164192199707003</v>
      </c>
      <c r="F350">
        <v>868300</v>
      </c>
      <c r="G350">
        <f t="shared" si="10"/>
        <v>-6.695866027294743E-4</v>
      </c>
      <c r="H350">
        <f t="shared" si="11"/>
        <v>1.2350803236838426</v>
      </c>
    </row>
    <row r="351" spans="1:8">
      <c r="A351" s="6">
        <v>44704</v>
      </c>
      <c r="B351">
        <v>57.311935514575197</v>
      </c>
      <c r="C351">
        <v>58.9300675239123</v>
      </c>
      <c r="D351">
        <v>56.728656790489502</v>
      </c>
      <c r="E351">
        <v>58.478496551513601</v>
      </c>
      <c r="F351">
        <v>568500</v>
      </c>
      <c r="G351">
        <f t="shared" si="10"/>
        <v>4.1206047147931225E-2</v>
      </c>
      <c r="H351">
        <f t="shared" si="11"/>
        <v>1.2859731017330411</v>
      </c>
    </row>
    <row r="352" spans="1:8">
      <c r="A352" s="6">
        <v>44705</v>
      </c>
      <c r="B352">
        <v>57.631799962124902</v>
      </c>
      <c r="C352">
        <v>57.8764031536939</v>
      </c>
      <c r="D352">
        <v>55.957223788569799</v>
      </c>
      <c r="E352">
        <v>57.688247680663999</v>
      </c>
      <c r="F352">
        <v>418400</v>
      </c>
      <c r="G352">
        <f t="shared" si="10"/>
        <v>-1.351349500159385E-2</v>
      </c>
      <c r="H352">
        <f t="shared" si="11"/>
        <v>1.2685951106505875</v>
      </c>
    </row>
    <row r="353" spans="1:8">
      <c r="A353" s="6">
        <v>44706</v>
      </c>
      <c r="B353">
        <v>57.377793056241103</v>
      </c>
      <c r="C353">
        <v>58.977105573179799</v>
      </c>
      <c r="D353">
        <v>57.104967805227503</v>
      </c>
      <c r="E353">
        <v>58.770137786865199</v>
      </c>
      <c r="F353">
        <v>769100</v>
      </c>
      <c r="G353">
        <f t="shared" si="10"/>
        <v>1.8754081631843868E-2</v>
      </c>
      <c r="H353">
        <f t="shared" si="11"/>
        <v>1.2923864469134867</v>
      </c>
    </row>
    <row r="354" spans="1:8">
      <c r="A354" s="6">
        <v>44707</v>
      </c>
      <c r="B354">
        <v>59.456902336241498</v>
      </c>
      <c r="C354">
        <v>60.5011581950398</v>
      </c>
      <c r="D354">
        <v>59.456902336241498</v>
      </c>
      <c r="E354">
        <v>59.720317840576101</v>
      </c>
      <c r="F354">
        <v>507900</v>
      </c>
      <c r="G354">
        <f t="shared" si="10"/>
        <v>1.6167735681628128E-2</v>
      </c>
      <c r="H354">
        <f t="shared" si="11"/>
        <v>1.3132814093857024</v>
      </c>
    </row>
    <row r="355" spans="1:8">
      <c r="A355" s="6">
        <v>44708</v>
      </c>
      <c r="B355">
        <v>60.153073444335199</v>
      </c>
      <c r="C355">
        <v>60.651685981822801</v>
      </c>
      <c r="D355">
        <v>59.880251779031198</v>
      </c>
      <c r="E355">
        <v>60.529380798339801</v>
      </c>
      <c r="F355">
        <v>536700</v>
      </c>
      <c r="G355">
        <f t="shared" si="10"/>
        <v>1.3547532682654181E-2</v>
      </c>
      <c r="H355">
        <f t="shared" si="11"/>
        <v>1.3310731322008773</v>
      </c>
    </row>
    <row r="356" spans="1:8">
      <c r="A356" s="6">
        <v>44712</v>
      </c>
      <c r="B356">
        <v>60.349802211127198</v>
      </c>
      <c r="C356">
        <v>60.850746960807498</v>
      </c>
      <c r="D356">
        <v>59.905569616451501</v>
      </c>
      <c r="E356">
        <v>60.652259826660099</v>
      </c>
      <c r="F356">
        <v>636900</v>
      </c>
      <c r="G356">
        <f t="shared" si="10"/>
        <v>2.0300724491083611E-3</v>
      </c>
      <c r="H356">
        <f t="shared" si="11"/>
        <v>1.3337753070943068</v>
      </c>
    </row>
    <row r="357" spans="1:8">
      <c r="A357" s="6">
        <v>44713</v>
      </c>
      <c r="B357">
        <v>60.831847213638397</v>
      </c>
      <c r="C357">
        <v>61.332791969074201</v>
      </c>
      <c r="D357">
        <v>58.809160534430497</v>
      </c>
      <c r="E357">
        <v>59.782695770263601</v>
      </c>
      <c r="F357">
        <v>524400</v>
      </c>
      <c r="G357">
        <f t="shared" si="10"/>
        <v>-1.4336878112730699E-2</v>
      </c>
      <c r="H357">
        <f t="shared" si="11"/>
        <v>1.3146531330867259</v>
      </c>
    </row>
    <row r="358" spans="1:8">
      <c r="A358" s="6">
        <v>44714</v>
      </c>
      <c r="B358">
        <v>60.113509142534902</v>
      </c>
      <c r="C358">
        <v>61.2666310968457</v>
      </c>
      <c r="D358">
        <v>59.527497941994099</v>
      </c>
      <c r="E358">
        <v>61.049236297607401</v>
      </c>
      <c r="F358">
        <v>387400</v>
      </c>
      <c r="G358">
        <f t="shared" si="10"/>
        <v>2.1185737963556123E-2</v>
      </c>
      <c r="H358">
        <f t="shared" si="11"/>
        <v>1.3425050298772694</v>
      </c>
    </row>
    <row r="359" spans="1:8">
      <c r="A359" s="6">
        <v>44715</v>
      </c>
      <c r="B359">
        <v>60.397056488752199</v>
      </c>
      <c r="C359">
        <v>60.699514065953601</v>
      </c>
      <c r="D359">
        <v>59.612554669050702</v>
      </c>
      <c r="E359">
        <v>59.8204956054687</v>
      </c>
      <c r="F359">
        <v>401000</v>
      </c>
      <c r="G359">
        <f t="shared" si="10"/>
        <v>-2.0127044442435658E-2</v>
      </c>
      <c r="H359">
        <f t="shared" si="11"/>
        <v>1.3154843714767361</v>
      </c>
    </row>
    <row r="360" spans="1:8">
      <c r="A360" s="6">
        <v>44718</v>
      </c>
      <c r="B360">
        <v>60.879113714089897</v>
      </c>
      <c r="C360">
        <v>62.013328067683702</v>
      </c>
      <c r="D360">
        <v>60.595556520111899</v>
      </c>
      <c r="E360">
        <v>60.992530822753899</v>
      </c>
      <c r="F360">
        <v>994500</v>
      </c>
      <c r="G360">
        <f t="shared" si="10"/>
        <v>1.959253606013343E-2</v>
      </c>
      <c r="H360">
        <f t="shared" si="11"/>
        <v>1.3412580464614361</v>
      </c>
    </row>
    <row r="361" spans="1:8">
      <c r="A361" s="6">
        <v>44719</v>
      </c>
      <c r="B361">
        <v>59.811051394977902</v>
      </c>
      <c r="C361">
        <v>61.219369039217298</v>
      </c>
      <c r="D361">
        <v>59.811051394977902</v>
      </c>
      <c r="E361">
        <v>61.181568145751903</v>
      </c>
      <c r="F361">
        <v>560600</v>
      </c>
      <c r="G361">
        <f t="shared" si="10"/>
        <v>3.099352009959257E-3</v>
      </c>
      <c r="H361">
        <f t="shared" si="11"/>
        <v>1.3454150772836104</v>
      </c>
    </row>
    <row r="362" spans="1:8">
      <c r="A362" s="6">
        <v>44720</v>
      </c>
      <c r="B362">
        <v>60.708975485602203</v>
      </c>
      <c r="C362">
        <v>60.992525443412902</v>
      </c>
      <c r="D362">
        <v>59.886665464518302</v>
      </c>
      <c r="E362">
        <v>60.557743072509702</v>
      </c>
      <c r="F362">
        <v>496400</v>
      </c>
      <c r="G362">
        <f t="shared" si="10"/>
        <v>-1.0196291009672601E-2</v>
      </c>
      <c r="H362">
        <f t="shared" si="11"/>
        <v>1.3316968336268256</v>
      </c>
    </row>
    <row r="363" spans="1:8">
      <c r="A363" s="6">
        <v>44721</v>
      </c>
      <c r="B363">
        <v>60.236378739304001</v>
      </c>
      <c r="C363">
        <v>60.236378739304001</v>
      </c>
      <c r="D363">
        <v>58.941481906945498</v>
      </c>
      <c r="E363">
        <v>58.979290008544901</v>
      </c>
      <c r="F363">
        <v>606800</v>
      </c>
      <c r="G363">
        <f t="shared" si="10"/>
        <v>-2.606525580180254E-2</v>
      </c>
      <c r="H363">
        <f t="shared" si="11"/>
        <v>1.2969858150078919</v>
      </c>
    </row>
    <row r="364" spans="1:8">
      <c r="A364" s="6">
        <v>44722</v>
      </c>
      <c r="B364">
        <v>57.618227982555702</v>
      </c>
      <c r="C364">
        <v>58.412180099092303</v>
      </c>
      <c r="D364">
        <v>56.484010158134801</v>
      </c>
      <c r="E364">
        <v>56.729759216308501</v>
      </c>
      <c r="F364">
        <v>801000</v>
      </c>
      <c r="G364">
        <f t="shared" si="10"/>
        <v>-3.8141028688383462E-2</v>
      </c>
      <c r="H364">
        <f t="shared" si="11"/>
        <v>1.2475174418292496</v>
      </c>
    </row>
    <row r="365" spans="1:8">
      <c r="A365" s="6">
        <v>44725</v>
      </c>
      <c r="B365">
        <v>55.009536402980601</v>
      </c>
      <c r="C365">
        <v>55.066244956937403</v>
      </c>
      <c r="D365">
        <v>53.40272793858</v>
      </c>
      <c r="E365">
        <v>53.6673774719238</v>
      </c>
      <c r="F365">
        <v>550200</v>
      </c>
      <c r="G365">
        <f t="shared" si="10"/>
        <v>-5.3981927416754089E-2</v>
      </c>
      <c r="H365">
        <f t="shared" si="11"/>
        <v>1.1801740458332883</v>
      </c>
    </row>
    <row r="366" spans="1:8">
      <c r="A366" s="6">
        <v>44726</v>
      </c>
      <c r="B366">
        <v>53.988736515657401</v>
      </c>
      <c r="C366">
        <v>54.603105594292998</v>
      </c>
      <c r="D366">
        <v>53.553954130618202</v>
      </c>
      <c r="E366">
        <v>54.073802947997997</v>
      </c>
      <c r="F366">
        <v>578800</v>
      </c>
      <c r="G366">
        <f t="shared" si="10"/>
        <v>7.5730452133015028E-3</v>
      </c>
      <c r="H366">
        <f t="shared" si="11"/>
        <v>1.1891115572419488</v>
      </c>
    </row>
    <row r="367" spans="1:8">
      <c r="A367" s="6">
        <v>44727</v>
      </c>
      <c r="B367">
        <v>54.7070726315767</v>
      </c>
      <c r="C367">
        <v>55.501024748199498</v>
      </c>
      <c r="D367">
        <v>53.620113131893198</v>
      </c>
      <c r="E367">
        <v>54.678714752197202</v>
      </c>
      <c r="F367">
        <v>1281100</v>
      </c>
      <c r="G367">
        <f t="shared" si="10"/>
        <v>1.1186781236395368E-2</v>
      </c>
      <c r="H367">
        <f t="shared" si="11"/>
        <v>1.2024138880984838</v>
      </c>
    </row>
    <row r="368" spans="1:8">
      <c r="A368" s="6">
        <v>44728</v>
      </c>
      <c r="B368">
        <v>53.166431427001903</v>
      </c>
      <c r="C368">
        <v>53.544505270492301</v>
      </c>
      <c r="D368">
        <v>52.145634212925401</v>
      </c>
      <c r="E368">
        <v>53.166431427001903</v>
      </c>
      <c r="F368">
        <v>610500</v>
      </c>
      <c r="G368">
        <f t="shared" si="10"/>
        <v>-2.7657623849590009E-2</v>
      </c>
      <c r="H368">
        <f t="shared" si="11"/>
        <v>1.169157977069933</v>
      </c>
    </row>
    <row r="369" spans="1:8">
      <c r="A369" s="6">
        <v>44729</v>
      </c>
      <c r="B369">
        <v>52.939584819084601</v>
      </c>
      <c r="C369">
        <v>54.376260333639898</v>
      </c>
      <c r="D369">
        <v>52.939584819084601</v>
      </c>
      <c r="E369">
        <v>53.147525787353501</v>
      </c>
      <c r="F369">
        <v>1251500</v>
      </c>
      <c r="G369">
        <f t="shared" si="10"/>
        <v>-3.5559354165719443E-4</v>
      </c>
      <c r="H369">
        <f t="shared" si="11"/>
        <v>1.1687422320441099</v>
      </c>
    </row>
    <row r="370" spans="1:8">
      <c r="A370" s="6">
        <v>44733</v>
      </c>
      <c r="B370">
        <v>54.669265047479897</v>
      </c>
      <c r="C370">
        <v>54.820493851813403</v>
      </c>
      <c r="D370">
        <v>53.440530561572302</v>
      </c>
      <c r="E370">
        <v>53.553951263427699</v>
      </c>
      <c r="F370">
        <v>446800</v>
      </c>
      <c r="G370">
        <f t="shared" si="10"/>
        <v>7.6471194106068193E-3</v>
      </c>
      <c r="H370">
        <f t="shared" si="11"/>
        <v>1.1776797434527704</v>
      </c>
    </row>
    <row r="371" spans="1:8">
      <c r="A371" s="6">
        <v>44734</v>
      </c>
      <c r="B371">
        <v>52.618218841930002</v>
      </c>
      <c r="C371">
        <v>53.572853567688497</v>
      </c>
      <c r="D371">
        <v>52.3913774456163</v>
      </c>
      <c r="E371">
        <v>53.2798461914062</v>
      </c>
      <c r="F371">
        <v>766900</v>
      </c>
      <c r="G371">
        <f t="shared" si="10"/>
        <v>-5.1182978203269669E-3</v>
      </c>
      <c r="H371">
        <f t="shared" si="11"/>
        <v>1.1716520277888127</v>
      </c>
    </row>
    <row r="372" spans="1:8">
      <c r="A372" s="6">
        <v>44735</v>
      </c>
      <c r="B372">
        <v>52.873417048444097</v>
      </c>
      <c r="C372">
        <v>53.449977961256202</v>
      </c>
      <c r="D372">
        <v>51.739202878639396</v>
      </c>
      <c r="E372">
        <v>52.296859741210902</v>
      </c>
      <c r="F372">
        <v>555100</v>
      </c>
      <c r="G372">
        <f t="shared" si="10"/>
        <v>-1.8449498646522924E-2</v>
      </c>
      <c r="H372">
        <f t="shared" si="11"/>
        <v>1.1500356352879273</v>
      </c>
    </row>
    <row r="373" spans="1:8">
      <c r="A373" s="6">
        <v>44736</v>
      </c>
      <c r="B373">
        <v>52.627674288422199</v>
      </c>
      <c r="C373">
        <v>55.255276110928797</v>
      </c>
      <c r="D373">
        <v>52.495349535573602</v>
      </c>
      <c r="E373">
        <v>54.867752075195298</v>
      </c>
      <c r="F373">
        <v>1084500</v>
      </c>
      <c r="G373">
        <f t="shared" si="10"/>
        <v>4.9159592883900927E-2</v>
      </c>
      <c r="H373">
        <f t="shared" si="11"/>
        <v>1.2065709189206604</v>
      </c>
    </row>
    <row r="374" spans="1:8">
      <c r="A374" s="6">
        <v>44739</v>
      </c>
      <c r="B374">
        <v>55.406503779263801</v>
      </c>
      <c r="C374">
        <v>55.652252834298899</v>
      </c>
      <c r="D374">
        <v>53.9414740939879</v>
      </c>
      <c r="E374">
        <v>55.614444732666001</v>
      </c>
      <c r="F374">
        <v>712900</v>
      </c>
      <c r="G374">
        <f t="shared" si="10"/>
        <v>1.3608952968355143E-2</v>
      </c>
      <c r="H374">
        <f t="shared" si="11"/>
        <v>1.2229910858092368</v>
      </c>
    </row>
    <row r="375" spans="1:8">
      <c r="A375" s="6">
        <v>44740</v>
      </c>
      <c r="B375">
        <v>56.351684641823802</v>
      </c>
      <c r="C375">
        <v>57.003861774947097</v>
      </c>
      <c r="D375">
        <v>54.981171606140499</v>
      </c>
      <c r="E375">
        <v>55.037883758544901</v>
      </c>
      <c r="F375">
        <v>564800</v>
      </c>
      <c r="G375">
        <f t="shared" si="10"/>
        <v>-1.03671083455491E-2</v>
      </c>
      <c r="H375">
        <f t="shared" si="11"/>
        <v>1.2103122047170116</v>
      </c>
    </row>
    <row r="376" spans="1:8">
      <c r="A376" s="6">
        <v>44741</v>
      </c>
      <c r="B376">
        <v>55.009527992248898</v>
      </c>
      <c r="C376">
        <v>55.009527992248898</v>
      </c>
      <c r="D376">
        <v>53.846955941353102</v>
      </c>
      <c r="E376">
        <v>54.28173828125</v>
      </c>
      <c r="F376">
        <v>540100</v>
      </c>
      <c r="G376">
        <f t="shared" si="10"/>
        <v>-1.3738636474690131E-2</v>
      </c>
      <c r="H376">
        <f t="shared" si="11"/>
        <v>1.1936841653155239</v>
      </c>
    </row>
    <row r="377" spans="1:8">
      <c r="A377" s="6">
        <v>44742</v>
      </c>
      <c r="B377">
        <v>53.090814444291901</v>
      </c>
      <c r="C377">
        <v>53.818604238804497</v>
      </c>
      <c r="D377">
        <v>52.306316097985601</v>
      </c>
      <c r="E377">
        <v>52.949039459228501</v>
      </c>
      <c r="F377">
        <v>585300</v>
      </c>
      <c r="G377">
        <f t="shared" si="10"/>
        <v>-2.4551513349045408E-2</v>
      </c>
      <c r="H377">
        <f t="shared" si="11"/>
        <v>1.1643774125962358</v>
      </c>
    </row>
    <row r="378" spans="1:8">
      <c r="A378" s="6">
        <v>44743</v>
      </c>
      <c r="B378">
        <v>52.646576458115298</v>
      </c>
      <c r="C378">
        <v>53.676823775647698</v>
      </c>
      <c r="D378">
        <v>51.862074586293602</v>
      </c>
      <c r="E378">
        <v>52.930130004882798</v>
      </c>
      <c r="F378">
        <v>500900</v>
      </c>
      <c r="G378">
        <f t="shared" si="10"/>
        <v>-3.5712554068641168E-4</v>
      </c>
      <c r="H378">
        <f t="shared" si="11"/>
        <v>1.1639615836831994</v>
      </c>
    </row>
    <row r="379" spans="1:8">
      <c r="A379" s="6">
        <v>44747</v>
      </c>
      <c r="B379">
        <v>51.654138061958101</v>
      </c>
      <c r="C379">
        <v>53.317654873503599</v>
      </c>
      <c r="D379">
        <v>51.247709983091198</v>
      </c>
      <c r="E379">
        <v>53.308204650878899</v>
      </c>
      <c r="F379">
        <v>554400</v>
      </c>
      <c r="G379">
        <f t="shared" si="10"/>
        <v>7.14290038511569E-3</v>
      </c>
      <c r="H379">
        <f t="shared" si="11"/>
        <v>1.17227564532755</v>
      </c>
    </row>
    <row r="380" spans="1:8">
      <c r="A380" s="6">
        <v>44748</v>
      </c>
      <c r="B380">
        <v>53.0151998227905</v>
      </c>
      <c r="C380">
        <v>53.865864123119998</v>
      </c>
      <c r="D380">
        <v>51.833723630987798</v>
      </c>
      <c r="E380">
        <v>52.164535522460902</v>
      </c>
      <c r="F380">
        <v>1266500</v>
      </c>
      <c r="G380">
        <f t="shared" si="10"/>
        <v>-2.1453904439438693E-2</v>
      </c>
      <c r="H380">
        <f t="shared" si="11"/>
        <v>1.1471257556560115</v>
      </c>
    </row>
    <row r="381" spans="1:8">
      <c r="A381" s="6">
        <v>44749</v>
      </c>
      <c r="B381">
        <v>52.72218989193</v>
      </c>
      <c r="C381">
        <v>53.525595827038998</v>
      </c>
      <c r="D381">
        <v>52.72218989193</v>
      </c>
      <c r="E381">
        <v>53.308204650878899</v>
      </c>
      <c r="F381">
        <v>591300</v>
      </c>
      <c r="G381">
        <f t="shared" si="10"/>
        <v>2.1924265537178193E-2</v>
      </c>
      <c r="H381">
        <f t="shared" si="11"/>
        <v>1.1722756453275502</v>
      </c>
    </row>
    <row r="382" spans="1:8">
      <c r="A382" s="6">
        <v>44750</v>
      </c>
      <c r="B382">
        <v>53.667370107872998</v>
      </c>
      <c r="C382">
        <v>53.8469567856393</v>
      </c>
      <c r="D382">
        <v>52.523702089333703</v>
      </c>
      <c r="E382">
        <v>52.769451141357401</v>
      </c>
      <c r="F382">
        <v>539400</v>
      </c>
      <c r="G382">
        <f t="shared" si="10"/>
        <v>-1.0106390058525748E-2</v>
      </c>
      <c r="H382">
        <f t="shared" si="11"/>
        <v>1.1604281703997601</v>
      </c>
    </row>
    <row r="383" spans="1:8">
      <c r="A383" s="6">
        <v>44753</v>
      </c>
      <c r="B383">
        <v>51.729753713901403</v>
      </c>
      <c r="C383">
        <v>52.136181816764498</v>
      </c>
      <c r="D383">
        <v>51.115388250805097</v>
      </c>
      <c r="E383">
        <v>51.6163330078125</v>
      </c>
      <c r="F383">
        <v>779100</v>
      </c>
      <c r="G383">
        <f t="shared" si="10"/>
        <v>-2.1852001652546253E-2</v>
      </c>
      <c r="H383">
        <f t="shared" si="11"/>
        <v>1.1350704921025232</v>
      </c>
    </row>
    <row r="384" spans="1:8">
      <c r="A384" s="6">
        <v>44754</v>
      </c>
      <c r="B384">
        <v>51.020862187787003</v>
      </c>
      <c r="C384">
        <v>53.034098421164799</v>
      </c>
      <c r="D384">
        <v>51.020862187787003</v>
      </c>
      <c r="E384">
        <v>51.890430450439403</v>
      </c>
      <c r="F384">
        <v>501700</v>
      </c>
      <c r="G384">
        <f t="shared" si="10"/>
        <v>5.3102850716926515E-3</v>
      </c>
      <c r="H384">
        <f t="shared" si="11"/>
        <v>1.1410980399920541</v>
      </c>
    </row>
    <row r="385" spans="1:8">
      <c r="A385" s="6">
        <v>44755</v>
      </c>
      <c r="B385">
        <v>51.162639755834903</v>
      </c>
      <c r="C385">
        <v>52.013300346443799</v>
      </c>
      <c r="D385">
        <v>50.642791016199702</v>
      </c>
      <c r="E385">
        <v>51.6730346679687</v>
      </c>
      <c r="F385">
        <v>572700</v>
      </c>
      <c r="G385">
        <f t="shared" si="10"/>
        <v>-4.189515881513799E-3</v>
      </c>
      <c r="H385">
        <f t="shared" si="11"/>
        <v>1.1363173916311431</v>
      </c>
    </row>
    <row r="386" spans="1:8">
      <c r="A386" s="6">
        <v>44756</v>
      </c>
      <c r="B386">
        <v>50.6238982626653</v>
      </c>
      <c r="C386">
        <v>50.794031139865197</v>
      </c>
      <c r="D386">
        <v>49.6692633844238</v>
      </c>
      <c r="E386">
        <v>50.170211791992102</v>
      </c>
      <c r="F386">
        <v>485600</v>
      </c>
      <c r="G386">
        <f t="shared" si="10"/>
        <v>-2.9083309808165269E-2</v>
      </c>
      <c r="H386">
        <f t="shared" si="11"/>
        <v>1.1032695208899281</v>
      </c>
    </row>
    <row r="387" spans="1:8">
      <c r="A387" s="6">
        <v>44757</v>
      </c>
      <c r="B387">
        <v>51.257155686572702</v>
      </c>
      <c r="C387">
        <v>52.466985988303499</v>
      </c>
      <c r="D387">
        <v>50.311974861950901</v>
      </c>
      <c r="E387">
        <v>52.032203674316399</v>
      </c>
      <c r="F387">
        <v>818200</v>
      </c>
      <c r="G387">
        <f t="shared" si="10"/>
        <v>3.7113494558169237E-2</v>
      </c>
      <c r="H387">
        <f t="shared" si="11"/>
        <v>1.1442157082496704</v>
      </c>
    </row>
    <row r="388" spans="1:8">
      <c r="A388" s="6">
        <v>44760</v>
      </c>
      <c r="B388">
        <v>52.996294579459502</v>
      </c>
      <c r="C388">
        <v>53.7051802786021</v>
      </c>
      <c r="D388">
        <v>52.079467921449599</v>
      </c>
      <c r="E388">
        <v>52.334667205810497</v>
      </c>
      <c r="F388">
        <v>530000</v>
      </c>
      <c r="G388">
        <f t="shared" ref="G388:G451" si="12">(E388-E387)/E387</f>
        <v>5.8130063717327608E-3</v>
      </c>
      <c r="H388">
        <f t="shared" ref="H388:H451" si="13">H387*(1+G388)</f>
        <v>1.1508670414523625</v>
      </c>
    </row>
    <row r="389" spans="1:8">
      <c r="A389" s="6">
        <v>44761</v>
      </c>
      <c r="B389">
        <v>53.213690745407099</v>
      </c>
      <c r="C389">
        <v>54.669270382654602</v>
      </c>
      <c r="D389">
        <v>53.213690745407099</v>
      </c>
      <c r="E389">
        <v>54.4707832336425</v>
      </c>
      <c r="F389">
        <v>422500</v>
      </c>
      <c r="G389">
        <f t="shared" si="12"/>
        <v>4.0816463386144142E-2</v>
      </c>
      <c r="H389">
        <f t="shared" si="13"/>
        <v>1.1978413639121228</v>
      </c>
    </row>
    <row r="390" spans="1:8">
      <c r="A390" s="6">
        <v>44762</v>
      </c>
      <c r="B390">
        <v>54.376257737734697</v>
      </c>
      <c r="C390">
        <v>55.935807714139997</v>
      </c>
      <c r="D390">
        <v>54.206124881923998</v>
      </c>
      <c r="E390">
        <v>55.699512481689403</v>
      </c>
      <c r="F390">
        <v>551600</v>
      </c>
      <c r="G390">
        <f t="shared" si="12"/>
        <v>2.2557583627474075E-2</v>
      </c>
      <c r="H390">
        <f t="shared" si="13"/>
        <v>1.2248617706510181</v>
      </c>
    </row>
    <row r="391" spans="1:8">
      <c r="A391" s="6">
        <v>44763</v>
      </c>
      <c r="B391">
        <v>55.5482876846661</v>
      </c>
      <c r="C391">
        <v>57.410295404495997</v>
      </c>
      <c r="D391">
        <v>55.255280277280001</v>
      </c>
      <c r="E391">
        <v>57.202354431152301</v>
      </c>
      <c r="F391">
        <v>820500</v>
      </c>
      <c r="G391">
        <f t="shared" si="12"/>
        <v>2.6981240633963184E-2</v>
      </c>
      <c r="H391">
        <f t="shared" si="13"/>
        <v>1.2579100608282954</v>
      </c>
    </row>
    <row r="392" spans="1:8">
      <c r="A392" s="6">
        <v>44764</v>
      </c>
      <c r="B392">
        <v>57.145642273264201</v>
      </c>
      <c r="C392">
        <v>57.542620167322198</v>
      </c>
      <c r="D392">
        <v>56.6446974981138</v>
      </c>
      <c r="E392">
        <v>57.202354431152301</v>
      </c>
      <c r="F392">
        <v>669400</v>
      </c>
      <c r="G392">
        <f t="shared" si="12"/>
        <v>0</v>
      </c>
      <c r="H392">
        <f t="shared" si="13"/>
        <v>1.2579100608282954</v>
      </c>
    </row>
    <row r="393" spans="1:8">
      <c r="A393" s="6">
        <v>44767</v>
      </c>
      <c r="B393">
        <v>57.826162996870003</v>
      </c>
      <c r="C393">
        <v>58.1853327189067</v>
      </c>
      <c r="D393">
        <v>56.928240494567603</v>
      </c>
      <c r="E393">
        <v>57.419734954833899</v>
      </c>
      <c r="F393">
        <v>589300</v>
      </c>
      <c r="G393">
        <f t="shared" si="12"/>
        <v>3.8002023840335662E-3</v>
      </c>
      <c r="H393">
        <f t="shared" si="13"/>
        <v>1.262690373640355</v>
      </c>
    </row>
    <row r="394" spans="1:8">
      <c r="A394" s="6">
        <v>44768</v>
      </c>
      <c r="B394">
        <v>56.899889245120498</v>
      </c>
      <c r="C394">
        <v>57.504804426622599</v>
      </c>
      <c r="D394">
        <v>56.0492250176464</v>
      </c>
      <c r="E394">
        <v>56.304424285888601</v>
      </c>
      <c r="F394">
        <v>902700</v>
      </c>
      <c r="G394">
        <f t="shared" si="12"/>
        <v>-1.9423821266722957E-2</v>
      </c>
      <c r="H394">
        <f t="shared" si="13"/>
        <v>1.2381641015075531</v>
      </c>
    </row>
    <row r="395" spans="1:8">
      <c r="A395" s="6">
        <v>44769</v>
      </c>
      <c r="B395">
        <v>55.945257936983197</v>
      </c>
      <c r="C395">
        <v>56.351686025244398</v>
      </c>
      <c r="D395">
        <v>53.620113715008799</v>
      </c>
      <c r="E395">
        <v>55.699512481689403</v>
      </c>
      <c r="F395">
        <v>1003100</v>
      </c>
      <c r="G395">
        <f t="shared" si="12"/>
        <v>-1.0743592743755389E-2</v>
      </c>
      <c r="H395">
        <f t="shared" si="13"/>
        <v>1.2248617706510181</v>
      </c>
    </row>
    <row r="396" spans="1:8">
      <c r="A396" s="6">
        <v>44770</v>
      </c>
      <c r="B396">
        <v>55.8507449364512</v>
      </c>
      <c r="C396">
        <v>56.039781855882303</v>
      </c>
      <c r="D396">
        <v>54.499135830051102</v>
      </c>
      <c r="E396">
        <v>55.860195159912102</v>
      </c>
      <c r="F396">
        <v>666000</v>
      </c>
      <c r="G396">
        <f t="shared" si="12"/>
        <v>2.8848130093691851E-3</v>
      </c>
      <c r="H396">
        <f t="shared" si="13"/>
        <v>1.2283952678216712</v>
      </c>
    </row>
    <row r="397" spans="1:8">
      <c r="A397" s="6">
        <v>44771</v>
      </c>
      <c r="B397">
        <v>55.6049960067188</v>
      </c>
      <c r="C397">
        <v>57.306320964625101</v>
      </c>
      <c r="D397">
        <v>55.586091955393499</v>
      </c>
      <c r="E397">
        <v>56.531272888183501</v>
      </c>
      <c r="F397">
        <v>805700</v>
      </c>
      <c r="G397">
        <f t="shared" si="12"/>
        <v>1.2013522801885876E-2</v>
      </c>
      <c r="H397">
        <f t="shared" si="13"/>
        <v>1.2431526223813756</v>
      </c>
    </row>
    <row r="398" spans="1:8">
      <c r="A398" s="6">
        <v>44774</v>
      </c>
      <c r="B398">
        <v>56.058679107907999</v>
      </c>
      <c r="C398">
        <v>56.654140464348302</v>
      </c>
      <c r="D398">
        <v>55.519926296511997</v>
      </c>
      <c r="E398">
        <v>56.238262176513601</v>
      </c>
      <c r="F398">
        <v>473800</v>
      </c>
      <c r="G398">
        <f t="shared" si="12"/>
        <v>-5.1831614025295968E-3</v>
      </c>
      <c r="H398">
        <f t="shared" si="13"/>
        <v>1.2367091616915951</v>
      </c>
    </row>
    <row r="399" spans="1:8">
      <c r="A399" s="6">
        <v>44775</v>
      </c>
      <c r="B399">
        <v>55.614446857217096</v>
      </c>
      <c r="C399">
        <v>56.257170187214001</v>
      </c>
      <c r="D399">
        <v>55.0567899563544</v>
      </c>
      <c r="E399">
        <v>55.501026153564403</v>
      </c>
      <c r="F399">
        <v>567800</v>
      </c>
      <c r="G399">
        <f t="shared" si="12"/>
        <v>-1.3109153704558891E-2</v>
      </c>
      <c r="H399">
        <f t="shared" si="13"/>
        <v>1.2204969512031438</v>
      </c>
    </row>
    <row r="400" spans="1:8">
      <c r="A400" s="6">
        <v>44776</v>
      </c>
      <c r="B400">
        <v>55.897993760915902</v>
      </c>
      <c r="C400">
        <v>57.523705943802099</v>
      </c>
      <c r="D400">
        <v>55.652248331343699</v>
      </c>
      <c r="E400">
        <v>57.287410736083899</v>
      </c>
      <c r="F400">
        <v>611500</v>
      </c>
      <c r="G400">
        <f t="shared" si="12"/>
        <v>3.218651449032299E-2</v>
      </c>
      <c r="H400">
        <f t="shared" si="13"/>
        <v>1.2597804940084389</v>
      </c>
    </row>
    <row r="401" spans="1:8">
      <c r="A401" s="6">
        <v>44777</v>
      </c>
      <c r="B401">
        <v>57.589876797730597</v>
      </c>
      <c r="C401">
        <v>57.656039177192497</v>
      </c>
      <c r="D401">
        <v>57.032219881137898</v>
      </c>
      <c r="E401">
        <v>57.088932037353501</v>
      </c>
      <c r="F401">
        <v>370400</v>
      </c>
      <c r="G401">
        <f t="shared" si="12"/>
        <v>-3.4646128386699969E-3</v>
      </c>
      <c r="H401">
        <f t="shared" si="13"/>
        <v>1.2554158423349913</v>
      </c>
    </row>
    <row r="402" spans="1:8">
      <c r="A402" s="6">
        <v>44778</v>
      </c>
      <c r="B402">
        <v>56.767564476116803</v>
      </c>
      <c r="C402">
        <v>57.7694538929685</v>
      </c>
      <c r="D402">
        <v>56.606881852959397</v>
      </c>
      <c r="E402">
        <v>57.6182250976562</v>
      </c>
      <c r="F402">
        <v>744400</v>
      </c>
      <c r="G402">
        <f t="shared" si="12"/>
        <v>9.271377855805403E-3</v>
      </c>
      <c r="H402">
        <f t="shared" si="13"/>
        <v>1.2670552769754431</v>
      </c>
    </row>
    <row r="403" spans="1:8">
      <c r="A403" s="6">
        <v>44781</v>
      </c>
      <c r="B403">
        <v>57.930143135353703</v>
      </c>
      <c r="C403">
        <v>58.4972502811789</v>
      </c>
      <c r="D403">
        <v>57.457552645306201</v>
      </c>
      <c r="E403">
        <v>57.467002868652301</v>
      </c>
      <c r="F403">
        <v>364200</v>
      </c>
      <c r="G403">
        <f t="shared" si="12"/>
        <v>-2.6245554899963514E-3</v>
      </c>
      <c r="H403">
        <f t="shared" si="13"/>
        <v>1.2637298200921283</v>
      </c>
    </row>
    <row r="404" spans="1:8">
      <c r="A404" s="6">
        <v>44782</v>
      </c>
      <c r="B404">
        <v>57.6276831749013</v>
      </c>
      <c r="C404">
        <v>57.637133397864403</v>
      </c>
      <c r="D404">
        <v>56.937701520061999</v>
      </c>
      <c r="E404">
        <v>57.391387939453097</v>
      </c>
      <c r="F404">
        <v>378000</v>
      </c>
      <c r="G404">
        <f t="shared" si="12"/>
        <v>-1.3157973345509508E-3</v>
      </c>
      <c r="H404">
        <f t="shared" si="13"/>
        <v>1.2620670077632585</v>
      </c>
    </row>
    <row r="405" spans="1:8">
      <c r="A405" s="6">
        <v>44783</v>
      </c>
      <c r="B405">
        <v>58.421632759147997</v>
      </c>
      <c r="C405">
        <v>59.858308160607798</v>
      </c>
      <c r="D405">
        <v>58.232595857928203</v>
      </c>
      <c r="E405">
        <v>59.366813659667898</v>
      </c>
      <c r="F405">
        <v>556700</v>
      </c>
      <c r="G405">
        <f t="shared" si="12"/>
        <v>3.4420246506302314E-2</v>
      </c>
      <c r="H405">
        <f t="shared" si="13"/>
        <v>1.3055076652779414</v>
      </c>
    </row>
    <row r="406" spans="1:8">
      <c r="A406" s="6">
        <v>44784</v>
      </c>
      <c r="B406">
        <v>60.198569772602902</v>
      </c>
      <c r="C406">
        <v>60.7373261987047</v>
      </c>
      <c r="D406">
        <v>59.735433154192201</v>
      </c>
      <c r="E406">
        <v>60.075698852538999</v>
      </c>
      <c r="F406">
        <v>407900</v>
      </c>
      <c r="G406">
        <f t="shared" si="12"/>
        <v>1.1940765373309854E-2</v>
      </c>
      <c r="H406">
        <f t="shared" si="13"/>
        <v>1.3210964260020828</v>
      </c>
    </row>
    <row r="407" spans="1:8">
      <c r="A407" s="6">
        <v>44785</v>
      </c>
      <c r="B407">
        <v>60.680602167271701</v>
      </c>
      <c r="C407">
        <v>61.0870301842576</v>
      </c>
      <c r="D407">
        <v>60.047332786038702</v>
      </c>
      <c r="E407">
        <v>61.011421203613203</v>
      </c>
      <c r="F407">
        <v>260900</v>
      </c>
      <c r="G407">
        <f t="shared" si="12"/>
        <v>1.5575721447219715E-2</v>
      </c>
      <c r="H407">
        <f t="shared" si="13"/>
        <v>1.3416734559384087</v>
      </c>
    </row>
    <row r="408" spans="1:8">
      <c r="A408" s="6">
        <v>44788</v>
      </c>
      <c r="B408">
        <v>60.378158646578498</v>
      </c>
      <c r="C408">
        <v>61.172110769748002</v>
      </c>
      <c r="D408">
        <v>60.311996270112601</v>
      </c>
      <c r="E408">
        <v>61.115402221679602</v>
      </c>
      <c r="F408">
        <v>474800</v>
      </c>
      <c r="G408">
        <f t="shared" si="12"/>
        <v>1.7042877549005727E-3</v>
      </c>
      <c r="H408">
        <f t="shared" si="13"/>
        <v>1.3439600535804395</v>
      </c>
    </row>
    <row r="409" spans="1:8">
      <c r="A409" s="6">
        <v>44789</v>
      </c>
      <c r="B409">
        <v>60.746778011312799</v>
      </c>
      <c r="C409">
        <v>61.805383297952702</v>
      </c>
      <c r="D409">
        <v>60.614453251877698</v>
      </c>
      <c r="E409">
        <v>61.313892364501903</v>
      </c>
      <c r="F409">
        <v>481700</v>
      </c>
      <c r="G409">
        <f t="shared" si="12"/>
        <v>3.2477924648574154E-3</v>
      </c>
      <c r="H409">
        <f t="shared" si="13"/>
        <v>1.3483249569155276</v>
      </c>
    </row>
    <row r="410" spans="1:8">
      <c r="A410" s="6">
        <v>44790</v>
      </c>
      <c r="B410">
        <v>60.368703357346398</v>
      </c>
      <c r="C410">
        <v>61.087039258269897</v>
      </c>
      <c r="D410">
        <v>60.075699584539002</v>
      </c>
      <c r="E410">
        <v>60.775135040283203</v>
      </c>
      <c r="F410">
        <v>442900</v>
      </c>
      <c r="G410">
        <f t="shared" si="12"/>
        <v>-8.7868720030995374E-3</v>
      </c>
      <c r="H410">
        <f t="shared" si="13"/>
        <v>1.336477398100526</v>
      </c>
    </row>
    <row r="411" spans="1:8">
      <c r="A411" s="6">
        <v>44791</v>
      </c>
      <c r="B411">
        <v>60.954720632002797</v>
      </c>
      <c r="C411">
        <v>60.992528737317798</v>
      </c>
      <c r="D411">
        <v>60.387613474596201</v>
      </c>
      <c r="E411">
        <v>60.690071105957003</v>
      </c>
      <c r="F411">
        <v>562600</v>
      </c>
      <c r="G411">
        <f t="shared" si="12"/>
        <v>-1.3996502725961513E-3</v>
      </c>
      <c r="H411">
        <f t="shared" si="13"/>
        <v>1.3346067971459561</v>
      </c>
    </row>
    <row r="412" spans="1:8">
      <c r="A412" s="6">
        <v>44792</v>
      </c>
      <c r="B412">
        <v>60.037892793552501</v>
      </c>
      <c r="C412">
        <v>60.037892793552501</v>
      </c>
      <c r="D412">
        <v>59.158874244784599</v>
      </c>
      <c r="E412">
        <v>59.2250366210937</v>
      </c>
      <c r="F412">
        <v>303800</v>
      </c>
      <c r="G412">
        <f t="shared" si="12"/>
        <v>-2.4139607322350012E-2</v>
      </c>
      <c r="H412">
        <f t="shared" si="13"/>
        <v>1.3023899131331136</v>
      </c>
    </row>
    <row r="413" spans="1:8">
      <c r="A413" s="6">
        <v>44795</v>
      </c>
      <c r="B413">
        <v>58.024661104739899</v>
      </c>
      <c r="C413">
        <v>58.563413987144401</v>
      </c>
      <c r="D413">
        <v>57.523716327734199</v>
      </c>
      <c r="E413">
        <v>58.128631591796797</v>
      </c>
      <c r="F413">
        <v>681300</v>
      </c>
      <c r="G413">
        <f t="shared" si="12"/>
        <v>-1.8512525983080706E-2</v>
      </c>
      <c r="H413">
        <f t="shared" si="13"/>
        <v>1.2782793860261346</v>
      </c>
    </row>
    <row r="414" spans="1:8">
      <c r="A414" s="6">
        <v>44796</v>
      </c>
      <c r="B414">
        <v>58.497243563424803</v>
      </c>
      <c r="C414">
        <v>59.168321116887398</v>
      </c>
      <c r="D414">
        <v>58.260948345537003</v>
      </c>
      <c r="E414">
        <v>58.516147613525298</v>
      </c>
      <c r="F414">
        <v>349000</v>
      </c>
      <c r="G414">
        <f t="shared" si="12"/>
        <v>6.6665257914515965E-3</v>
      </c>
      <c r="H414">
        <f t="shared" si="13"/>
        <v>1.2868010685217586</v>
      </c>
    </row>
    <row r="415" spans="1:8">
      <c r="A415" s="6">
        <v>44797</v>
      </c>
      <c r="B415">
        <v>58.487792816231597</v>
      </c>
      <c r="C415">
        <v>58.988737519872601</v>
      </c>
      <c r="D415">
        <v>58.119172856527499</v>
      </c>
      <c r="E415">
        <v>58.648471832275298</v>
      </c>
      <c r="F415">
        <v>1185700</v>
      </c>
      <c r="G415">
        <f t="shared" si="12"/>
        <v>2.2613282682917915E-3</v>
      </c>
      <c r="H415">
        <f t="shared" si="13"/>
        <v>1.2897109481536748</v>
      </c>
    </row>
    <row r="416" spans="1:8">
      <c r="A416" s="6">
        <v>44798</v>
      </c>
      <c r="B416">
        <v>59.111617787678398</v>
      </c>
      <c r="C416">
        <v>59.754341125488203</v>
      </c>
      <c r="D416">
        <v>58.903676823804901</v>
      </c>
      <c r="E416">
        <v>59.754341125488203</v>
      </c>
      <c r="F416">
        <v>254200</v>
      </c>
      <c r="G416">
        <f t="shared" si="12"/>
        <v>1.885589272258455E-2</v>
      </c>
      <c r="H416">
        <f t="shared" si="13"/>
        <v>1.3140295994352034</v>
      </c>
    </row>
    <row r="417" spans="1:8">
      <c r="A417" s="6">
        <v>44799</v>
      </c>
      <c r="B417">
        <v>60.132410509625402</v>
      </c>
      <c r="C417">
        <v>60.198572887107098</v>
      </c>
      <c r="D417">
        <v>58.3554729350031</v>
      </c>
      <c r="E417">
        <v>58.383827209472599</v>
      </c>
      <c r="F417">
        <v>368100</v>
      </c>
      <c r="G417">
        <f t="shared" si="12"/>
        <v>-2.2935805000969398E-2</v>
      </c>
      <c r="H417">
        <f t="shared" si="13"/>
        <v>1.2838912727770557</v>
      </c>
    </row>
    <row r="418" spans="1:8">
      <c r="A418" s="6">
        <v>44802</v>
      </c>
      <c r="B418">
        <v>57.722193052946501</v>
      </c>
      <c r="C418">
        <v>57.778905200807202</v>
      </c>
      <c r="D418">
        <v>56.795916271360703</v>
      </c>
      <c r="E418">
        <v>57.287410736083899</v>
      </c>
      <c r="F418">
        <v>303300</v>
      </c>
      <c r="G418">
        <f t="shared" si="12"/>
        <v>-1.8779455301121645E-2</v>
      </c>
      <c r="H418">
        <f t="shared" si="13"/>
        <v>1.2597804940084387</v>
      </c>
    </row>
    <row r="419" spans="1:8">
      <c r="A419" s="6">
        <v>44803</v>
      </c>
      <c r="B419">
        <v>57.7789121877722</v>
      </c>
      <c r="C419">
        <v>57.7789121877722</v>
      </c>
      <c r="D419">
        <v>56.323332666872197</v>
      </c>
      <c r="E419">
        <v>56.587982177734297</v>
      </c>
      <c r="F419">
        <v>283500</v>
      </c>
      <c r="G419">
        <f t="shared" si="12"/>
        <v>-1.2209114522068106E-2</v>
      </c>
      <c r="H419">
        <f t="shared" si="13"/>
        <v>1.2443996896844223</v>
      </c>
    </row>
    <row r="420" spans="1:8">
      <c r="A420" s="6">
        <v>44804</v>
      </c>
      <c r="B420">
        <v>56.9109550228074</v>
      </c>
      <c r="C420">
        <v>57.053447596908399</v>
      </c>
      <c r="D420">
        <v>56.189001585912997</v>
      </c>
      <c r="E420">
        <v>56.340991973876903</v>
      </c>
      <c r="F420">
        <v>244500</v>
      </c>
      <c r="G420">
        <f t="shared" si="12"/>
        <v>-4.3647112752957786E-3</v>
      </c>
      <c r="H420">
        <f t="shared" si="13"/>
        <v>1.238968244327882</v>
      </c>
    </row>
    <row r="421" spans="1:8">
      <c r="A421" s="6">
        <v>44805</v>
      </c>
      <c r="B421">
        <v>55.818526208994903</v>
      </c>
      <c r="C421">
        <v>56.920457518299898</v>
      </c>
      <c r="D421">
        <v>55.153570471796499</v>
      </c>
      <c r="E421">
        <v>56.85396194458</v>
      </c>
      <c r="F421">
        <v>518400</v>
      </c>
      <c r="G421">
        <f t="shared" si="12"/>
        <v>9.1047380021448774E-3</v>
      </c>
      <c r="H421">
        <f t="shared" si="13"/>
        <v>1.2502487255854648</v>
      </c>
    </row>
    <row r="422" spans="1:8">
      <c r="A422" s="6">
        <v>44806</v>
      </c>
      <c r="B422">
        <v>57.699410506555701</v>
      </c>
      <c r="C422">
        <v>57.699410506555701</v>
      </c>
      <c r="D422">
        <v>55.4290487648896</v>
      </c>
      <c r="E422">
        <v>55.828025817871001</v>
      </c>
      <c r="F422">
        <v>437700</v>
      </c>
      <c r="G422">
        <f t="shared" si="12"/>
        <v>-1.8045112277470805E-2</v>
      </c>
      <c r="H422">
        <f t="shared" si="13"/>
        <v>1.2276878469575103</v>
      </c>
    </row>
    <row r="423" spans="1:8">
      <c r="A423" s="6">
        <v>44810</v>
      </c>
      <c r="B423">
        <v>56.388495411278697</v>
      </c>
      <c r="C423">
        <v>56.388495411278697</v>
      </c>
      <c r="D423">
        <v>54.935086916357001</v>
      </c>
      <c r="E423">
        <v>55.875526428222599</v>
      </c>
      <c r="F423">
        <v>483400</v>
      </c>
      <c r="G423">
        <f t="shared" si="12"/>
        <v>8.5083808097675376E-4</v>
      </c>
      <c r="H423">
        <f t="shared" si="13"/>
        <v>1.2287324105292543</v>
      </c>
    </row>
    <row r="424" spans="1:8">
      <c r="A424" s="6">
        <v>44811</v>
      </c>
      <c r="B424">
        <v>55.438552183634997</v>
      </c>
      <c r="C424">
        <v>57.110446593692998</v>
      </c>
      <c r="D424">
        <v>55.3815544243907</v>
      </c>
      <c r="E424">
        <v>56.939456939697202</v>
      </c>
      <c r="F424">
        <v>306600</v>
      </c>
      <c r="G424">
        <f t="shared" si="12"/>
        <v>1.9041082554118245E-2</v>
      </c>
      <c r="H424">
        <f t="shared" si="13"/>
        <v>1.2521288057950626</v>
      </c>
    </row>
    <row r="425" spans="1:8">
      <c r="A425" s="6">
        <v>44812</v>
      </c>
      <c r="B425">
        <v>56.4454797058862</v>
      </c>
      <c r="C425">
        <v>57.775398254394503</v>
      </c>
      <c r="D425">
        <v>55.989508563929903</v>
      </c>
      <c r="E425">
        <v>57.775398254394503</v>
      </c>
      <c r="F425">
        <v>303200</v>
      </c>
      <c r="G425">
        <f t="shared" si="12"/>
        <v>1.4681230900790298E-2</v>
      </c>
      <c r="H425">
        <f t="shared" si="13"/>
        <v>1.2705115979104706</v>
      </c>
    </row>
    <row r="426" spans="1:8">
      <c r="A426" s="6">
        <v>44813</v>
      </c>
      <c r="B426">
        <v>58.421368631457</v>
      </c>
      <c r="C426">
        <v>59.105327277470003</v>
      </c>
      <c r="D426">
        <v>58.345371615794598</v>
      </c>
      <c r="E426">
        <v>58.934337615966797</v>
      </c>
      <c r="F426">
        <v>369000</v>
      </c>
      <c r="G426">
        <f t="shared" si="12"/>
        <v>2.0059392000541389E-2</v>
      </c>
      <c r="H426">
        <f t="shared" si="13"/>
        <v>1.295997288094191</v>
      </c>
    </row>
    <row r="427" spans="1:8">
      <c r="A427" s="6">
        <v>44816</v>
      </c>
      <c r="B427">
        <v>59.409302518407202</v>
      </c>
      <c r="C427">
        <v>60.169254485040803</v>
      </c>
      <c r="D427">
        <v>58.924830648359197</v>
      </c>
      <c r="E427">
        <v>59.124320983886697</v>
      </c>
      <c r="F427">
        <v>625900</v>
      </c>
      <c r="G427">
        <f t="shared" si="12"/>
        <v>3.2236447477850209E-3</v>
      </c>
      <c r="H427">
        <f t="shared" si="13"/>
        <v>1.3001751229450993</v>
      </c>
    </row>
    <row r="428" spans="1:8">
      <c r="A428" s="6">
        <v>44817</v>
      </c>
      <c r="B428">
        <v>57.585417383521403</v>
      </c>
      <c r="C428">
        <v>58.183881175977803</v>
      </c>
      <c r="D428">
        <v>56.540483824141504</v>
      </c>
      <c r="E428">
        <v>56.815967559814403</v>
      </c>
      <c r="F428">
        <v>326200</v>
      </c>
      <c r="G428">
        <f t="shared" si="12"/>
        <v>-3.9042366756336967E-2</v>
      </c>
      <c r="H428">
        <f t="shared" si="13"/>
        <v>1.2494132089476111</v>
      </c>
    </row>
    <row r="429" spans="1:8">
      <c r="A429" s="6">
        <v>44818</v>
      </c>
      <c r="B429">
        <v>56.730475562604099</v>
      </c>
      <c r="C429">
        <v>56.7494748167436</v>
      </c>
      <c r="D429">
        <v>55.267565607498099</v>
      </c>
      <c r="E429">
        <v>56.303001403808501</v>
      </c>
      <c r="F429">
        <v>625700</v>
      </c>
      <c r="G429">
        <f t="shared" si="12"/>
        <v>-9.0285561970913242E-3</v>
      </c>
      <c r="H429">
        <f t="shared" si="13"/>
        <v>1.2381328115772394</v>
      </c>
    </row>
    <row r="430" spans="1:8">
      <c r="A430" s="6">
        <v>44819</v>
      </c>
      <c r="B430">
        <v>56.141507715262797</v>
      </c>
      <c r="C430">
        <v>57.879901362803899</v>
      </c>
      <c r="D430">
        <v>56.046515071416302</v>
      </c>
      <c r="E430">
        <v>57.119949340820298</v>
      </c>
      <c r="F430">
        <v>483400</v>
      </c>
      <c r="G430">
        <f t="shared" si="12"/>
        <v>1.450984701779213E-2</v>
      </c>
      <c r="H430">
        <f t="shared" si="13"/>
        <v>1.2560979292609342</v>
      </c>
    </row>
    <row r="431" spans="1:8">
      <c r="A431" s="6">
        <v>44820</v>
      </c>
      <c r="B431">
        <v>56.473991998578398</v>
      </c>
      <c r="C431">
        <v>56.473991998578398</v>
      </c>
      <c r="D431">
        <v>55.039579089159702</v>
      </c>
      <c r="E431">
        <v>55.685539245605398</v>
      </c>
      <c r="F431">
        <v>1205000</v>
      </c>
      <c r="G431">
        <f t="shared" si="12"/>
        <v>-2.5112243826690708E-2</v>
      </c>
      <c r="H431">
        <f t="shared" si="13"/>
        <v>1.2245544917911322</v>
      </c>
    </row>
    <row r="432" spans="1:8">
      <c r="A432" s="6">
        <v>44823</v>
      </c>
      <c r="B432">
        <v>54.954079657674001</v>
      </c>
      <c r="C432">
        <v>56.549980660797601</v>
      </c>
      <c r="D432">
        <v>54.925582590247998</v>
      </c>
      <c r="E432">
        <v>56.511985778808501</v>
      </c>
      <c r="F432">
        <v>687200</v>
      </c>
      <c r="G432">
        <f t="shared" si="12"/>
        <v>1.4841313281676182E-2</v>
      </c>
      <c r="H432">
        <f t="shared" si="13"/>
        <v>1.2427284886342882</v>
      </c>
    </row>
    <row r="433" spans="1:8">
      <c r="A433" s="6">
        <v>44824</v>
      </c>
      <c r="B433">
        <v>55.9515261385977</v>
      </c>
      <c r="C433">
        <v>56.312501108146201</v>
      </c>
      <c r="D433">
        <v>55.049081467251803</v>
      </c>
      <c r="E433">
        <v>55.277065277099602</v>
      </c>
      <c r="F433">
        <v>428500</v>
      </c>
      <c r="G433">
        <f t="shared" si="12"/>
        <v>-2.1852364320419676E-2</v>
      </c>
      <c r="H433">
        <f t="shared" si="13"/>
        <v>1.2155719329492871</v>
      </c>
    </row>
    <row r="434" spans="1:8">
      <c r="A434" s="6">
        <v>44825</v>
      </c>
      <c r="B434">
        <v>55.8565214725419</v>
      </c>
      <c r="C434">
        <v>56.796964512144598</v>
      </c>
      <c r="D434">
        <v>54.849586486816399</v>
      </c>
      <c r="E434">
        <v>54.849586486816399</v>
      </c>
      <c r="F434">
        <v>496100</v>
      </c>
      <c r="G434">
        <f t="shared" si="12"/>
        <v>-7.7333843274834764E-3</v>
      </c>
      <c r="H434">
        <f t="shared" si="13"/>
        <v>1.2061714480140884</v>
      </c>
    </row>
    <row r="435" spans="1:8">
      <c r="A435" s="6">
        <v>44826</v>
      </c>
      <c r="B435">
        <v>55.191566042225801</v>
      </c>
      <c r="C435">
        <v>55.191566042225801</v>
      </c>
      <c r="D435">
        <v>53.633663512102501</v>
      </c>
      <c r="E435">
        <v>53.804653167724602</v>
      </c>
      <c r="F435">
        <v>455700</v>
      </c>
      <c r="G435">
        <f t="shared" si="12"/>
        <v>-1.905088781923554E-2</v>
      </c>
      <c r="H435">
        <f t="shared" si="13"/>
        <v>1.183192811067207</v>
      </c>
    </row>
    <row r="436" spans="1:8">
      <c r="A436" s="6">
        <v>44827</v>
      </c>
      <c r="B436">
        <v>52.883204918377899</v>
      </c>
      <c r="C436">
        <v>52.978201176790499</v>
      </c>
      <c r="D436">
        <v>51.116317996743597</v>
      </c>
      <c r="E436">
        <v>51.705280303955</v>
      </c>
      <c r="F436">
        <v>447400</v>
      </c>
      <c r="G436">
        <f t="shared" si="12"/>
        <v>-3.9018425734020666E-2</v>
      </c>
      <c r="H436">
        <f t="shared" si="13"/>
        <v>1.1370264902395539</v>
      </c>
    </row>
    <row r="437" spans="1:8">
      <c r="A437" s="6">
        <v>44830</v>
      </c>
      <c r="B437">
        <v>51.078324763143002</v>
      </c>
      <c r="C437">
        <v>51.828778975212103</v>
      </c>
      <c r="D437">
        <v>50.441862449192897</v>
      </c>
      <c r="E437">
        <v>50.7173461914062</v>
      </c>
      <c r="F437">
        <v>620000</v>
      </c>
      <c r="G437">
        <f t="shared" si="12"/>
        <v>-1.9107025563755264E-2</v>
      </c>
      <c r="H437">
        <f t="shared" si="13"/>
        <v>1.1153012960238797</v>
      </c>
    </row>
    <row r="438" spans="1:8">
      <c r="A438" s="6">
        <v>44831</v>
      </c>
      <c r="B438">
        <v>51.106819723206598</v>
      </c>
      <c r="C438">
        <v>51.762281263756798</v>
      </c>
      <c r="D438">
        <v>49.928895035855</v>
      </c>
      <c r="E438">
        <v>50.527355194091797</v>
      </c>
      <c r="F438">
        <v>514300</v>
      </c>
      <c r="G438">
        <f t="shared" si="12"/>
        <v>-3.7460752894558275E-3</v>
      </c>
      <c r="H438">
        <f t="shared" si="13"/>
        <v>1.1111232933985467</v>
      </c>
    </row>
    <row r="439" spans="1:8">
      <c r="A439" s="6">
        <v>44832</v>
      </c>
      <c r="B439">
        <v>50.878839797797902</v>
      </c>
      <c r="C439">
        <v>51.382307353687899</v>
      </c>
      <c r="D439">
        <v>50.631853115625198</v>
      </c>
      <c r="E439">
        <v>51.239814758300703</v>
      </c>
      <c r="F439">
        <v>881800</v>
      </c>
      <c r="G439">
        <f t="shared" si="12"/>
        <v>1.4100472139737381E-2</v>
      </c>
      <c r="H439">
        <f t="shared" si="13"/>
        <v>1.126790656440926</v>
      </c>
    </row>
    <row r="440" spans="1:8">
      <c r="A440" s="6">
        <v>44833</v>
      </c>
      <c r="B440">
        <v>50.375364536746901</v>
      </c>
      <c r="C440">
        <v>50.6128497606595</v>
      </c>
      <c r="D440">
        <v>49.1404420971487</v>
      </c>
      <c r="E440">
        <v>49.434925079345703</v>
      </c>
      <c r="F440">
        <v>706900</v>
      </c>
      <c r="G440">
        <f t="shared" si="12"/>
        <v>-3.5224359952679432E-2</v>
      </c>
      <c r="H440">
        <f t="shared" si="13"/>
        <v>1.0871001767671349</v>
      </c>
    </row>
    <row r="441" spans="1:8">
      <c r="A441" s="6">
        <v>44834</v>
      </c>
      <c r="B441">
        <v>49.387432716598099</v>
      </c>
      <c r="C441">
        <v>50.707850087555897</v>
      </c>
      <c r="D441">
        <v>49.235442306064897</v>
      </c>
      <c r="E441">
        <v>49.311435699462798</v>
      </c>
      <c r="F441">
        <v>662800</v>
      </c>
      <c r="G441">
        <f t="shared" si="12"/>
        <v>-2.4980189549129042E-3</v>
      </c>
      <c r="H441">
        <f t="shared" si="13"/>
        <v>1.0843845799196814</v>
      </c>
    </row>
    <row r="442" spans="1:8">
      <c r="A442" s="6">
        <v>44837</v>
      </c>
      <c r="B442">
        <v>50.223374291993601</v>
      </c>
      <c r="C442">
        <v>51.439301106286003</v>
      </c>
      <c r="D442">
        <v>49.187938567618403</v>
      </c>
      <c r="E442">
        <v>50.859836578369098</v>
      </c>
      <c r="F442">
        <v>904100</v>
      </c>
      <c r="G442">
        <f t="shared" si="12"/>
        <v>3.140044204641091E-2</v>
      </c>
      <c r="H442">
        <f t="shared" si="13"/>
        <v>1.118434735077471</v>
      </c>
    </row>
    <row r="443" spans="1:8">
      <c r="A443" s="6">
        <v>44838</v>
      </c>
      <c r="B443">
        <v>51.999768259244298</v>
      </c>
      <c r="C443">
        <v>54.450613981681798</v>
      </c>
      <c r="D443">
        <v>51.999768259244298</v>
      </c>
      <c r="E443">
        <v>54.355621337890597</v>
      </c>
      <c r="F443">
        <v>868300</v>
      </c>
      <c r="G443">
        <f t="shared" si="12"/>
        <v>6.8733700198483738E-2</v>
      </c>
      <c r="H443">
        <f t="shared" si="13"/>
        <v>1.1953088928498565</v>
      </c>
    </row>
    <row r="444" spans="1:8">
      <c r="A444" s="6">
        <v>44839</v>
      </c>
      <c r="B444">
        <v>53.1681932480029</v>
      </c>
      <c r="C444">
        <v>54.042137135218702</v>
      </c>
      <c r="D444">
        <v>52.959205090739601</v>
      </c>
      <c r="E444">
        <v>53.747657775878899</v>
      </c>
      <c r="F444">
        <v>357300</v>
      </c>
      <c r="G444">
        <f t="shared" si="12"/>
        <v>-1.118492525791245E-2</v>
      </c>
      <c r="H444">
        <f t="shared" si="13"/>
        <v>1.1819394522232127</v>
      </c>
    </row>
    <row r="445" spans="1:8">
      <c r="A445" s="6">
        <v>44840</v>
      </c>
      <c r="B445">
        <v>53.443674065840199</v>
      </c>
      <c r="C445">
        <v>53.861650385929998</v>
      </c>
      <c r="D445">
        <v>52.712222753157199</v>
      </c>
      <c r="E445">
        <v>53.044700622558501</v>
      </c>
      <c r="F445">
        <v>436500</v>
      </c>
      <c r="G445">
        <f t="shared" si="12"/>
        <v>-1.3078842546993255E-2</v>
      </c>
      <c r="H445">
        <f t="shared" si="13"/>
        <v>1.166481052227506</v>
      </c>
    </row>
    <row r="446" spans="1:8">
      <c r="A446" s="6">
        <v>44841</v>
      </c>
      <c r="B446">
        <v>52.493732225215503</v>
      </c>
      <c r="C446">
        <v>52.493732225215503</v>
      </c>
      <c r="D446">
        <v>51.097321574718599</v>
      </c>
      <c r="E446">
        <v>51.6102905273437</v>
      </c>
      <c r="F446">
        <v>368300</v>
      </c>
      <c r="G446">
        <f t="shared" si="12"/>
        <v>-2.7041534373459818E-2</v>
      </c>
      <c r="H446">
        <f t="shared" si="13"/>
        <v>1.1349376147577064</v>
      </c>
    </row>
    <row r="447" spans="1:8">
      <c r="A447" s="6">
        <v>44844</v>
      </c>
      <c r="B447">
        <v>52.218255271744098</v>
      </c>
      <c r="C447">
        <v>52.389244932939903</v>
      </c>
      <c r="D447">
        <v>50.831338728296203</v>
      </c>
      <c r="E447">
        <v>50.850337982177699</v>
      </c>
      <c r="F447">
        <v>466100</v>
      </c>
      <c r="G447">
        <f t="shared" si="12"/>
        <v>-1.472482594848735E-2</v>
      </c>
      <c r="H447">
        <f t="shared" si="13"/>
        <v>1.1182258559180078</v>
      </c>
    </row>
    <row r="448" spans="1:8">
      <c r="A448" s="6">
        <v>44845</v>
      </c>
      <c r="B448">
        <v>50.498863390771099</v>
      </c>
      <c r="C448">
        <v>51.002330960933101</v>
      </c>
      <c r="D448">
        <v>49.567921646067198</v>
      </c>
      <c r="E448">
        <v>50.0808906555175</v>
      </c>
      <c r="F448">
        <v>636400</v>
      </c>
      <c r="G448">
        <f t="shared" si="12"/>
        <v>-1.5131606931105924E-2</v>
      </c>
      <c r="H448">
        <f t="shared" si="13"/>
        <v>1.101305301806057</v>
      </c>
    </row>
    <row r="449" spans="1:8">
      <c r="A449" s="6">
        <v>44846</v>
      </c>
      <c r="B449">
        <v>49.900398415478001</v>
      </c>
      <c r="C449">
        <v>50.261377001769702</v>
      </c>
      <c r="D449">
        <v>49.368433786982003</v>
      </c>
      <c r="E449">
        <v>49.482425689697202</v>
      </c>
      <c r="F449">
        <v>404800</v>
      </c>
      <c r="G449">
        <f t="shared" si="12"/>
        <v>-1.1949966503927668E-2</v>
      </c>
      <c r="H449">
        <f t="shared" si="13"/>
        <v>1.0881447403388766</v>
      </c>
    </row>
    <row r="450" spans="1:8">
      <c r="A450" s="6">
        <v>44847</v>
      </c>
      <c r="B450">
        <v>48.294994747051</v>
      </c>
      <c r="C450">
        <v>51.8382738138909</v>
      </c>
      <c r="D450">
        <v>46.8415863523349</v>
      </c>
      <c r="E450">
        <v>51.648284912109297</v>
      </c>
      <c r="F450">
        <v>701900</v>
      </c>
      <c r="G450">
        <f t="shared" si="12"/>
        <v>4.377027181315106E-2</v>
      </c>
      <c r="H450">
        <f t="shared" si="13"/>
        <v>1.1357731313955599</v>
      </c>
    </row>
    <row r="451" spans="1:8">
      <c r="A451" s="6">
        <v>44848</v>
      </c>
      <c r="B451">
        <v>52.0852625469416</v>
      </c>
      <c r="C451">
        <v>52.683722719334703</v>
      </c>
      <c r="D451">
        <v>49.3114331674672</v>
      </c>
      <c r="E451">
        <v>49.577415466308501</v>
      </c>
      <c r="F451">
        <v>905800</v>
      </c>
      <c r="G451">
        <f t="shared" si="12"/>
        <v>-4.0095609163495492E-2</v>
      </c>
      <c r="H451">
        <f t="shared" si="13"/>
        <v>1.090233615820724</v>
      </c>
    </row>
    <row r="452" spans="1:8">
      <c r="A452" s="6">
        <v>44851</v>
      </c>
      <c r="B452">
        <v>51.011826257663301</v>
      </c>
      <c r="C452">
        <v>51.648284911324602</v>
      </c>
      <c r="D452">
        <v>49.9383920427899</v>
      </c>
      <c r="E452">
        <v>50.308868408203097</v>
      </c>
      <c r="F452">
        <v>1583500</v>
      </c>
      <c r="G452">
        <f t="shared" ref="G452:G515" si="14">(E452-E451)/E451</f>
        <v>1.4753752994479336E-2</v>
      </c>
      <c r="H452">
        <f t="shared" ref="H452:H515" si="15">H451*(1+G452)</f>
        <v>1.1063186532948208</v>
      </c>
    </row>
    <row r="453" spans="1:8">
      <c r="A453" s="6">
        <v>44852</v>
      </c>
      <c r="B453">
        <v>51.952268228737502</v>
      </c>
      <c r="C453">
        <v>52.246751221988603</v>
      </c>
      <c r="D453">
        <v>50.337371544502098</v>
      </c>
      <c r="E453">
        <v>50.878837585449197</v>
      </c>
      <c r="F453">
        <v>934900</v>
      </c>
      <c r="G453">
        <f t="shared" si="14"/>
        <v>1.1329397684348725E-2</v>
      </c>
      <c r="H453">
        <f t="shared" si="15"/>
        <v>1.1188525772836109</v>
      </c>
    </row>
    <row r="454" spans="1:8">
      <c r="A454" s="6">
        <v>44853</v>
      </c>
      <c r="B454">
        <v>50.071389517672898</v>
      </c>
      <c r="C454">
        <v>50.698350436196499</v>
      </c>
      <c r="D454">
        <v>49.444428599149397</v>
      </c>
      <c r="E454">
        <v>49.833904266357401</v>
      </c>
      <c r="F454">
        <v>568800</v>
      </c>
      <c r="G454">
        <f t="shared" si="14"/>
        <v>-2.0537680668055131E-2</v>
      </c>
      <c r="H454">
        <f t="shared" si="15"/>
        <v>1.0958739403367295</v>
      </c>
    </row>
    <row r="455" spans="1:8">
      <c r="A455" s="6">
        <v>44854</v>
      </c>
      <c r="B455">
        <v>50.004887912951801</v>
      </c>
      <c r="C455">
        <v>50.242373135656798</v>
      </c>
      <c r="D455">
        <v>48.418488364676598</v>
      </c>
      <c r="E455">
        <v>48.636974334716797</v>
      </c>
      <c r="F455">
        <v>327800</v>
      </c>
      <c r="G455">
        <f t="shared" si="14"/>
        <v>-2.4018385660556092E-2</v>
      </c>
      <c r="H455">
        <f t="shared" si="15"/>
        <v>1.0695528174023685</v>
      </c>
    </row>
    <row r="456" spans="1:8">
      <c r="A456" s="6">
        <v>44855</v>
      </c>
      <c r="B456">
        <v>48.693973560431303</v>
      </c>
      <c r="C456">
        <v>49.8339034733538</v>
      </c>
      <c r="D456">
        <v>48.133508231295799</v>
      </c>
      <c r="E456">
        <v>49.6154174804687</v>
      </c>
      <c r="F456">
        <v>471900</v>
      </c>
      <c r="G456">
        <f t="shared" si="14"/>
        <v>2.0117270022150538E-2</v>
      </c>
      <c r="H456">
        <f t="shared" si="15"/>
        <v>1.0910693002330039</v>
      </c>
    </row>
    <row r="457" spans="1:8">
      <c r="A457" s="6">
        <v>44858</v>
      </c>
      <c r="B457">
        <v>49.843399706810203</v>
      </c>
      <c r="C457">
        <v>50.688846519941997</v>
      </c>
      <c r="D457">
        <v>49.282934436210702</v>
      </c>
      <c r="E457">
        <v>50.270870208740199</v>
      </c>
      <c r="F457">
        <v>536500</v>
      </c>
      <c r="G457">
        <f t="shared" si="14"/>
        <v>1.3210666392750198E-2</v>
      </c>
      <c r="H457">
        <f t="shared" si="15"/>
        <v>1.1054830527697534</v>
      </c>
    </row>
    <row r="458" spans="1:8">
      <c r="A458" s="6">
        <v>44859</v>
      </c>
      <c r="B458">
        <v>50.270869772643103</v>
      </c>
      <c r="C458">
        <v>51.790777359191701</v>
      </c>
      <c r="D458">
        <v>50.185378571988203</v>
      </c>
      <c r="E458">
        <v>51.771778106689403</v>
      </c>
      <c r="F458">
        <v>1405400</v>
      </c>
      <c r="G458">
        <f t="shared" si="14"/>
        <v>2.9856413698767712E-2</v>
      </c>
      <c r="H458">
        <f t="shared" si="15"/>
        <v>1.1384888121302239</v>
      </c>
    </row>
    <row r="459" spans="1:8">
      <c r="A459" s="6">
        <v>44860</v>
      </c>
      <c r="B459">
        <v>51.505799522653398</v>
      </c>
      <c r="C459">
        <v>53.8996511540143</v>
      </c>
      <c r="D459">
        <v>49.795902911869</v>
      </c>
      <c r="E459">
        <v>53.111198425292898</v>
      </c>
      <c r="F459">
        <v>1646500</v>
      </c>
      <c r="G459">
        <f t="shared" si="14"/>
        <v>2.5871630598494521E-2</v>
      </c>
      <c r="H459">
        <f t="shared" si="15"/>
        <v>1.1679433741181759</v>
      </c>
    </row>
    <row r="460" spans="1:8">
      <c r="A460" s="6">
        <v>44861</v>
      </c>
      <c r="B460">
        <v>53.852143616792503</v>
      </c>
      <c r="C460">
        <v>56.4644808638146</v>
      </c>
      <c r="D460">
        <v>53.415171710623802</v>
      </c>
      <c r="E460">
        <v>55.581035614013601</v>
      </c>
      <c r="F460">
        <v>1129600</v>
      </c>
      <c r="G460">
        <f t="shared" si="14"/>
        <v>4.6503134215561293E-2</v>
      </c>
      <c r="H460">
        <f t="shared" si="15"/>
        <v>1.2222564016009689</v>
      </c>
    </row>
    <row r="461" spans="1:8">
      <c r="A461" s="6">
        <v>44862</v>
      </c>
      <c r="B461">
        <v>55.7805308703308</v>
      </c>
      <c r="C461">
        <v>59.095822585766797</v>
      </c>
      <c r="D461">
        <v>55.6855346059818</v>
      </c>
      <c r="E461">
        <v>58.354869842529297</v>
      </c>
      <c r="F461">
        <v>1438800</v>
      </c>
      <c r="G461">
        <f t="shared" si="14"/>
        <v>4.990612711462921E-2</v>
      </c>
      <c r="H461">
        <f t="shared" si="15"/>
        <v>1.2832544849459362</v>
      </c>
    </row>
    <row r="462" spans="1:8">
      <c r="A462" s="6">
        <v>44865</v>
      </c>
      <c r="B462">
        <v>57.965397854850302</v>
      </c>
      <c r="C462">
        <v>59.684792298205998</v>
      </c>
      <c r="D462">
        <v>57.727912614683099</v>
      </c>
      <c r="E462">
        <v>58.7728462219238</v>
      </c>
      <c r="F462">
        <v>1328700</v>
      </c>
      <c r="G462">
        <f t="shared" si="14"/>
        <v>7.162664924494095E-3</v>
      </c>
      <c r="H462">
        <f t="shared" si="15"/>
        <v>1.2924460068344581</v>
      </c>
    </row>
    <row r="463" spans="1:8">
      <c r="A463" s="6">
        <v>44866</v>
      </c>
      <c r="B463">
        <v>59.428296458428697</v>
      </c>
      <c r="C463">
        <v>60.302240236004103</v>
      </c>
      <c r="D463">
        <v>59.4187950213432</v>
      </c>
      <c r="E463">
        <v>59.694278717041001</v>
      </c>
      <c r="F463">
        <v>1087200</v>
      </c>
      <c r="G463">
        <f t="shared" si="14"/>
        <v>1.5677860684812018E-2</v>
      </c>
      <c r="H463">
        <f t="shared" si="15"/>
        <v>1.3127087952722503</v>
      </c>
    </row>
    <row r="464" spans="1:8">
      <c r="A464" s="6">
        <v>44867</v>
      </c>
      <c r="B464">
        <v>59.551797703731403</v>
      </c>
      <c r="C464">
        <v>60.758223162355797</v>
      </c>
      <c r="D464">
        <v>58.972336759872803</v>
      </c>
      <c r="E464">
        <v>59.067329406738203</v>
      </c>
      <c r="F464">
        <v>681200</v>
      </c>
      <c r="G464">
        <f t="shared" si="14"/>
        <v>-1.0502670000832463E-2</v>
      </c>
      <c r="H464">
        <f t="shared" si="15"/>
        <v>1.2989218479883153</v>
      </c>
    </row>
    <row r="465" spans="1:8">
      <c r="A465" s="6">
        <v>44868</v>
      </c>
      <c r="B465">
        <v>58.326379736054001</v>
      </c>
      <c r="C465">
        <v>59.675294237163499</v>
      </c>
      <c r="D465">
        <v>57.765914392585401</v>
      </c>
      <c r="E465">
        <v>59.2288208007812</v>
      </c>
      <c r="F465">
        <v>707800</v>
      </c>
      <c r="G465">
        <f t="shared" si="14"/>
        <v>2.7340222702632428E-3</v>
      </c>
      <c r="H465">
        <f t="shared" si="15"/>
        <v>1.3024731292480469</v>
      </c>
    </row>
    <row r="466" spans="1:8">
      <c r="A466" s="6">
        <v>44869</v>
      </c>
      <c r="B466">
        <v>60.1597631555654</v>
      </c>
      <c r="C466">
        <v>60.501738859610001</v>
      </c>
      <c r="D466">
        <v>58.877340676383298</v>
      </c>
      <c r="E466">
        <v>59.865280151367102</v>
      </c>
      <c r="F466">
        <v>396700</v>
      </c>
      <c r="G466">
        <f t="shared" si="14"/>
        <v>1.0745771095572907E-2</v>
      </c>
      <c r="H466">
        <f t="shared" si="15"/>
        <v>1.316469207353081</v>
      </c>
    </row>
    <row r="467" spans="1:8">
      <c r="A467" s="6">
        <v>44872</v>
      </c>
      <c r="B467">
        <v>60.558730469025399</v>
      </c>
      <c r="C467">
        <v>60.8247127530583</v>
      </c>
      <c r="D467">
        <v>59.874771882955898</v>
      </c>
      <c r="E467">
        <v>60.634727478027301</v>
      </c>
      <c r="F467">
        <v>451100</v>
      </c>
      <c r="G467">
        <f t="shared" si="14"/>
        <v>1.2852981305936937E-2</v>
      </c>
      <c r="H467">
        <f t="shared" si="15"/>
        <v>1.3333897614650319</v>
      </c>
    </row>
    <row r="468" spans="1:8">
      <c r="A468" s="6">
        <v>44873</v>
      </c>
      <c r="B468">
        <v>60.729724386495498</v>
      </c>
      <c r="C468">
        <v>61.1761977864386</v>
      </c>
      <c r="D468">
        <v>59.960270923053798</v>
      </c>
      <c r="E468">
        <v>60.473239898681598</v>
      </c>
      <c r="F468">
        <v>398100</v>
      </c>
      <c r="G468">
        <f t="shared" si="14"/>
        <v>-2.6632853162277788E-3</v>
      </c>
      <c r="H468">
        <f t="shared" si="15"/>
        <v>1.3298385640925137</v>
      </c>
    </row>
    <row r="469" spans="1:8">
      <c r="A469" s="6">
        <v>44874</v>
      </c>
      <c r="B469">
        <v>59.912764800056898</v>
      </c>
      <c r="C469">
        <v>60.416232254662503</v>
      </c>
      <c r="D469">
        <v>58.753835887016699</v>
      </c>
      <c r="E469">
        <v>58.943824768066399</v>
      </c>
      <c r="F469">
        <v>703400</v>
      </c>
      <c r="G469">
        <f t="shared" si="14"/>
        <v>-2.5290775443446056E-2</v>
      </c>
      <c r="H469">
        <f t="shared" si="15"/>
        <v>1.2962059155920151</v>
      </c>
    </row>
    <row r="470" spans="1:8">
      <c r="A470" s="6">
        <v>44875</v>
      </c>
      <c r="B470">
        <v>61.185700105248003</v>
      </c>
      <c r="C470">
        <v>62.468118939027804</v>
      </c>
      <c r="D470">
        <v>60.368746684219403</v>
      </c>
      <c r="E470">
        <v>62.411117553710902</v>
      </c>
      <c r="F470">
        <v>922700</v>
      </c>
      <c r="G470">
        <f t="shared" si="14"/>
        <v>5.882368168824624E-2</v>
      </c>
      <c r="H470">
        <f t="shared" si="15"/>
        <v>1.3724535197732215</v>
      </c>
    </row>
    <row r="471" spans="1:8">
      <c r="A471" s="6">
        <v>44876</v>
      </c>
      <c r="B471">
        <v>63.142586028872699</v>
      </c>
      <c r="C471">
        <v>63.608055138227797</v>
      </c>
      <c r="D471">
        <v>62.610621332466899</v>
      </c>
      <c r="E471">
        <v>63.190078735351499</v>
      </c>
      <c r="F471">
        <v>632700</v>
      </c>
      <c r="G471">
        <f t="shared" si="14"/>
        <v>1.2481128558068584E-2</v>
      </c>
      <c r="H471">
        <f t="shared" si="15"/>
        <v>1.3895832885934849</v>
      </c>
    </row>
    <row r="472" spans="1:8">
      <c r="A472" s="6">
        <v>44879</v>
      </c>
      <c r="B472">
        <v>62.772090322067697</v>
      </c>
      <c r="C472">
        <v>62.857581515987</v>
      </c>
      <c r="D472">
        <v>61.375676174933702</v>
      </c>
      <c r="E472">
        <v>61.385177612304602</v>
      </c>
      <c r="F472">
        <v>652000</v>
      </c>
      <c r="G472">
        <f t="shared" si="14"/>
        <v>-2.8563045958623721E-2</v>
      </c>
      <c r="H472">
        <f t="shared" si="15"/>
        <v>1.3498925572580538</v>
      </c>
    </row>
    <row r="473" spans="1:8">
      <c r="A473" s="6">
        <v>44880</v>
      </c>
      <c r="B473">
        <v>62.069131265427103</v>
      </c>
      <c r="C473">
        <v>63.275560195838899</v>
      </c>
      <c r="D473">
        <v>61.622665156644601</v>
      </c>
      <c r="E473">
        <v>62.249622344970703</v>
      </c>
      <c r="F473">
        <v>546900</v>
      </c>
      <c r="G473">
        <f t="shared" si="14"/>
        <v>1.4082304007096719E-2</v>
      </c>
      <c r="H473">
        <f t="shared" si="15"/>
        <v>1.368902154626279</v>
      </c>
    </row>
    <row r="474" spans="1:8">
      <c r="A474" s="6">
        <v>44881</v>
      </c>
      <c r="B474">
        <v>61.784161215448101</v>
      </c>
      <c r="C474">
        <v>61.784161215448101</v>
      </c>
      <c r="D474">
        <v>60.387746837705599</v>
      </c>
      <c r="E474">
        <v>60.701229095458899</v>
      </c>
      <c r="F474">
        <v>368300</v>
      </c>
      <c r="G474">
        <f t="shared" si="14"/>
        <v>-2.487393804465229E-2</v>
      </c>
      <c r="H474">
        <f t="shared" si="15"/>
        <v>1.3348521672429139</v>
      </c>
    </row>
    <row r="475" spans="1:8">
      <c r="A475" s="6">
        <v>44882</v>
      </c>
      <c r="B475">
        <v>59.618287410744301</v>
      </c>
      <c r="C475">
        <v>60.026762274770597</v>
      </c>
      <c r="D475">
        <v>59.124321347199697</v>
      </c>
      <c r="E475">
        <v>59.589790344238203</v>
      </c>
      <c r="F475">
        <v>405000</v>
      </c>
      <c r="G475">
        <f t="shared" si="14"/>
        <v>-1.8309987586459655E-2</v>
      </c>
      <c r="H475">
        <f t="shared" si="15"/>
        <v>1.3104110406309375</v>
      </c>
    </row>
    <row r="476" spans="1:8">
      <c r="A476" s="6">
        <v>44883</v>
      </c>
      <c r="B476">
        <v>60.606231527734899</v>
      </c>
      <c r="C476">
        <v>60.615732966471697</v>
      </c>
      <c r="D476">
        <v>59.475803108448702</v>
      </c>
      <c r="E476">
        <v>60.2262573242187</v>
      </c>
      <c r="F476">
        <v>539100</v>
      </c>
      <c r="G476">
        <f t="shared" si="14"/>
        <v>1.0680805827705649E-2</v>
      </c>
      <c r="H476">
        <f t="shared" si="15"/>
        <v>1.3244072865103984</v>
      </c>
    </row>
    <row r="477" spans="1:8">
      <c r="A477" s="6">
        <v>44886</v>
      </c>
      <c r="B477">
        <v>59.741781289879199</v>
      </c>
      <c r="C477">
        <v>60.644225849515898</v>
      </c>
      <c r="D477">
        <v>59.513797508252402</v>
      </c>
      <c r="E477">
        <v>60.055263519287102</v>
      </c>
      <c r="F477">
        <v>727100</v>
      </c>
      <c r="G477">
        <f t="shared" si="14"/>
        <v>-2.8391902888980701E-3</v>
      </c>
      <c r="H477">
        <f t="shared" si="15"/>
        <v>1.3206470422039922</v>
      </c>
    </row>
    <row r="478" spans="1:8">
      <c r="A478" s="6">
        <v>44887</v>
      </c>
      <c r="B478">
        <v>60.444746782869103</v>
      </c>
      <c r="C478">
        <v>60.995710677962499</v>
      </c>
      <c r="D478">
        <v>59.950777028525401</v>
      </c>
      <c r="E478">
        <v>60.853218078613203</v>
      </c>
      <c r="F478">
        <v>530300</v>
      </c>
      <c r="G478">
        <f t="shared" si="14"/>
        <v>1.3287004544902763E-2</v>
      </c>
      <c r="H478">
        <f t="shared" si="15"/>
        <v>1.3381944854559691</v>
      </c>
    </row>
    <row r="479" spans="1:8">
      <c r="A479" s="6">
        <v>44888</v>
      </c>
      <c r="B479">
        <v>60.691724178848602</v>
      </c>
      <c r="C479">
        <v>61.375682793855702</v>
      </c>
      <c r="D479">
        <v>60.615730790368403</v>
      </c>
      <c r="E479">
        <v>60.872215270996001</v>
      </c>
      <c r="F479">
        <v>352300</v>
      </c>
      <c r="G479">
        <f t="shared" si="14"/>
        <v>3.121805712601226E-4</v>
      </c>
      <c r="H479">
        <f t="shared" si="15"/>
        <v>1.3386122437748957</v>
      </c>
    </row>
    <row r="480" spans="1:8">
      <c r="A480" s="6">
        <v>44890</v>
      </c>
      <c r="B480">
        <v>60.824724812880604</v>
      </c>
      <c r="C480">
        <v>61.527679166839697</v>
      </c>
      <c r="D480">
        <v>60.653735132460803</v>
      </c>
      <c r="E480">
        <v>61.480186462402301</v>
      </c>
      <c r="F480">
        <v>103000</v>
      </c>
      <c r="G480">
        <f t="shared" si="14"/>
        <v>9.9876633156799517E-3</v>
      </c>
      <c r="H480">
        <f t="shared" si="15"/>
        <v>1.3519818521759663</v>
      </c>
    </row>
    <row r="481" spans="1:8">
      <c r="A481" s="6">
        <v>44893</v>
      </c>
      <c r="B481">
        <v>60.796221043514997</v>
      </c>
      <c r="C481">
        <v>61.2331930125683</v>
      </c>
      <c r="D481">
        <v>59.732288189899798</v>
      </c>
      <c r="E481">
        <v>59.941272735595703</v>
      </c>
      <c r="F481">
        <v>315900</v>
      </c>
      <c r="G481">
        <f t="shared" si="14"/>
        <v>-2.5031051715298683E-2</v>
      </c>
      <c r="H481">
        <f t="shared" si="15"/>
        <v>1.3181403245160044</v>
      </c>
    </row>
    <row r="482" spans="1:8">
      <c r="A482" s="6">
        <v>44894</v>
      </c>
      <c r="B482">
        <v>59.7037804192856</v>
      </c>
      <c r="C482">
        <v>60.644223446507702</v>
      </c>
      <c r="D482">
        <v>59.7037804192856</v>
      </c>
      <c r="E482">
        <v>60.197750091552699</v>
      </c>
      <c r="F482">
        <v>324500</v>
      </c>
      <c r="G482">
        <f t="shared" si="14"/>
        <v>4.2788106466863261E-3</v>
      </c>
      <c r="H482">
        <f t="shared" si="15"/>
        <v>1.3237803973703699</v>
      </c>
    </row>
    <row r="483" spans="1:8">
      <c r="A483" s="6">
        <v>44895</v>
      </c>
      <c r="B483">
        <v>60.2359371824653</v>
      </c>
      <c r="C483">
        <v>61.362199638026098</v>
      </c>
      <c r="D483">
        <v>59.004683603610502</v>
      </c>
      <c r="E483">
        <v>61.324020385742102</v>
      </c>
      <c r="F483">
        <v>517200</v>
      </c>
      <c r="G483">
        <f t="shared" si="14"/>
        <v>1.8709508120760283E-2</v>
      </c>
      <c r="H483">
        <f t="shared" si="15"/>
        <v>1.348547677465074</v>
      </c>
    </row>
    <row r="484" spans="1:8">
      <c r="A484" s="6">
        <v>44896</v>
      </c>
      <c r="B484">
        <v>61.429016618575098</v>
      </c>
      <c r="C484">
        <v>61.848981146683101</v>
      </c>
      <c r="D484">
        <v>60.703625328738099</v>
      </c>
      <c r="E484">
        <v>61.658084869384702</v>
      </c>
      <c r="F484">
        <v>327400</v>
      </c>
      <c r="G484">
        <f t="shared" si="14"/>
        <v>5.4475306990842661E-3</v>
      </c>
      <c r="H484">
        <f t="shared" si="15"/>
        <v>1.3558939323372436</v>
      </c>
    </row>
    <row r="485" spans="1:8">
      <c r="A485" s="6">
        <v>44897</v>
      </c>
      <c r="B485">
        <v>60.989954849285802</v>
      </c>
      <c r="C485">
        <v>61.772611236915203</v>
      </c>
      <c r="D485">
        <v>60.856327479835102</v>
      </c>
      <c r="E485">
        <v>61.009040832519503</v>
      </c>
      <c r="F485">
        <v>352000</v>
      </c>
      <c r="G485">
        <f t="shared" si="14"/>
        <v>-1.0526503348913955E-2</v>
      </c>
      <c r="H485">
        <f t="shared" si="15"/>
        <v>1.3416211103177236</v>
      </c>
    </row>
    <row r="486" spans="1:8">
      <c r="A486" s="6">
        <v>44900</v>
      </c>
      <c r="B486">
        <v>60.465001125271201</v>
      </c>
      <c r="C486">
        <v>60.465001125271201</v>
      </c>
      <c r="D486">
        <v>58.155211140537297</v>
      </c>
      <c r="E486">
        <v>58.746974945068303</v>
      </c>
      <c r="F486">
        <v>318100</v>
      </c>
      <c r="G486">
        <f t="shared" si="14"/>
        <v>-3.7077552057587122E-2</v>
      </c>
      <c r="H486">
        <f t="shared" si="15"/>
        <v>1.2918770837583604</v>
      </c>
    </row>
    <row r="487" spans="1:8">
      <c r="A487" s="6">
        <v>44901</v>
      </c>
      <c r="B487">
        <v>58.498820850016898</v>
      </c>
      <c r="C487">
        <v>59.195575815002698</v>
      </c>
      <c r="D487">
        <v>57.620716258422298</v>
      </c>
      <c r="E487">
        <v>58.346107482910099</v>
      </c>
      <c r="F487">
        <v>620200</v>
      </c>
      <c r="G487">
        <f t="shared" si="14"/>
        <v>-6.8236273022234178E-3</v>
      </c>
      <c r="H487">
        <f t="shared" si="15"/>
        <v>1.28306179601851</v>
      </c>
    </row>
    <row r="488" spans="1:8">
      <c r="A488" s="6">
        <v>44902</v>
      </c>
      <c r="B488">
        <v>58.183845505647902</v>
      </c>
      <c r="C488">
        <v>58.269746999288003</v>
      </c>
      <c r="D488">
        <v>57.458457946777301</v>
      </c>
      <c r="E488">
        <v>57.458457946777301</v>
      </c>
      <c r="F488">
        <v>345600</v>
      </c>
      <c r="G488">
        <f t="shared" si="14"/>
        <v>-1.521351765227519E-2</v>
      </c>
      <c r="H488">
        <f t="shared" si="15"/>
        <v>1.2635419127358225</v>
      </c>
    </row>
    <row r="489" spans="1:8">
      <c r="A489" s="6">
        <v>44903</v>
      </c>
      <c r="B489">
        <v>57.9165976144075</v>
      </c>
      <c r="C489">
        <v>57.973866490078699</v>
      </c>
      <c r="D489">
        <v>57.172120435549999</v>
      </c>
      <c r="E489">
        <v>57.3057441711425</v>
      </c>
      <c r="F489">
        <v>513800</v>
      </c>
      <c r="G489">
        <f t="shared" si="14"/>
        <v>-2.6578119408679061E-3</v>
      </c>
      <c r="H489">
        <f t="shared" si="15"/>
        <v>1.2601836559523663</v>
      </c>
    </row>
    <row r="490" spans="1:8">
      <c r="A490" s="6">
        <v>44904</v>
      </c>
      <c r="B490">
        <v>56.923959791280602</v>
      </c>
      <c r="C490">
        <v>57.458458382536698</v>
      </c>
      <c r="D490">
        <v>56.628079698366903</v>
      </c>
      <c r="E490">
        <v>57.086219787597599</v>
      </c>
      <c r="F490">
        <v>660400</v>
      </c>
      <c r="G490">
        <f t="shared" si="14"/>
        <v>-3.8307570509737245E-3</v>
      </c>
      <c r="H490">
        <f t="shared" si="15"/>
        <v>1.2553561985268049</v>
      </c>
    </row>
    <row r="491" spans="1:8">
      <c r="A491" s="6">
        <v>44907</v>
      </c>
      <c r="B491">
        <v>57.133944117034403</v>
      </c>
      <c r="C491">
        <v>58.432009571071902</v>
      </c>
      <c r="D491">
        <v>56.408552885202297</v>
      </c>
      <c r="E491">
        <v>58.250659942626903</v>
      </c>
      <c r="F491">
        <v>469700</v>
      </c>
      <c r="G491">
        <f t="shared" si="14"/>
        <v>2.0397920187426515E-2</v>
      </c>
      <c r="H491">
        <f t="shared" si="15"/>
        <v>1.2809628540711457</v>
      </c>
    </row>
    <row r="492" spans="1:8">
      <c r="A492" s="6">
        <v>44908</v>
      </c>
      <c r="B492">
        <v>59.9114233032955</v>
      </c>
      <c r="C492">
        <v>60.484097547396999</v>
      </c>
      <c r="D492">
        <v>57.200758175331998</v>
      </c>
      <c r="E492">
        <v>57.840244293212798</v>
      </c>
      <c r="F492">
        <v>1171000</v>
      </c>
      <c r="G492">
        <f t="shared" si="14"/>
        <v>-7.0456823977331374E-3</v>
      </c>
      <c r="H492">
        <f t="shared" si="15"/>
        <v>1.2719375966380666</v>
      </c>
    </row>
    <row r="493" spans="1:8">
      <c r="A493" s="6">
        <v>44909</v>
      </c>
      <c r="B493">
        <v>57.401185212781201</v>
      </c>
      <c r="C493">
        <v>58.040674876005497</v>
      </c>
      <c r="D493">
        <v>56.885776285580697</v>
      </c>
      <c r="E493">
        <v>57.258018493652301</v>
      </c>
      <c r="F493">
        <v>562700</v>
      </c>
      <c r="G493">
        <f t="shared" si="14"/>
        <v>-1.0066102013832916E-2</v>
      </c>
      <c r="H493">
        <f t="shared" si="15"/>
        <v>1.2591341430350782</v>
      </c>
    </row>
    <row r="494" spans="1:8">
      <c r="A494" s="6">
        <v>44910</v>
      </c>
      <c r="B494">
        <v>56.4562675761047</v>
      </c>
      <c r="C494">
        <v>56.551712047221301</v>
      </c>
      <c r="D494">
        <v>54.957766805540601</v>
      </c>
      <c r="E494">
        <v>55.253646850585902</v>
      </c>
      <c r="F494">
        <v>907600</v>
      </c>
      <c r="G494">
        <f t="shared" si="14"/>
        <v>-3.5005955424192797E-2</v>
      </c>
      <c r="H494">
        <f t="shared" si="15"/>
        <v>1.2150569493509131</v>
      </c>
    </row>
    <row r="495" spans="1:8">
      <c r="A495" s="6">
        <v>44911</v>
      </c>
      <c r="B495">
        <v>54.432823107933103</v>
      </c>
      <c r="C495">
        <v>55.1200351002689</v>
      </c>
      <c r="D495">
        <v>53.993772619929203</v>
      </c>
      <c r="E495">
        <v>54.757339477538999</v>
      </c>
      <c r="F495">
        <v>2325200</v>
      </c>
      <c r="G495">
        <f t="shared" si="14"/>
        <v>-8.9823459868448603E-3</v>
      </c>
      <c r="H495">
        <f t="shared" si="15"/>
        <v>1.204142887438123</v>
      </c>
    </row>
    <row r="496" spans="1:8">
      <c r="A496" s="6">
        <v>44914</v>
      </c>
      <c r="B496">
        <v>54.929140207714397</v>
      </c>
      <c r="C496">
        <v>55.291835815469298</v>
      </c>
      <c r="D496">
        <v>54.261017869525901</v>
      </c>
      <c r="E496">
        <v>54.766883850097599</v>
      </c>
      <c r="F496">
        <v>687800</v>
      </c>
      <c r="G496">
        <f t="shared" si="14"/>
        <v>1.7430307333532661E-4</v>
      </c>
      <c r="H496">
        <f t="shared" si="15"/>
        <v>1.2043527732441386</v>
      </c>
    </row>
    <row r="497" spans="1:8">
      <c r="A497" s="6">
        <v>44915</v>
      </c>
      <c r="B497">
        <v>54.795518542968303</v>
      </c>
      <c r="C497">
        <v>55.587721658194504</v>
      </c>
      <c r="D497">
        <v>54.461459181712698</v>
      </c>
      <c r="E497">
        <v>55.005500793457003</v>
      </c>
      <c r="F497">
        <v>539400</v>
      </c>
      <c r="G497">
        <f t="shared" si="14"/>
        <v>4.3569567334252888E-3</v>
      </c>
      <c r="H497">
        <f t="shared" si="15"/>
        <v>1.2096000861689442</v>
      </c>
    </row>
    <row r="498" spans="1:8">
      <c r="A498" s="6">
        <v>44916</v>
      </c>
      <c r="B498">
        <v>55.81678587487</v>
      </c>
      <c r="C498">
        <v>56.5517200576842</v>
      </c>
      <c r="D498">
        <v>55.158210192543699</v>
      </c>
      <c r="E498">
        <v>55.979045867919901</v>
      </c>
      <c r="F498">
        <v>534500</v>
      </c>
      <c r="G498">
        <f t="shared" si="14"/>
        <v>1.7699049375416331E-2</v>
      </c>
      <c r="H498">
        <f t="shared" si="15"/>
        <v>1.2310088578185563</v>
      </c>
    </row>
    <row r="499" spans="1:8">
      <c r="A499" s="6">
        <v>44917</v>
      </c>
      <c r="B499">
        <v>55.463639633128501</v>
      </c>
      <c r="C499">
        <v>55.463639633128501</v>
      </c>
      <c r="D499">
        <v>53.631075582240001</v>
      </c>
      <c r="E499">
        <v>55.072311401367102</v>
      </c>
      <c r="F499">
        <v>451000</v>
      </c>
      <c r="G499">
        <f t="shared" si="14"/>
        <v>-1.6197747791060934E-2</v>
      </c>
      <c r="H499">
        <f t="shared" si="15"/>
        <v>1.2110692868110493</v>
      </c>
    </row>
    <row r="500" spans="1:8">
      <c r="A500" s="6">
        <v>44918</v>
      </c>
      <c r="B500">
        <v>55.024585883825701</v>
      </c>
      <c r="C500">
        <v>55.492268951028599</v>
      </c>
      <c r="D500">
        <v>54.528266558751596</v>
      </c>
      <c r="E500">
        <v>55.301376342773402</v>
      </c>
      <c r="F500">
        <v>279800</v>
      </c>
      <c r="G500">
        <f t="shared" si="14"/>
        <v>4.1593486014573468E-3</v>
      </c>
      <c r="H500">
        <f t="shared" si="15"/>
        <v>1.2161065461554148</v>
      </c>
    </row>
    <row r="501" spans="1:8">
      <c r="A501" s="6">
        <v>44922</v>
      </c>
      <c r="B501">
        <v>55.5495407450626</v>
      </c>
      <c r="C501">
        <v>55.683164485571403</v>
      </c>
      <c r="D501">
        <v>54.795516905364202</v>
      </c>
      <c r="E501">
        <v>55.120033264160099</v>
      </c>
      <c r="F501">
        <v>245400</v>
      </c>
      <c r="G501">
        <f t="shared" si="14"/>
        <v>-3.2791783967416549E-3</v>
      </c>
      <c r="H501">
        <f t="shared" si="15"/>
        <v>1.212118715841126</v>
      </c>
    </row>
    <row r="502" spans="1:8">
      <c r="A502" s="6">
        <v>44923</v>
      </c>
      <c r="B502">
        <v>54.967318751240903</v>
      </c>
      <c r="C502">
        <v>55.473181084322803</v>
      </c>
      <c r="D502">
        <v>54.509178661491802</v>
      </c>
      <c r="E502">
        <v>54.537811279296797</v>
      </c>
      <c r="F502">
        <v>243200</v>
      </c>
      <c r="G502">
        <f t="shared" si="14"/>
        <v>-1.0562801768878327E-2</v>
      </c>
      <c r="H502">
        <f t="shared" si="15"/>
        <v>1.1993153461253487</v>
      </c>
    </row>
    <row r="503" spans="1:8">
      <c r="A503" s="6">
        <v>44924</v>
      </c>
      <c r="B503">
        <v>54.929138485411897</v>
      </c>
      <c r="C503">
        <v>56.379917229968697</v>
      </c>
      <c r="D503">
        <v>54.843236992610002</v>
      </c>
      <c r="E503">
        <v>56.255836486816399</v>
      </c>
      <c r="F503">
        <v>410400</v>
      </c>
      <c r="G503">
        <f t="shared" si="14"/>
        <v>3.1501543006948379E-2</v>
      </c>
      <c r="H503">
        <f t="shared" si="15"/>
        <v>1.2370956300802094</v>
      </c>
    </row>
    <row r="504" spans="1:8">
      <c r="A504" s="6">
        <v>44925</v>
      </c>
      <c r="B504">
        <v>55.692706181403103</v>
      </c>
      <c r="C504">
        <v>56.198572154232302</v>
      </c>
      <c r="D504">
        <v>55.358646837908601</v>
      </c>
      <c r="E504">
        <v>55.711795806884702</v>
      </c>
      <c r="F504">
        <v>365600</v>
      </c>
      <c r="G504">
        <f t="shared" si="14"/>
        <v>-9.6708308667527113E-3</v>
      </c>
      <c r="H504">
        <f t="shared" si="15"/>
        <v>1.2251318874757049</v>
      </c>
    </row>
    <row r="505" spans="1:8">
      <c r="A505" s="6">
        <v>44929</v>
      </c>
      <c r="B505">
        <v>56.427636713738998</v>
      </c>
      <c r="C505">
        <v>57.420275328481601</v>
      </c>
      <c r="D505">
        <v>56.2272011206583</v>
      </c>
      <c r="E505">
        <v>56.761699676513601</v>
      </c>
      <c r="F505">
        <v>628000</v>
      </c>
      <c r="G505">
        <f t="shared" si="14"/>
        <v>1.8845270636549023E-2</v>
      </c>
      <c r="H505">
        <f t="shared" si="15"/>
        <v>1.2482198294606506</v>
      </c>
    </row>
    <row r="506" spans="1:8">
      <c r="A506" s="6">
        <v>44930</v>
      </c>
      <c r="B506">
        <v>57.133935747688597</v>
      </c>
      <c r="C506">
        <v>57.133935747688597</v>
      </c>
      <c r="D506">
        <v>55.2345600898866</v>
      </c>
      <c r="E506">
        <v>55.396820068359297</v>
      </c>
      <c r="F506">
        <v>1369300</v>
      </c>
      <c r="G506">
        <f t="shared" si="14"/>
        <v>-2.4045784674045848E-2</v>
      </c>
      <c r="H506">
        <f t="shared" si="15"/>
        <v>1.2182054042155657</v>
      </c>
    </row>
    <row r="507" spans="1:8">
      <c r="A507" s="6">
        <v>44931</v>
      </c>
      <c r="B507">
        <v>55.225028902749997</v>
      </c>
      <c r="C507">
        <v>55.893151300909103</v>
      </c>
      <c r="D507">
        <v>54.5950857595654</v>
      </c>
      <c r="E507">
        <v>55.549545288085902</v>
      </c>
      <c r="F507">
        <v>637600</v>
      </c>
      <c r="G507">
        <f t="shared" si="14"/>
        <v>2.756931165690436E-3</v>
      </c>
      <c r="H507">
        <f t="shared" si="15"/>
        <v>1.2215639126606601</v>
      </c>
    </row>
    <row r="508" spans="1:8">
      <c r="A508" s="6">
        <v>44932</v>
      </c>
      <c r="B508">
        <v>56.1508538660051</v>
      </c>
      <c r="C508">
        <v>57.553906848479599</v>
      </c>
      <c r="D508">
        <v>55.9408716118906</v>
      </c>
      <c r="E508">
        <v>57.363014221191399</v>
      </c>
      <c r="F508">
        <v>472800</v>
      </c>
      <c r="G508">
        <f t="shared" si="14"/>
        <v>3.2645972594386737E-2</v>
      </c>
      <c r="H508">
        <f t="shared" si="15"/>
        <v>1.2614430546756721</v>
      </c>
    </row>
    <row r="509" spans="1:8">
      <c r="A509" s="6">
        <v>44935</v>
      </c>
      <c r="B509">
        <v>57.897505114244197</v>
      </c>
      <c r="C509">
        <v>58.441546662698201</v>
      </c>
      <c r="D509">
        <v>57.401185805993101</v>
      </c>
      <c r="E509">
        <v>57.687522888183501</v>
      </c>
      <c r="F509">
        <v>452700</v>
      </c>
      <c r="G509">
        <f t="shared" si="14"/>
        <v>5.6571062625962957E-3</v>
      </c>
      <c r="H509">
        <f t="shared" si="15"/>
        <v>1.2685791720801864</v>
      </c>
    </row>
    <row r="510" spans="1:8">
      <c r="A510" s="6">
        <v>44936</v>
      </c>
      <c r="B510">
        <v>57.353468929234097</v>
      </c>
      <c r="C510">
        <v>58.107492774261701</v>
      </c>
      <c r="D510">
        <v>57.1434866835368</v>
      </c>
      <c r="E510">
        <v>57.897510528564403</v>
      </c>
      <c r="F510">
        <v>504800</v>
      </c>
      <c r="G510">
        <f t="shared" si="14"/>
        <v>3.6400876631143249E-3</v>
      </c>
      <c r="H510">
        <f t="shared" si="15"/>
        <v>1.2731969114741595</v>
      </c>
    </row>
    <row r="511" spans="1:8">
      <c r="A511" s="6">
        <v>44937</v>
      </c>
      <c r="B511">
        <v>58.231571813489303</v>
      </c>
      <c r="C511">
        <v>58.861514930499801</v>
      </c>
      <c r="D511">
        <v>58.088405074744301</v>
      </c>
      <c r="E511">
        <v>58.785160064697202</v>
      </c>
      <c r="F511">
        <v>508500</v>
      </c>
      <c r="G511">
        <f t="shared" si="14"/>
        <v>1.5331393837648101E-2</v>
      </c>
      <c r="H511">
        <f t="shared" si="15"/>
        <v>1.292716794756847</v>
      </c>
    </row>
    <row r="512" spans="1:8">
      <c r="A512" s="6">
        <v>44938</v>
      </c>
      <c r="B512">
        <v>59.166947713315203</v>
      </c>
      <c r="C512">
        <v>59.959147227854501</v>
      </c>
      <c r="D512">
        <v>58.766072818448002</v>
      </c>
      <c r="E512">
        <v>59.701442718505803</v>
      </c>
      <c r="F512">
        <v>468900</v>
      </c>
      <c r="G512">
        <f t="shared" si="14"/>
        <v>1.5586972167808463E-2</v>
      </c>
      <c r="H512">
        <f t="shared" si="15"/>
        <v>1.3128663354575805</v>
      </c>
    </row>
    <row r="513" spans="1:8">
      <c r="A513" s="6">
        <v>44939</v>
      </c>
      <c r="B513">
        <v>58.928326459475301</v>
      </c>
      <c r="C513">
        <v>60.197755600513098</v>
      </c>
      <c r="D513">
        <v>58.6515323525892</v>
      </c>
      <c r="E513">
        <v>59.758705139160099</v>
      </c>
      <c r="F513">
        <v>387900</v>
      </c>
      <c r="G513">
        <f t="shared" si="14"/>
        <v>9.5914634633355517E-4</v>
      </c>
      <c r="H513">
        <f t="shared" si="15"/>
        <v>1.3141255664064591</v>
      </c>
    </row>
    <row r="514" spans="1:8">
      <c r="A514" s="6">
        <v>44943</v>
      </c>
      <c r="B514">
        <v>59.481909852830597</v>
      </c>
      <c r="C514">
        <v>60.417279633199101</v>
      </c>
      <c r="D514">
        <v>59.415097985730903</v>
      </c>
      <c r="E514">
        <v>60.226387023925703</v>
      </c>
      <c r="F514">
        <v>405000</v>
      </c>
      <c r="G514">
        <f t="shared" si="14"/>
        <v>7.8261716627981287E-3</v>
      </c>
      <c r="H514">
        <f t="shared" si="15"/>
        <v>1.3244101386756277</v>
      </c>
    </row>
    <row r="515" spans="1:8">
      <c r="A515" s="6">
        <v>44944</v>
      </c>
      <c r="B515">
        <v>59.8732415048215</v>
      </c>
      <c r="C515">
        <v>60.369560861070497</v>
      </c>
      <c r="D515">
        <v>58.813790921383699</v>
      </c>
      <c r="E515">
        <v>58.823337554931598</v>
      </c>
      <c r="F515">
        <v>499300</v>
      </c>
      <c r="G515">
        <f t="shared" si="14"/>
        <v>-2.3296258306790441E-2</v>
      </c>
      <c r="H515">
        <f t="shared" si="15"/>
        <v>1.2935563379809083</v>
      </c>
    </row>
    <row r="516" spans="1:8">
      <c r="A516" s="6">
        <v>44945</v>
      </c>
      <c r="B516">
        <v>57.830697544611603</v>
      </c>
      <c r="C516">
        <v>57.830697544611603</v>
      </c>
      <c r="D516">
        <v>56.857148480083701</v>
      </c>
      <c r="E516">
        <v>57.515724182128899</v>
      </c>
      <c r="F516">
        <v>768700</v>
      </c>
      <c r="G516">
        <f t="shared" ref="G516:G579" si="16">(E516-E515)/E515</f>
        <v>-2.2229499840630378E-2</v>
      </c>
      <c r="H516">
        <f t="shared" ref="H516:H579" si="17">H515*(1+G516)</f>
        <v>1.2648012275719154</v>
      </c>
    </row>
    <row r="517" spans="1:8">
      <c r="A517" s="6">
        <v>44946</v>
      </c>
      <c r="B517">
        <v>57.773430363388499</v>
      </c>
      <c r="C517">
        <v>58.995140956820201</v>
      </c>
      <c r="D517">
        <v>57.248478384815201</v>
      </c>
      <c r="E517">
        <v>58.976051330566399</v>
      </c>
      <c r="F517">
        <v>535000</v>
      </c>
      <c r="G517">
        <f t="shared" si="16"/>
        <v>2.5390050620126732E-2</v>
      </c>
      <c r="H517">
        <f t="shared" si="17"/>
        <v>1.2969145947643648</v>
      </c>
    </row>
    <row r="518" spans="1:8">
      <c r="A518" s="6">
        <v>44949</v>
      </c>
      <c r="B518">
        <v>58.680162542138902</v>
      </c>
      <c r="C518">
        <v>60.665439810242802</v>
      </c>
      <c r="D518">
        <v>58.298380972792998</v>
      </c>
      <c r="E518">
        <v>60.617713928222599</v>
      </c>
      <c r="F518">
        <v>953600</v>
      </c>
      <c r="G518">
        <f t="shared" si="16"/>
        <v>2.7836088727855392E-2</v>
      </c>
      <c r="H518">
        <f t="shared" si="17"/>
        <v>1.3330156244966764</v>
      </c>
    </row>
    <row r="519" spans="1:8">
      <c r="A519" s="6">
        <v>44950</v>
      </c>
      <c r="B519">
        <v>60.674988221013201</v>
      </c>
      <c r="C519">
        <v>61.419465442555399</v>
      </c>
      <c r="D519">
        <v>59.854152494197898</v>
      </c>
      <c r="E519">
        <v>60.1023139953613</v>
      </c>
      <c r="F519">
        <v>1053300</v>
      </c>
      <c r="G519">
        <f t="shared" si="16"/>
        <v>-8.5024640399930691E-3</v>
      </c>
      <c r="H519">
        <f t="shared" si="17"/>
        <v>1.3216817070846445</v>
      </c>
    </row>
    <row r="520" spans="1:8">
      <c r="A520" s="6">
        <v>44951</v>
      </c>
      <c r="B520">
        <v>58.441550242769601</v>
      </c>
      <c r="C520">
        <v>63.051587379071101</v>
      </c>
      <c r="D520">
        <v>56.990771477694601</v>
      </c>
      <c r="E520">
        <v>62.784339904785099</v>
      </c>
      <c r="F520">
        <v>1508500</v>
      </c>
      <c r="G520">
        <f t="shared" si="16"/>
        <v>4.4624336920385435E-2</v>
      </c>
      <c r="H520">
        <f t="shared" si="17"/>
        <v>1.3806608768830997</v>
      </c>
    </row>
    <row r="521" spans="1:8">
      <c r="A521" s="6">
        <v>44952</v>
      </c>
      <c r="B521">
        <v>64.0060541705612</v>
      </c>
      <c r="C521">
        <v>64.683719567463399</v>
      </c>
      <c r="D521">
        <v>63.0038760266699</v>
      </c>
      <c r="E521">
        <v>63.280670166015597</v>
      </c>
      <c r="F521">
        <v>932500</v>
      </c>
      <c r="G521">
        <f t="shared" si="16"/>
        <v>7.9053194153701611E-3</v>
      </c>
      <c r="H521">
        <f t="shared" si="17"/>
        <v>1.3915754421191657</v>
      </c>
    </row>
    <row r="522" spans="1:8">
      <c r="A522" s="6">
        <v>44953</v>
      </c>
      <c r="B522">
        <v>63.223396376251003</v>
      </c>
      <c r="C522">
        <v>64.550094522516403</v>
      </c>
      <c r="D522">
        <v>63.099319260524403</v>
      </c>
      <c r="E522">
        <v>63.347480773925703</v>
      </c>
      <c r="F522">
        <v>805600</v>
      </c>
      <c r="G522">
        <f t="shared" si="16"/>
        <v>1.0557822433743225E-3</v>
      </c>
      <c r="H522">
        <f t="shared" si="17"/>
        <v>1.3930446427612708</v>
      </c>
    </row>
    <row r="523" spans="1:8">
      <c r="A523" s="6">
        <v>44956</v>
      </c>
      <c r="B523">
        <v>62.898883066183799</v>
      </c>
      <c r="C523">
        <v>64.282846440721698</v>
      </c>
      <c r="D523">
        <v>62.889336432153399</v>
      </c>
      <c r="E523">
        <v>63.1947631835937</v>
      </c>
      <c r="F523">
        <v>646100</v>
      </c>
      <c r="G523">
        <f t="shared" si="16"/>
        <v>-2.410791849434722E-3</v>
      </c>
      <c r="H523">
        <f t="shared" si="17"/>
        <v>1.3896863020906032</v>
      </c>
    </row>
    <row r="524" spans="1:8">
      <c r="A524" s="6">
        <v>44957</v>
      </c>
      <c r="B524">
        <v>63.194755145136902</v>
      </c>
      <c r="C524">
        <v>64.359196762493497</v>
      </c>
      <c r="D524">
        <v>62.765251333727001</v>
      </c>
      <c r="E524">
        <v>64.340110778808594</v>
      </c>
      <c r="F524">
        <v>666200</v>
      </c>
      <c r="G524">
        <f t="shared" si="16"/>
        <v>1.8124090312474542E-2</v>
      </c>
      <c r="H524">
        <f t="shared" si="17"/>
        <v>1.4148731021357022</v>
      </c>
    </row>
    <row r="525" spans="1:8">
      <c r="A525" s="6">
        <v>44958</v>
      </c>
      <c r="B525">
        <v>63.7483471456583</v>
      </c>
      <c r="C525">
        <v>65.170489678430599</v>
      </c>
      <c r="D525">
        <v>63.166126302198002</v>
      </c>
      <c r="E525">
        <v>64.540550231933594</v>
      </c>
      <c r="F525">
        <v>602600</v>
      </c>
      <c r="G525">
        <f t="shared" si="16"/>
        <v>3.115310973182499E-3</v>
      </c>
      <c r="H525">
        <f t="shared" si="17"/>
        <v>1.4192808718364462</v>
      </c>
    </row>
    <row r="526" spans="1:8">
      <c r="A526" s="6">
        <v>44959</v>
      </c>
      <c r="B526">
        <v>64.941416463585099</v>
      </c>
      <c r="C526">
        <v>65.638167726384296</v>
      </c>
      <c r="D526">
        <v>63.901051962792302</v>
      </c>
      <c r="E526">
        <v>64.158760070800696</v>
      </c>
      <c r="F526">
        <v>722900</v>
      </c>
      <c r="G526">
        <f t="shared" si="16"/>
        <v>-5.915508308511357E-3</v>
      </c>
      <c r="H526">
        <f t="shared" si="17"/>
        <v>1.4108851040469865</v>
      </c>
    </row>
    <row r="527" spans="1:8">
      <c r="A527" s="6">
        <v>44960</v>
      </c>
      <c r="B527">
        <v>63.528815463057903</v>
      </c>
      <c r="C527">
        <v>64.979597831900705</v>
      </c>
      <c r="D527">
        <v>63.4620035961998</v>
      </c>
      <c r="E527">
        <v>64.397377014160099</v>
      </c>
      <c r="F527">
        <v>542500</v>
      </c>
      <c r="G527">
        <f t="shared" si="16"/>
        <v>3.7191638849641737E-3</v>
      </c>
      <c r="H527">
        <f t="shared" si="17"/>
        <v>1.4161324169717919</v>
      </c>
    </row>
    <row r="528" spans="1:8">
      <c r="A528" s="6">
        <v>44963</v>
      </c>
      <c r="B528">
        <v>63.700619109977502</v>
      </c>
      <c r="C528">
        <v>64.292386566844698</v>
      </c>
      <c r="D528">
        <v>63.4142856555818</v>
      </c>
      <c r="E528">
        <v>64.177848815917898</v>
      </c>
      <c r="F528">
        <v>620100</v>
      </c>
      <c r="G528">
        <f t="shared" si="16"/>
        <v>-3.4089617997007933E-3</v>
      </c>
      <c r="H528">
        <f t="shared" si="17"/>
        <v>1.4113048756590172</v>
      </c>
    </row>
    <row r="529" spans="1:8">
      <c r="A529" s="6">
        <v>44964</v>
      </c>
      <c r="B529">
        <v>63.700621317564298</v>
      </c>
      <c r="C529">
        <v>65.065498615132398</v>
      </c>
      <c r="D529">
        <v>63.586090844615804</v>
      </c>
      <c r="E529">
        <v>64.941421508789006</v>
      </c>
      <c r="F529">
        <v>354800</v>
      </c>
      <c r="G529">
        <f t="shared" si="16"/>
        <v>1.1897760784430042E-2</v>
      </c>
      <c r="H529">
        <f t="shared" si="17"/>
        <v>1.4280962434635078</v>
      </c>
    </row>
    <row r="530" spans="1:8">
      <c r="A530" s="6">
        <v>44965</v>
      </c>
      <c r="B530">
        <v>64.340114622505098</v>
      </c>
      <c r="C530">
        <v>65.094131175234693</v>
      </c>
      <c r="D530">
        <v>64.063320509880697</v>
      </c>
      <c r="E530">
        <v>64.540550231933594</v>
      </c>
      <c r="F530">
        <v>428200</v>
      </c>
      <c r="G530">
        <f t="shared" si="16"/>
        <v>-6.1728133992441023E-3</v>
      </c>
      <c r="H530">
        <f t="shared" si="17"/>
        <v>1.419280871836446</v>
      </c>
    </row>
    <row r="531" spans="1:8">
      <c r="A531" s="6">
        <v>44966</v>
      </c>
      <c r="B531">
        <v>64.970039438982496</v>
      </c>
      <c r="C531">
        <v>65.514080908337107</v>
      </c>
      <c r="D531">
        <v>63.328368399682098</v>
      </c>
      <c r="E531">
        <v>63.423812866210902</v>
      </c>
      <c r="F531">
        <v>605800</v>
      </c>
      <c r="G531">
        <f t="shared" si="16"/>
        <v>-1.730287953402276E-2</v>
      </c>
      <c r="H531">
        <f t="shared" si="17"/>
        <v>1.3947232258861173</v>
      </c>
    </row>
    <row r="532" spans="1:8">
      <c r="A532" s="6">
        <v>44967</v>
      </c>
      <c r="B532">
        <v>63.213858227050601</v>
      </c>
      <c r="C532">
        <v>63.595636215612302</v>
      </c>
      <c r="D532">
        <v>62.717535190802899</v>
      </c>
      <c r="E532">
        <v>63.357021331787102</v>
      </c>
      <c r="F532">
        <v>465300</v>
      </c>
      <c r="G532">
        <f t="shared" si="16"/>
        <v>-1.0530986928315525E-3</v>
      </c>
      <c r="H532">
        <f t="shared" si="17"/>
        <v>1.3932544446800748</v>
      </c>
    </row>
    <row r="533" spans="1:8">
      <c r="A533" s="6">
        <v>44970</v>
      </c>
      <c r="B533">
        <v>63.261572438019101</v>
      </c>
      <c r="C533">
        <v>64.397381536313105</v>
      </c>
      <c r="D533">
        <v>63.042050838047402</v>
      </c>
      <c r="E533">
        <v>64.378288269042898</v>
      </c>
      <c r="F533">
        <v>333700</v>
      </c>
      <c r="G533">
        <f t="shared" si="16"/>
        <v>1.6119238496198236E-2</v>
      </c>
      <c r="H533">
        <f t="shared" si="17"/>
        <v>1.4157126453597613</v>
      </c>
    </row>
    <row r="534" spans="1:8">
      <c r="A534" s="6">
        <v>44971</v>
      </c>
      <c r="B534">
        <v>64.301931190729206</v>
      </c>
      <c r="C534">
        <v>64.903237979924597</v>
      </c>
      <c r="D534">
        <v>63.815154866934598</v>
      </c>
      <c r="E534">
        <v>64.063316345214801</v>
      </c>
      <c r="F534">
        <v>588400</v>
      </c>
      <c r="G534">
        <f t="shared" si="16"/>
        <v>-4.8925178394274701E-3</v>
      </c>
      <c r="H534">
        <f t="shared" si="17"/>
        <v>1.4087862459868357</v>
      </c>
    </row>
    <row r="535" spans="1:8">
      <c r="A535" s="6">
        <v>44972</v>
      </c>
      <c r="B535">
        <v>63.490631808315797</v>
      </c>
      <c r="C535">
        <v>64.244655557371502</v>
      </c>
      <c r="D535">
        <v>63.423819946092998</v>
      </c>
      <c r="E535">
        <v>64.044219970703097</v>
      </c>
      <c r="F535">
        <v>341800</v>
      </c>
      <c r="G535">
        <f t="shared" si="16"/>
        <v>-2.980859499811227E-4</v>
      </c>
      <c r="H535">
        <f t="shared" si="17"/>
        <v>1.4083663066003802</v>
      </c>
    </row>
    <row r="536" spans="1:8">
      <c r="A536" s="6">
        <v>44973</v>
      </c>
      <c r="B536">
        <v>63.385644444778599</v>
      </c>
      <c r="C536">
        <v>64.521446039205301</v>
      </c>
      <c r="D536">
        <v>63.137482992389003</v>
      </c>
      <c r="E536">
        <v>63.920139312744098</v>
      </c>
      <c r="F536">
        <v>537400</v>
      </c>
      <c r="G536">
        <f t="shared" si="16"/>
        <v>-1.9374216442289256E-3</v>
      </c>
      <c r="H536">
        <f t="shared" si="17"/>
        <v>1.4056377072349699</v>
      </c>
    </row>
    <row r="537" spans="1:8">
      <c r="A537" s="6">
        <v>44974</v>
      </c>
      <c r="B537">
        <v>63.586094262570001</v>
      </c>
      <c r="C537">
        <v>64.597818998385804</v>
      </c>
      <c r="D537">
        <v>63.538368374977601</v>
      </c>
      <c r="E537">
        <v>64.464195251464801</v>
      </c>
      <c r="F537">
        <v>1023500</v>
      </c>
      <c r="G537">
        <f t="shared" si="16"/>
        <v>8.5114948836200639E-3</v>
      </c>
      <c r="H537">
        <f t="shared" si="17"/>
        <v>1.4176017853883238</v>
      </c>
    </row>
    <row r="538" spans="1:8">
      <c r="A538" s="6">
        <v>44978</v>
      </c>
      <c r="B538">
        <v>63.815158814363201</v>
      </c>
      <c r="C538">
        <v>64.349653771154806</v>
      </c>
      <c r="D538">
        <v>63.337929093814203</v>
      </c>
      <c r="E538">
        <v>63.614723205566399</v>
      </c>
      <c r="F538">
        <v>697600</v>
      </c>
      <c r="G538">
        <f t="shared" si="16"/>
        <v>-1.3177424190044468E-2</v>
      </c>
      <c r="H538">
        <f t="shared" si="17"/>
        <v>1.3989214453296976</v>
      </c>
    </row>
    <row r="539" spans="1:8">
      <c r="A539" s="6">
        <v>44979</v>
      </c>
      <c r="B539">
        <v>63.452467526126298</v>
      </c>
      <c r="C539">
        <v>63.881971366429802</v>
      </c>
      <c r="D539">
        <v>63.042049670791698</v>
      </c>
      <c r="E539">
        <v>63.395195007324197</v>
      </c>
      <c r="F539">
        <v>722500</v>
      </c>
      <c r="G539">
        <f t="shared" si="16"/>
        <v>-3.4509023568775445E-3</v>
      </c>
      <c r="H539">
        <f t="shared" si="17"/>
        <v>1.3940939040169229</v>
      </c>
    </row>
    <row r="540" spans="1:8">
      <c r="A540" s="6">
        <v>44980</v>
      </c>
      <c r="B540">
        <v>63.824705567786602</v>
      </c>
      <c r="C540">
        <v>64.072859779936493</v>
      </c>
      <c r="D540">
        <v>62.421649021621597</v>
      </c>
      <c r="E540">
        <v>62.965690612792898</v>
      </c>
      <c r="F540">
        <v>487200</v>
      </c>
      <c r="G540">
        <f t="shared" si="16"/>
        <v>-6.7750307335071383E-3</v>
      </c>
      <c r="H540">
        <f t="shared" si="17"/>
        <v>1.3846488749718133</v>
      </c>
    </row>
    <row r="541" spans="1:8">
      <c r="A541" s="6">
        <v>44981</v>
      </c>
      <c r="B541">
        <v>62.383468416745401</v>
      </c>
      <c r="C541">
        <v>63.776978299305803</v>
      </c>
      <c r="D541">
        <v>61.925324690038401</v>
      </c>
      <c r="E541">
        <v>63.681533813476499</v>
      </c>
      <c r="F541">
        <v>594600</v>
      </c>
      <c r="G541">
        <f t="shared" si="16"/>
        <v>1.136878185114611E-2</v>
      </c>
      <c r="H541">
        <f t="shared" si="17"/>
        <v>1.4003906459718027</v>
      </c>
    </row>
    <row r="542" spans="1:8">
      <c r="A542" s="6">
        <v>44984</v>
      </c>
      <c r="B542">
        <v>64.330562403498007</v>
      </c>
      <c r="C542">
        <v>64.492818747240307</v>
      </c>
      <c r="D542">
        <v>63.5669920017327</v>
      </c>
      <c r="E542">
        <v>63.805606842041001</v>
      </c>
      <c r="F542">
        <v>457800</v>
      </c>
      <c r="G542">
        <f t="shared" si="16"/>
        <v>1.9483360581092994E-3</v>
      </c>
      <c r="H542">
        <f t="shared" si="17"/>
        <v>1.4031190775627886</v>
      </c>
    </row>
    <row r="543" spans="1:8">
      <c r="A543" s="6">
        <v>44985</v>
      </c>
      <c r="B543">
        <v>63.930376109559397</v>
      </c>
      <c r="C543">
        <v>65.2546592047849</v>
      </c>
      <c r="D543">
        <v>63.853604165129497</v>
      </c>
      <c r="E543">
        <v>64.131896972656193</v>
      </c>
      <c r="F543">
        <v>674100</v>
      </c>
      <c r="G543">
        <f t="shared" si="16"/>
        <v>5.1138159601391295E-3</v>
      </c>
      <c r="H543">
        <f t="shared" si="17"/>
        <v>1.410294370295605</v>
      </c>
    </row>
    <row r="544" spans="1:8">
      <c r="A544" s="6">
        <v>44986</v>
      </c>
      <c r="B544">
        <v>64.131874187100195</v>
      </c>
      <c r="C544">
        <v>64.736436561594203</v>
      </c>
      <c r="D544">
        <v>63.834384838473902</v>
      </c>
      <c r="E544">
        <v>64.3621826171875</v>
      </c>
      <c r="F544">
        <v>924000</v>
      </c>
      <c r="G544">
        <f t="shared" si="16"/>
        <v>3.5908129246433073E-3</v>
      </c>
      <c r="H544">
        <f t="shared" si="17"/>
        <v>1.4153584735480143</v>
      </c>
    </row>
    <row r="545" spans="1:8">
      <c r="A545" s="6">
        <v>44987</v>
      </c>
      <c r="B545">
        <v>63.565701323172398</v>
      </c>
      <c r="C545">
        <v>63.911167688084298</v>
      </c>
      <c r="D545">
        <v>62.826791627950698</v>
      </c>
      <c r="E545">
        <v>63.901569366455</v>
      </c>
      <c r="F545">
        <v>397600</v>
      </c>
      <c r="G545">
        <f t="shared" si="16"/>
        <v>-7.156582204058075E-3</v>
      </c>
      <c r="H545">
        <f t="shared" si="17"/>
        <v>1.4052293442838577</v>
      </c>
    </row>
    <row r="546" spans="1:8">
      <c r="A546" s="6">
        <v>44988</v>
      </c>
      <c r="B546">
        <v>64.3526036405664</v>
      </c>
      <c r="C546">
        <v>64.717266695970594</v>
      </c>
      <c r="D546">
        <v>63.748041084350497</v>
      </c>
      <c r="E546">
        <v>64.650093078613196</v>
      </c>
      <c r="F546">
        <v>405200</v>
      </c>
      <c r="G546">
        <f t="shared" si="16"/>
        <v>1.1713698420545083E-2</v>
      </c>
      <c r="H546">
        <f t="shared" si="17"/>
        <v>1.4216897770344992</v>
      </c>
    </row>
    <row r="547" spans="1:8">
      <c r="A547" s="6">
        <v>44991</v>
      </c>
      <c r="B547">
        <v>64.602108337952998</v>
      </c>
      <c r="C547">
        <v>64.774841541585602</v>
      </c>
      <c r="D547">
        <v>63.402574235331102</v>
      </c>
      <c r="E547">
        <v>63.728851318359297</v>
      </c>
      <c r="F547">
        <v>1040400</v>
      </c>
      <c r="G547">
        <f t="shared" si="16"/>
        <v>-1.4249658683920035E-2</v>
      </c>
      <c r="H547">
        <f t="shared" si="17"/>
        <v>1.4014311829573391</v>
      </c>
    </row>
    <row r="548" spans="1:8">
      <c r="A548" s="6">
        <v>44992</v>
      </c>
      <c r="B548">
        <v>63.623294472151002</v>
      </c>
      <c r="C548">
        <v>63.949564247858</v>
      </c>
      <c r="D548">
        <v>62.932361627859201</v>
      </c>
      <c r="E548">
        <v>63.162670135497997</v>
      </c>
      <c r="F548">
        <v>564700</v>
      </c>
      <c r="G548">
        <f t="shared" si="16"/>
        <v>-8.8842207438029203E-3</v>
      </c>
      <c r="H548">
        <f t="shared" si="17"/>
        <v>1.3889805589706974</v>
      </c>
    </row>
    <row r="549" spans="1:8">
      <c r="A549" s="6">
        <v>44993</v>
      </c>
      <c r="B549">
        <v>63.220232621742603</v>
      </c>
      <c r="C549">
        <v>63.920763647305201</v>
      </c>
      <c r="D549">
        <v>62.903561233422202</v>
      </c>
      <c r="E549">
        <v>63.824802398681598</v>
      </c>
      <c r="F549">
        <v>553900</v>
      </c>
      <c r="G549">
        <f t="shared" si="16"/>
        <v>1.0482968211495487E-2</v>
      </c>
      <c r="H549">
        <f t="shared" si="17"/>
        <v>1.4035411980167725</v>
      </c>
    </row>
    <row r="550" spans="1:8">
      <c r="A550" s="6">
        <v>44994</v>
      </c>
      <c r="B550">
        <v>63.335395839339597</v>
      </c>
      <c r="C550">
        <v>63.671263898455102</v>
      </c>
      <c r="D550">
        <v>60.1110478290814</v>
      </c>
      <c r="E550">
        <v>60.312568664550703</v>
      </c>
      <c r="F550">
        <v>1075000</v>
      </c>
      <c r="G550">
        <f t="shared" si="16"/>
        <v>-5.5029292722157265E-2</v>
      </c>
      <c r="H550">
        <f t="shared" si="17"/>
        <v>1.3263053185835001</v>
      </c>
    </row>
    <row r="551" spans="1:8">
      <c r="A551" s="6">
        <v>44995</v>
      </c>
      <c r="B551">
        <v>59.3721330952961</v>
      </c>
      <c r="C551">
        <v>59.3721330952961</v>
      </c>
      <c r="D551">
        <v>55.303315868248099</v>
      </c>
      <c r="E551">
        <v>56.032630920410099</v>
      </c>
      <c r="F551">
        <v>1443100</v>
      </c>
      <c r="G551">
        <f t="shared" si="16"/>
        <v>-7.0962617558952987E-2</v>
      </c>
      <c r="H551">
        <f t="shared" si="17"/>
        <v>1.232187221494454</v>
      </c>
    </row>
    <row r="552" spans="1:8">
      <c r="A552" s="6">
        <v>44998</v>
      </c>
      <c r="B552">
        <v>54.007821503788101</v>
      </c>
      <c r="C552">
        <v>55.418474760008401</v>
      </c>
      <c r="D552">
        <v>51.320865883925201</v>
      </c>
      <c r="E552">
        <v>52.885059356689403</v>
      </c>
      <c r="F552">
        <v>1807100</v>
      </c>
      <c r="G552">
        <f t="shared" si="16"/>
        <v>-5.6173902813729581E-2</v>
      </c>
      <c r="H552">
        <f t="shared" si="17"/>
        <v>1.1629704562659051</v>
      </c>
    </row>
    <row r="553" spans="1:8">
      <c r="A553" s="6">
        <v>44999</v>
      </c>
      <c r="B553">
        <v>55.149779821337901</v>
      </c>
      <c r="C553">
        <v>56.723567942533499</v>
      </c>
      <c r="D553">
        <v>54.5931942532291</v>
      </c>
      <c r="E553">
        <v>56.608413696288999</v>
      </c>
      <c r="F553">
        <v>1532400</v>
      </c>
      <c r="G553">
        <f t="shared" si="16"/>
        <v>7.0404654639545747E-2</v>
      </c>
      <c r="H553">
        <f t="shared" si="17"/>
        <v>1.2448489895953012</v>
      </c>
    </row>
    <row r="554" spans="1:8">
      <c r="A554" s="6">
        <v>45000</v>
      </c>
      <c r="B554">
        <v>54.420459362304499</v>
      </c>
      <c r="C554">
        <v>54.861887009763201</v>
      </c>
      <c r="D554">
        <v>52.913844903296201</v>
      </c>
      <c r="E554">
        <v>53.671951293945298</v>
      </c>
      <c r="F554">
        <v>1531800</v>
      </c>
      <c r="G554">
        <f t="shared" si="16"/>
        <v>-5.1873250116107772E-2</v>
      </c>
      <c r="H554">
        <f t="shared" si="17"/>
        <v>1.1802746266012401</v>
      </c>
    </row>
    <row r="555" spans="1:8">
      <c r="A555" s="6">
        <v>45001</v>
      </c>
      <c r="B555">
        <v>52.798686868081397</v>
      </c>
      <c r="C555">
        <v>55.063407555063002</v>
      </c>
      <c r="D555">
        <v>51.867847349952498</v>
      </c>
      <c r="E555">
        <v>54.660362243652301</v>
      </c>
      <c r="F555">
        <v>1457800</v>
      </c>
      <c r="G555">
        <f t="shared" si="16"/>
        <v>1.8415781909880084E-2</v>
      </c>
      <c r="H555">
        <f t="shared" si="17"/>
        <v>1.2020103067184935</v>
      </c>
    </row>
    <row r="556" spans="1:8">
      <c r="A556" s="6">
        <v>45002</v>
      </c>
      <c r="B556">
        <v>54.1037835857122</v>
      </c>
      <c r="C556">
        <v>54.142165892316797</v>
      </c>
      <c r="D556">
        <v>52.405242970259501</v>
      </c>
      <c r="E556">
        <v>52.635551452636697</v>
      </c>
      <c r="F556">
        <v>1557200</v>
      </c>
      <c r="G556">
        <f t="shared" si="16"/>
        <v>-3.7043493820803297E-2</v>
      </c>
      <c r="H556">
        <f t="shared" si="17"/>
        <v>1.1574836453490251</v>
      </c>
    </row>
    <row r="557" spans="1:8">
      <c r="A557" s="6">
        <v>45005</v>
      </c>
      <c r="B557">
        <v>53.595177203054597</v>
      </c>
      <c r="C557">
        <v>54.823502497947402</v>
      </c>
      <c r="D557">
        <v>53.5280035924769</v>
      </c>
      <c r="E557">
        <v>54.4012641906738</v>
      </c>
      <c r="F557">
        <v>1137100</v>
      </c>
      <c r="G557">
        <f t="shared" si="16"/>
        <v>3.3546010050373505E-2</v>
      </c>
      <c r="H557">
        <f t="shared" si="17"/>
        <v>1.1963126033490465</v>
      </c>
    </row>
    <row r="558" spans="1:8">
      <c r="A558" s="6">
        <v>45006</v>
      </c>
      <c r="B558">
        <v>56.349316709546002</v>
      </c>
      <c r="C558">
        <v>57.9710855425744</v>
      </c>
      <c r="D558">
        <v>56.0134449552597</v>
      </c>
      <c r="E558">
        <v>57.433692932128899</v>
      </c>
      <c r="F558">
        <v>1236300</v>
      </c>
      <c r="G558">
        <f t="shared" si="16"/>
        <v>5.5741880020041143E-2</v>
      </c>
      <c r="H558">
        <f t="shared" si="17"/>
        <v>1.2629973169513922</v>
      </c>
    </row>
    <row r="559" spans="1:8">
      <c r="A559" s="6">
        <v>45007</v>
      </c>
      <c r="B559">
        <v>57.337726015146998</v>
      </c>
      <c r="C559">
        <v>58.115025376044997</v>
      </c>
      <c r="D559">
        <v>56.435677752170399</v>
      </c>
      <c r="E559">
        <v>56.4740600585937</v>
      </c>
      <c r="F559">
        <v>1388700</v>
      </c>
      <c r="G559">
        <f t="shared" si="16"/>
        <v>-1.6708535087047695E-2</v>
      </c>
      <c r="H559">
        <f t="shared" si="17"/>
        <v>1.2418944819662627</v>
      </c>
    </row>
    <row r="560" spans="1:8">
      <c r="A560" s="6">
        <v>45008</v>
      </c>
      <c r="B560">
        <v>56.5604275349313</v>
      </c>
      <c r="C560">
        <v>57.855926489932997</v>
      </c>
      <c r="D560">
        <v>55.418472450762998</v>
      </c>
      <c r="E560">
        <v>55.821514129638601</v>
      </c>
      <c r="F560">
        <v>1014600</v>
      </c>
      <c r="G560">
        <f t="shared" si="16"/>
        <v>-1.1554790434370426E-2</v>
      </c>
      <c r="H560">
        <f t="shared" si="17"/>
        <v>1.2275446514855415</v>
      </c>
    </row>
    <row r="561" spans="1:8">
      <c r="A561" s="6">
        <v>45009</v>
      </c>
      <c r="B561">
        <v>54.727537673961599</v>
      </c>
      <c r="C561">
        <v>54.727537673961599</v>
      </c>
      <c r="D561">
        <v>52.366855656513202</v>
      </c>
      <c r="E561">
        <v>54.458843231201101</v>
      </c>
      <c r="F561">
        <v>1664600</v>
      </c>
      <c r="G561">
        <f t="shared" si="16"/>
        <v>-2.4411213484336246E-2</v>
      </c>
      <c r="H561">
        <f t="shared" si="17"/>
        <v>1.1975787969365728</v>
      </c>
    </row>
    <row r="562" spans="1:8">
      <c r="A562" s="6">
        <v>45012</v>
      </c>
      <c r="B562">
        <v>56.1189982670913</v>
      </c>
      <c r="C562">
        <v>56.618004850821698</v>
      </c>
      <c r="D562">
        <v>55.552818072155603</v>
      </c>
      <c r="E562">
        <v>56.253345489501903</v>
      </c>
      <c r="F562">
        <v>979300</v>
      </c>
      <c r="G562">
        <f t="shared" si="16"/>
        <v>3.2951530951224439E-2</v>
      </c>
      <c r="H562">
        <f t="shared" si="17"/>
        <v>1.2370408517303584</v>
      </c>
    </row>
    <row r="563" spans="1:8">
      <c r="A563" s="6">
        <v>45013</v>
      </c>
      <c r="B563">
        <v>56.1957703809911</v>
      </c>
      <c r="C563">
        <v>56.694776966326103</v>
      </c>
      <c r="D563">
        <v>55.6295901842348</v>
      </c>
      <c r="E563">
        <v>56.368503570556598</v>
      </c>
      <c r="F563">
        <v>872800</v>
      </c>
      <c r="G563">
        <f t="shared" si="16"/>
        <v>2.0471330203140647E-3</v>
      </c>
      <c r="H563">
        <f t="shared" si="17"/>
        <v>1.239573238905413</v>
      </c>
    </row>
    <row r="564" spans="1:8">
      <c r="A564" s="6">
        <v>45014</v>
      </c>
      <c r="B564">
        <v>56.7331610699501</v>
      </c>
      <c r="C564">
        <v>56.790740021858703</v>
      </c>
      <c r="D564">
        <v>55.274527234451199</v>
      </c>
      <c r="E564">
        <v>56.339714050292898</v>
      </c>
      <c r="F564">
        <v>843700</v>
      </c>
      <c r="G564">
        <f t="shared" si="16"/>
        <v>-5.1073770705415984E-4</v>
      </c>
      <c r="H564">
        <f t="shared" si="17"/>
        <v>1.2389401421116488</v>
      </c>
    </row>
    <row r="565" spans="1:8">
      <c r="A565" s="6">
        <v>45015</v>
      </c>
      <c r="B565">
        <v>56.992266495035302</v>
      </c>
      <c r="C565">
        <v>57.059440115223701</v>
      </c>
      <c r="D565">
        <v>55.917484911332203</v>
      </c>
      <c r="E565">
        <v>55.965465545654297</v>
      </c>
      <c r="F565">
        <v>607800</v>
      </c>
      <c r="G565">
        <f t="shared" si="16"/>
        <v>-6.642712178207358E-3</v>
      </c>
      <c r="H565">
        <f t="shared" si="17"/>
        <v>1.2307102193415738</v>
      </c>
    </row>
    <row r="566" spans="1:8">
      <c r="A566" s="6">
        <v>45016</v>
      </c>
      <c r="B566">
        <v>56.416488768337601</v>
      </c>
      <c r="C566">
        <v>57.011456657984603</v>
      </c>
      <c r="D566">
        <v>55.8982891576672</v>
      </c>
      <c r="E566">
        <v>56.704376220703097</v>
      </c>
      <c r="F566">
        <v>846800</v>
      </c>
      <c r="G566">
        <f t="shared" si="16"/>
        <v>1.3202975582254866E-2</v>
      </c>
      <c r="H566">
        <f t="shared" si="17"/>
        <v>1.2469592563163721</v>
      </c>
    </row>
    <row r="567" spans="1:8">
      <c r="A567" s="6">
        <v>45019</v>
      </c>
      <c r="B567">
        <v>56.445272767824498</v>
      </c>
      <c r="C567">
        <v>56.809932136289497</v>
      </c>
      <c r="D567">
        <v>55.735150675257501</v>
      </c>
      <c r="E567">
        <v>55.946266174316399</v>
      </c>
      <c r="F567">
        <v>937700</v>
      </c>
      <c r="G567">
        <f t="shared" si="16"/>
        <v>-1.3369515669055311E-2</v>
      </c>
      <c r="H567">
        <f t="shared" si="17"/>
        <v>1.2302880150003768</v>
      </c>
    </row>
    <row r="568" spans="1:8">
      <c r="A568" s="6">
        <v>45020</v>
      </c>
      <c r="B568">
        <v>55.917481876831999</v>
      </c>
      <c r="C568">
        <v>55.946269523725498</v>
      </c>
      <c r="D568">
        <v>53.3840664509558</v>
      </c>
      <c r="E568">
        <v>53.921455383300703</v>
      </c>
      <c r="F568">
        <v>877600</v>
      </c>
      <c r="G568">
        <f t="shared" si="16"/>
        <v>-3.6192063018232995E-2</v>
      </c>
      <c r="H568">
        <f t="shared" si="17"/>
        <v>1.1857613536309064</v>
      </c>
    </row>
    <row r="569" spans="1:8">
      <c r="A569" s="6">
        <v>45021</v>
      </c>
      <c r="B569">
        <v>53.268909029432599</v>
      </c>
      <c r="C569">
        <v>53.844687597383299</v>
      </c>
      <c r="D569">
        <v>52.885060311486399</v>
      </c>
      <c r="E569">
        <v>53.566394805908203</v>
      </c>
      <c r="F569">
        <v>890600</v>
      </c>
      <c r="G569">
        <f t="shared" si="16"/>
        <v>-6.5847736280215657E-3</v>
      </c>
      <c r="H569">
        <f t="shared" si="17"/>
        <v>1.1779533835403904</v>
      </c>
    </row>
    <row r="570" spans="1:8">
      <c r="A570" s="6">
        <v>45022</v>
      </c>
      <c r="B570">
        <v>53.623975215731697</v>
      </c>
      <c r="C570">
        <v>54.247730772074704</v>
      </c>
      <c r="D570">
        <v>53.518415625709203</v>
      </c>
      <c r="E570">
        <v>54.007823944091797</v>
      </c>
      <c r="F570">
        <v>596600</v>
      </c>
      <c r="G570">
        <f t="shared" si="16"/>
        <v>8.2407849134342997E-3</v>
      </c>
      <c r="H570">
        <f t="shared" si="17"/>
        <v>1.1876606440121988</v>
      </c>
    </row>
    <row r="571" spans="1:8">
      <c r="A571" s="6">
        <v>45026</v>
      </c>
      <c r="B571">
        <v>53.7487219207704</v>
      </c>
      <c r="C571">
        <v>55.763941389385899</v>
      </c>
      <c r="D571">
        <v>53.7487219207704</v>
      </c>
      <c r="E571">
        <v>55.725555419921797</v>
      </c>
      <c r="F571">
        <v>680400</v>
      </c>
      <c r="G571">
        <f t="shared" si="16"/>
        <v>3.1805233952920849E-2</v>
      </c>
      <c r="H571">
        <f t="shared" si="17"/>
        <v>1.2254344686516836</v>
      </c>
    </row>
    <row r="572" spans="1:8">
      <c r="A572" s="6">
        <v>45027</v>
      </c>
      <c r="B572">
        <v>55.975052047304999</v>
      </c>
      <c r="C572">
        <v>57.0114474403942</v>
      </c>
      <c r="D572">
        <v>55.811913532238599</v>
      </c>
      <c r="E572">
        <v>56.262939453125</v>
      </c>
      <c r="F572">
        <v>626200</v>
      </c>
      <c r="G572">
        <f t="shared" si="16"/>
        <v>9.6434038055561357E-3</v>
      </c>
      <c r="H572">
        <f t="shared" si="17"/>
        <v>1.237251828070139</v>
      </c>
    </row>
    <row r="573" spans="1:8">
      <c r="A573" s="6">
        <v>45028</v>
      </c>
      <c r="B573">
        <v>56.550831184609997</v>
      </c>
      <c r="C573">
        <v>56.848316934435097</v>
      </c>
      <c r="D573">
        <v>55.7831301568051</v>
      </c>
      <c r="E573">
        <v>56.023036956787102</v>
      </c>
      <c r="F573">
        <v>552100</v>
      </c>
      <c r="G573">
        <f t="shared" si="16"/>
        <v>-4.2639524111208324E-3</v>
      </c>
      <c r="H573">
        <f t="shared" si="17"/>
        <v>1.2319762451546756</v>
      </c>
    </row>
    <row r="574" spans="1:8">
      <c r="A574" s="6">
        <v>45029</v>
      </c>
      <c r="B574">
        <v>56.349309015809801</v>
      </c>
      <c r="C574">
        <v>57.1170100254215</v>
      </c>
      <c r="D574">
        <v>55.7351482081204</v>
      </c>
      <c r="E574">
        <v>56.915489196777301</v>
      </c>
      <c r="F574">
        <v>653500</v>
      </c>
      <c r="G574">
        <f t="shared" si="16"/>
        <v>1.5930093912591429E-2</v>
      </c>
      <c r="H574">
        <f t="shared" si="17"/>
        <v>1.2516017424380714</v>
      </c>
    </row>
    <row r="575" spans="1:8">
      <c r="A575" s="6">
        <v>45030</v>
      </c>
      <c r="B575">
        <v>57.692785294255103</v>
      </c>
      <c r="C575">
        <v>58.249370818270599</v>
      </c>
      <c r="D575">
        <v>57.126605109099103</v>
      </c>
      <c r="E575">
        <v>57.663997650146399</v>
      </c>
      <c r="F575">
        <v>610100</v>
      </c>
      <c r="G575">
        <f t="shared" si="16"/>
        <v>1.3151225860173761E-2</v>
      </c>
      <c r="H575">
        <f t="shared" si="17"/>
        <v>1.2680618396398615</v>
      </c>
    </row>
    <row r="576" spans="1:8">
      <c r="A576" s="6">
        <v>45033</v>
      </c>
      <c r="B576">
        <v>57.222572712537797</v>
      </c>
      <c r="C576">
        <v>58.143813974171501</v>
      </c>
      <c r="D576">
        <v>56.857913340383398</v>
      </c>
      <c r="E576">
        <v>57.971080780029297</v>
      </c>
      <c r="F576">
        <v>552400</v>
      </c>
      <c r="G576">
        <f t="shared" si="16"/>
        <v>5.3253874583237141E-3</v>
      </c>
      <c r="H576">
        <f t="shared" si="17"/>
        <v>1.2748147602570585</v>
      </c>
    </row>
    <row r="577" spans="1:8">
      <c r="A577" s="6">
        <v>45034</v>
      </c>
      <c r="B577">
        <v>57.731176880581501</v>
      </c>
      <c r="C577">
        <v>58.988289932228497</v>
      </c>
      <c r="D577">
        <v>57.520057708065302</v>
      </c>
      <c r="E577">
        <v>58.738784790038999</v>
      </c>
      <c r="F577">
        <v>667000</v>
      </c>
      <c r="G577">
        <f t="shared" si="16"/>
        <v>1.324287903002442E-2</v>
      </c>
      <c r="H577">
        <f t="shared" si="17"/>
        <v>1.2916969779128324</v>
      </c>
    </row>
    <row r="578" spans="1:8">
      <c r="A578" s="6">
        <v>45035</v>
      </c>
      <c r="B578">
        <v>58.6044286272246</v>
      </c>
      <c r="C578">
        <v>59.832750184111703</v>
      </c>
      <c r="D578">
        <v>58.182194007216502</v>
      </c>
      <c r="E578">
        <v>59.516075134277301</v>
      </c>
      <c r="F578">
        <v>535300</v>
      </c>
      <c r="G578">
        <f t="shared" si="16"/>
        <v>1.3233000087024552E-2</v>
      </c>
      <c r="H578">
        <f t="shared" si="17"/>
        <v>1.3087900041339624</v>
      </c>
    </row>
    <row r="579" spans="1:8">
      <c r="A579" s="6">
        <v>45036</v>
      </c>
      <c r="B579">
        <v>59.026671856452801</v>
      </c>
      <c r="C579">
        <v>59.775183617454701</v>
      </c>
      <c r="D579">
        <v>59.026671856452801</v>
      </c>
      <c r="E579">
        <v>59.266578674316399</v>
      </c>
      <c r="F579">
        <v>524200</v>
      </c>
      <c r="G579">
        <f t="shared" si="16"/>
        <v>-4.1920852374421544E-3</v>
      </c>
      <c r="H579">
        <f t="shared" si="17"/>
        <v>1.3033034448787204</v>
      </c>
    </row>
    <row r="580" spans="1:8">
      <c r="A580" s="6">
        <v>45037</v>
      </c>
      <c r="B580">
        <v>59.189807779040201</v>
      </c>
      <c r="C580">
        <v>59.6216407642383</v>
      </c>
      <c r="D580">
        <v>58.153408614564597</v>
      </c>
      <c r="E580">
        <v>59.017074584960902</v>
      </c>
      <c r="F580">
        <v>774500</v>
      </c>
      <c r="G580">
        <f t="shared" ref="G580:G643" si="18">(E580-E579)/E579</f>
        <v>-4.2098615262841478E-3</v>
      </c>
      <c r="H580">
        <f t="shared" ref="H580:H643" si="19">H579*(1+G580)</f>
        <v>1.2978167178490518</v>
      </c>
    </row>
    <row r="581" spans="1:8">
      <c r="A581" s="6">
        <v>45040</v>
      </c>
      <c r="B581">
        <v>59.055464062042503</v>
      </c>
      <c r="C581">
        <v>59.132232341368898</v>
      </c>
      <c r="D581">
        <v>57.577637162961501</v>
      </c>
      <c r="E581">
        <v>58.498878479003899</v>
      </c>
      <c r="F581">
        <v>894700</v>
      </c>
      <c r="G581">
        <f t="shared" si="18"/>
        <v>-8.7804437885345941E-3</v>
      </c>
      <c r="H581">
        <f t="shared" si="19"/>
        <v>1.2864213111101577</v>
      </c>
    </row>
    <row r="582" spans="1:8">
      <c r="A582" s="6">
        <v>45041</v>
      </c>
      <c r="B582">
        <v>57.731175655781499</v>
      </c>
      <c r="C582">
        <v>57.740770317652498</v>
      </c>
      <c r="D582">
        <v>56.435680322633303</v>
      </c>
      <c r="E582">
        <v>56.493255615234297</v>
      </c>
      <c r="F582">
        <v>772300</v>
      </c>
      <c r="G582">
        <f t="shared" si="18"/>
        <v>-3.4284808801752491E-2</v>
      </c>
      <c r="H582">
        <f t="shared" si="19"/>
        <v>1.2423166024202463</v>
      </c>
    </row>
    <row r="583" spans="1:8">
      <c r="A583" s="6">
        <v>45042</v>
      </c>
      <c r="B583">
        <v>55.456858257636</v>
      </c>
      <c r="C583">
        <v>56.905893757893899</v>
      </c>
      <c r="D583">
        <v>54.890678047985602</v>
      </c>
      <c r="E583">
        <v>55.418472290038999</v>
      </c>
      <c r="F583">
        <v>977100</v>
      </c>
      <c r="G583">
        <f t="shared" si="18"/>
        <v>-1.9024984725884094E-2</v>
      </c>
      <c r="H583">
        <f t="shared" si="19"/>
        <v>1.218681548034489</v>
      </c>
    </row>
    <row r="584" spans="1:8">
      <c r="A584" s="6">
        <v>45043</v>
      </c>
      <c r="B584">
        <v>55.725550270297802</v>
      </c>
      <c r="C584">
        <v>57.740765891998898</v>
      </c>
      <c r="D584">
        <v>55.437662847295897</v>
      </c>
      <c r="E584">
        <v>57.548843383788999</v>
      </c>
      <c r="F584">
        <v>936000</v>
      </c>
      <c r="G584">
        <f t="shared" si="18"/>
        <v>3.8441534126030324E-2</v>
      </c>
      <c r="H584">
        <f t="shared" si="19"/>
        <v>1.2655295363520203</v>
      </c>
    </row>
    <row r="585" spans="1:8">
      <c r="A585" s="6">
        <v>45044</v>
      </c>
      <c r="B585">
        <v>57.078624453025597</v>
      </c>
      <c r="C585">
        <v>57.990271009771199</v>
      </c>
      <c r="D585">
        <v>57.078624453025597</v>
      </c>
      <c r="E585">
        <v>57.548843383788999</v>
      </c>
      <c r="F585">
        <v>696700</v>
      </c>
      <c r="G585">
        <f t="shared" si="18"/>
        <v>0</v>
      </c>
      <c r="H585">
        <f t="shared" si="19"/>
        <v>1.2655295363520203</v>
      </c>
    </row>
    <row r="586" spans="1:8">
      <c r="A586" s="6">
        <v>45047</v>
      </c>
      <c r="B586">
        <v>57.750370313351702</v>
      </c>
      <c r="C586">
        <v>58.287762910884801</v>
      </c>
      <c r="D586">
        <v>57.001862202352498</v>
      </c>
      <c r="E586">
        <v>57.049842834472599</v>
      </c>
      <c r="F586">
        <v>600900</v>
      </c>
      <c r="G586">
        <f t="shared" si="18"/>
        <v>-8.6709049213830637E-3</v>
      </c>
      <c r="H586">
        <f t="shared" si="19"/>
        <v>1.2545562500671099</v>
      </c>
    </row>
    <row r="587" spans="1:8">
      <c r="A587" s="6">
        <v>45048</v>
      </c>
      <c r="B587">
        <v>56.886707413159002</v>
      </c>
      <c r="C587">
        <v>56.886707413159002</v>
      </c>
      <c r="D587">
        <v>54.8618931446983</v>
      </c>
      <c r="E587">
        <v>55.495250701904297</v>
      </c>
      <c r="F587">
        <v>907800</v>
      </c>
      <c r="G587">
        <f t="shared" si="18"/>
        <v>-2.7249718059327133E-2</v>
      </c>
      <c r="H587">
        <f t="shared" si="19"/>
        <v>1.2203699459632145</v>
      </c>
    </row>
    <row r="588" spans="1:8">
      <c r="A588" s="6">
        <v>45049</v>
      </c>
      <c r="B588">
        <v>55.735150518229901</v>
      </c>
      <c r="C588">
        <v>56.3685043349967</v>
      </c>
      <c r="D588">
        <v>54.4204585952983</v>
      </c>
      <c r="E588">
        <v>54.497230529785099</v>
      </c>
      <c r="F588">
        <v>803300</v>
      </c>
      <c r="G588">
        <f t="shared" si="18"/>
        <v>-1.7983884377423865E-2</v>
      </c>
      <c r="H588">
        <f t="shared" si="19"/>
        <v>1.198422953957329</v>
      </c>
    </row>
    <row r="589" spans="1:8">
      <c r="A589" s="6">
        <v>45050</v>
      </c>
      <c r="B589">
        <v>53.777507020801501</v>
      </c>
      <c r="C589">
        <v>53.969433185280899</v>
      </c>
      <c r="D589">
        <v>52.625953694611901</v>
      </c>
      <c r="E589">
        <v>53.556793212890597</v>
      </c>
      <c r="F589">
        <v>744500</v>
      </c>
      <c r="G589">
        <f t="shared" si="18"/>
        <v>-1.725660749642155E-2</v>
      </c>
      <c r="H589">
        <f t="shared" si="19"/>
        <v>1.1777422394261854</v>
      </c>
    </row>
    <row r="590" spans="1:8">
      <c r="A590" s="6">
        <v>45051</v>
      </c>
      <c r="B590">
        <v>55.025026702563302</v>
      </c>
      <c r="C590">
        <v>55.696766510202998</v>
      </c>
      <c r="D590">
        <v>54.8139075359855</v>
      </c>
      <c r="E590">
        <v>55.629592895507798</v>
      </c>
      <c r="F590">
        <v>464400</v>
      </c>
      <c r="G590">
        <f t="shared" si="18"/>
        <v>3.870283409945275E-2</v>
      </c>
      <c r="H590">
        <f t="shared" si="19"/>
        <v>1.2233242019306152</v>
      </c>
    </row>
    <row r="591" spans="1:8">
      <c r="A591" s="6">
        <v>45054</v>
      </c>
      <c r="B591">
        <v>56.205368331562198</v>
      </c>
      <c r="C591">
        <v>56.378101531236297</v>
      </c>
      <c r="D591">
        <v>55.188162118002197</v>
      </c>
      <c r="E591">
        <v>55.6199951171875</v>
      </c>
      <c r="F591">
        <v>701700</v>
      </c>
      <c r="G591">
        <f t="shared" si="18"/>
        <v>-1.7253008373306519E-4</v>
      </c>
      <c r="H591">
        <f t="shared" si="19"/>
        <v>1.2231131417036234</v>
      </c>
    </row>
    <row r="592" spans="1:8">
      <c r="A592" s="6">
        <v>45055</v>
      </c>
      <c r="B592">
        <v>55.188164986711698</v>
      </c>
      <c r="C592">
        <v>55.485650770655603</v>
      </c>
      <c r="D592">
        <v>54.8139109215264</v>
      </c>
      <c r="E592">
        <v>55.053817749023402</v>
      </c>
      <c r="F592">
        <v>419100</v>
      </c>
      <c r="G592">
        <f t="shared" si="18"/>
        <v>-1.0179385434522266E-2</v>
      </c>
      <c r="H592">
        <f t="shared" si="19"/>
        <v>1.2106626016041928</v>
      </c>
    </row>
    <row r="593" spans="1:8">
      <c r="A593" s="6">
        <v>45056</v>
      </c>
      <c r="B593">
        <v>55.927073084810999</v>
      </c>
      <c r="C593">
        <v>55.927073084810999</v>
      </c>
      <c r="D593">
        <v>54.209343146983898</v>
      </c>
      <c r="E593">
        <v>54.7275390625</v>
      </c>
      <c r="F593">
        <v>515400</v>
      </c>
      <c r="G593">
        <f t="shared" si="18"/>
        <v>-5.9265406081522804E-3</v>
      </c>
      <c r="H593">
        <f t="shared" si="19"/>
        <v>1.2034875605330144</v>
      </c>
    </row>
    <row r="594" spans="1:8">
      <c r="A594" s="6">
        <v>45057</v>
      </c>
      <c r="B594">
        <v>54.151763709960697</v>
      </c>
      <c r="C594">
        <v>55.073004952260902</v>
      </c>
      <c r="D594">
        <v>54.132570726493498</v>
      </c>
      <c r="E594">
        <v>54.967445373535099</v>
      </c>
      <c r="F594">
        <v>506400</v>
      </c>
      <c r="G594">
        <f t="shared" si="18"/>
        <v>4.3836488017690942E-3</v>
      </c>
      <c r="H594">
        <f t="shared" si="19"/>
        <v>1.208763227335689</v>
      </c>
    </row>
    <row r="595" spans="1:8">
      <c r="A595" s="6">
        <v>45058</v>
      </c>
      <c r="B595">
        <v>55.485647432000597</v>
      </c>
      <c r="C595">
        <v>55.485647432000597</v>
      </c>
      <c r="D595">
        <v>54.478039549279899</v>
      </c>
      <c r="E595">
        <v>54.813907623291001</v>
      </c>
      <c r="F595">
        <v>390200</v>
      </c>
      <c r="G595">
        <f t="shared" si="18"/>
        <v>-2.7932487893647146E-3</v>
      </c>
      <c r="H595">
        <f t="shared" si="19"/>
        <v>1.2053868509143051</v>
      </c>
    </row>
    <row r="596" spans="1:8">
      <c r="A596" s="6">
        <v>45061</v>
      </c>
      <c r="B596">
        <v>55.149775908854103</v>
      </c>
      <c r="C596">
        <v>55.859897981119097</v>
      </c>
      <c r="D596">
        <v>55.053810993218796</v>
      </c>
      <c r="E596">
        <v>55.447257995605398</v>
      </c>
      <c r="F596">
        <v>604500</v>
      </c>
      <c r="G596">
        <f t="shared" si="18"/>
        <v>1.1554556129570282E-2</v>
      </c>
      <c r="H596">
        <f t="shared" si="19"/>
        <v>1.2193145609410403</v>
      </c>
    </row>
    <row r="597" spans="1:8">
      <c r="A597" s="6">
        <v>45062</v>
      </c>
      <c r="B597">
        <v>55.149778421867602</v>
      </c>
      <c r="C597">
        <v>55.629592039846102</v>
      </c>
      <c r="D597">
        <v>55.0058328721991</v>
      </c>
      <c r="E597">
        <v>55.2361450195312</v>
      </c>
      <c r="F597">
        <v>410000</v>
      </c>
      <c r="G597">
        <f t="shared" si="18"/>
        <v>-3.807455656164813E-3</v>
      </c>
      <c r="H597">
        <f t="shared" si="19"/>
        <v>1.2146720748193411</v>
      </c>
    </row>
    <row r="598" spans="1:8">
      <c r="A598" s="6">
        <v>45063</v>
      </c>
      <c r="B598">
        <v>55.879097383207998</v>
      </c>
      <c r="C598">
        <v>56.8003387150086</v>
      </c>
      <c r="D598">
        <v>55.6487888806017</v>
      </c>
      <c r="E598">
        <v>56.570030212402301</v>
      </c>
      <c r="F598">
        <v>384100</v>
      </c>
      <c r="G598">
        <f t="shared" si="18"/>
        <v>2.4148774183995757E-2</v>
      </c>
      <c r="H598">
        <f t="shared" si="19"/>
        <v>1.244004916461759</v>
      </c>
    </row>
    <row r="599" spans="1:8">
      <c r="A599" s="6">
        <v>45064</v>
      </c>
      <c r="B599">
        <v>56.608407850734501</v>
      </c>
      <c r="C599">
        <v>56.781137371920899</v>
      </c>
      <c r="D599">
        <v>56.099802966023702</v>
      </c>
      <c r="E599">
        <v>56.579616546630803</v>
      </c>
      <c r="F599">
        <v>709500</v>
      </c>
      <c r="G599">
        <f t="shared" si="18"/>
        <v>1.6945959181050119E-4</v>
      </c>
      <c r="H599">
        <f t="shared" si="19"/>
        <v>1.2442157250271129</v>
      </c>
    </row>
    <row r="600" spans="1:8">
      <c r="A600" s="6">
        <v>45065</v>
      </c>
      <c r="B600">
        <v>56.963472576721102</v>
      </c>
      <c r="C600">
        <v>56.963472576721102</v>
      </c>
      <c r="D600">
        <v>55.955864724111898</v>
      </c>
      <c r="E600">
        <v>56.291732788085902</v>
      </c>
      <c r="F600">
        <v>640600</v>
      </c>
      <c r="G600">
        <f t="shared" si="18"/>
        <v>-5.0881178791241464E-3</v>
      </c>
      <c r="H600">
        <f t="shared" si="19"/>
        <v>1.2378850087511151</v>
      </c>
    </row>
    <row r="601" spans="1:8">
      <c r="A601" s="6">
        <v>45068</v>
      </c>
      <c r="B601">
        <v>56.502850594240201</v>
      </c>
      <c r="C601">
        <v>57.241763977957397</v>
      </c>
      <c r="D601">
        <v>55.7927248551199</v>
      </c>
      <c r="E601">
        <v>57.184185028076101</v>
      </c>
      <c r="F601">
        <v>536400</v>
      </c>
      <c r="G601">
        <f t="shared" si="18"/>
        <v>1.5854055218905708E-2</v>
      </c>
      <c r="H601">
        <f t="shared" si="19"/>
        <v>1.2575105060345109</v>
      </c>
    </row>
    <row r="602" spans="1:8">
      <c r="A602" s="6">
        <v>45069</v>
      </c>
      <c r="B602">
        <v>57.049837823346699</v>
      </c>
      <c r="C602">
        <v>57.529651423777402</v>
      </c>
      <c r="D602">
        <v>56.214963183589802</v>
      </c>
      <c r="E602">
        <v>56.253345489501903</v>
      </c>
      <c r="F602">
        <v>752200</v>
      </c>
      <c r="G602">
        <f t="shared" si="18"/>
        <v>-1.6277919115524283E-2</v>
      </c>
      <c r="H602">
        <f t="shared" si="19"/>
        <v>1.237040851730359</v>
      </c>
    </row>
    <row r="603" spans="1:8">
      <c r="A603" s="6">
        <v>45070</v>
      </c>
      <c r="B603">
        <v>55.831114410719501</v>
      </c>
      <c r="C603">
        <v>55.917481010749697</v>
      </c>
      <c r="D603">
        <v>54.353287548285302</v>
      </c>
      <c r="E603">
        <v>54.516426086425703</v>
      </c>
      <c r="F603">
        <v>833000</v>
      </c>
      <c r="G603">
        <f t="shared" si="18"/>
        <v>-3.0876730760845988E-2</v>
      </c>
      <c r="H603">
        <f t="shared" si="19"/>
        <v>1.1988450744113133</v>
      </c>
    </row>
    <row r="604" spans="1:8">
      <c r="A604" s="6">
        <v>45071</v>
      </c>
      <c r="B604">
        <v>54.295713193498997</v>
      </c>
      <c r="C604">
        <v>55.111394916232001</v>
      </c>
      <c r="D604">
        <v>54.1613622994849</v>
      </c>
      <c r="E604">
        <v>55.082607269287102</v>
      </c>
      <c r="F604">
        <v>1016800</v>
      </c>
      <c r="G604">
        <f t="shared" si="18"/>
        <v>1.0385515403445995E-2</v>
      </c>
      <c r="H604">
        <f t="shared" si="19"/>
        <v>1.2112956983979573</v>
      </c>
    </row>
    <row r="605" spans="1:8">
      <c r="A605" s="6">
        <v>45072</v>
      </c>
      <c r="B605">
        <v>55.3321043364015</v>
      </c>
      <c r="C605">
        <v>56.080612382751298</v>
      </c>
      <c r="D605">
        <v>55.168969469145601</v>
      </c>
      <c r="E605">
        <v>55.264930725097599</v>
      </c>
      <c r="F605">
        <v>495100</v>
      </c>
      <c r="G605">
        <f t="shared" si="18"/>
        <v>3.3100004674643797E-3</v>
      </c>
      <c r="H605">
        <f t="shared" si="19"/>
        <v>1.2153050877258922</v>
      </c>
    </row>
    <row r="606" spans="1:8">
      <c r="A606" s="6">
        <v>45076</v>
      </c>
      <c r="B606">
        <v>55.619991792139601</v>
      </c>
      <c r="C606">
        <v>55.840705609486903</v>
      </c>
      <c r="D606">
        <v>54.948252018085398</v>
      </c>
      <c r="E606">
        <v>55.380084991455</v>
      </c>
      <c r="F606">
        <v>472900</v>
      </c>
      <c r="G606">
        <f t="shared" si="18"/>
        <v>2.0836770235035376E-3</v>
      </c>
      <c r="H606">
        <f t="shared" si="19"/>
        <v>1.2178373910137337</v>
      </c>
    </row>
    <row r="607" spans="1:8">
      <c r="A607" s="6">
        <v>45077</v>
      </c>
      <c r="B607">
        <v>54.916577703389798</v>
      </c>
      <c r="C607">
        <v>55.051768269671797</v>
      </c>
      <c r="D607">
        <v>53.448787571233403</v>
      </c>
      <c r="E607">
        <v>53.661231994628899</v>
      </c>
      <c r="F607">
        <v>817000</v>
      </c>
      <c r="G607">
        <f t="shared" si="18"/>
        <v>-3.103738459576787E-2</v>
      </c>
      <c r="H607">
        <f t="shared" si="19"/>
        <v>1.180038903533734</v>
      </c>
    </row>
    <row r="608" spans="1:8">
      <c r="A608" s="6">
        <v>45078</v>
      </c>
      <c r="B608">
        <v>53.835041769981302</v>
      </c>
      <c r="C608">
        <v>54.288898906277197</v>
      </c>
      <c r="D608">
        <v>53.622597377048599</v>
      </c>
      <c r="E608">
        <v>54.095767974853501</v>
      </c>
      <c r="F608">
        <v>492200</v>
      </c>
      <c r="G608">
        <f t="shared" si="18"/>
        <v>8.0977637686010673E-3</v>
      </c>
      <c r="H608">
        <f t="shared" si="19"/>
        <v>1.1895945798123091</v>
      </c>
    </row>
    <row r="609" spans="1:8">
      <c r="A609" s="6">
        <v>45079</v>
      </c>
      <c r="B609">
        <v>55.051765582303602</v>
      </c>
      <c r="C609">
        <v>56.838222262346797</v>
      </c>
      <c r="D609">
        <v>54.906920132786396</v>
      </c>
      <c r="E609">
        <v>56.6064643859863</v>
      </c>
      <c r="F609">
        <v>538500</v>
      </c>
      <c r="G609">
        <f t="shared" si="18"/>
        <v>4.6412067064098235E-2</v>
      </c>
      <c r="H609">
        <f t="shared" si="19"/>
        <v>1.2448061232296457</v>
      </c>
    </row>
    <row r="610" spans="1:8">
      <c r="A610" s="6">
        <v>45082</v>
      </c>
      <c r="B610">
        <v>56.287805422255701</v>
      </c>
      <c r="C610">
        <v>56.326432351652699</v>
      </c>
      <c r="D610">
        <v>55.090396396615802</v>
      </c>
      <c r="E610">
        <v>55.505626678466797</v>
      </c>
      <c r="F610">
        <v>473400</v>
      </c>
      <c r="G610">
        <f t="shared" si="18"/>
        <v>-1.9447208361454034E-2</v>
      </c>
      <c r="H610">
        <f t="shared" si="19"/>
        <v>1.2205981191815849</v>
      </c>
    </row>
    <row r="611" spans="1:8">
      <c r="A611" s="6">
        <v>45083</v>
      </c>
      <c r="B611">
        <v>55.167647041956201</v>
      </c>
      <c r="C611">
        <v>57.089290621689202</v>
      </c>
      <c r="D611">
        <v>55.167647041956201</v>
      </c>
      <c r="E611">
        <v>56.645092010497997</v>
      </c>
      <c r="F611">
        <v>386200</v>
      </c>
      <c r="G611">
        <f t="shared" si="18"/>
        <v>2.0528825638378958E-2</v>
      </c>
      <c r="H611">
        <f t="shared" si="19"/>
        <v>1.2456555651447969</v>
      </c>
    </row>
    <row r="612" spans="1:8">
      <c r="A612" s="6">
        <v>45084</v>
      </c>
      <c r="B612">
        <v>56.944443017250897</v>
      </c>
      <c r="C612">
        <v>58.112879891769502</v>
      </c>
      <c r="D612">
        <v>56.664403331523403</v>
      </c>
      <c r="E612">
        <v>57.842498779296797</v>
      </c>
      <c r="F612">
        <v>487600</v>
      </c>
      <c r="G612">
        <f t="shared" si="18"/>
        <v>2.1138755826839953E-2</v>
      </c>
      <c r="H612">
        <f t="shared" si="19"/>
        <v>1.2719871739807371</v>
      </c>
    </row>
    <row r="613" spans="1:8">
      <c r="A613" s="6">
        <v>45085</v>
      </c>
      <c r="B613">
        <v>57.504515828356801</v>
      </c>
      <c r="C613">
        <v>57.707301652566898</v>
      </c>
      <c r="D613">
        <v>56.1236346153078</v>
      </c>
      <c r="E613">
        <v>56.577491760253899</v>
      </c>
      <c r="F613">
        <v>548000</v>
      </c>
      <c r="G613">
        <f t="shared" si="18"/>
        <v>-2.1869854272196031E-2</v>
      </c>
      <c r="H613">
        <f t="shared" si="19"/>
        <v>1.2441689998496759</v>
      </c>
    </row>
    <row r="614" spans="1:8">
      <c r="A614" s="6">
        <v>45086</v>
      </c>
      <c r="B614">
        <v>56.683717326338098</v>
      </c>
      <c r="C614">
        <v>57.214824666679498</v>
      </c>
      <c r="D614">
        <v>56.3264274695509</v>
      </c>
      <c r="E614">
        <v>56.770626068115199</v>
      </c>
      <c r="F614">
        <v>525200</v>
      </c>
      <c r="G614">
        <f t="shared" si="18"/>
        <v>3.4136244264716233E-3</v>
      </c>
      <c r="H614">
        <f t="shared" si="19"/>
        <v>1.2484161255382213</v>
      </c>
    </row>
    <row r="615" spans="1:8">
      <c r="A615" s="6">
        <v>45089</v>
      </c>
      <c r="B615">
        <v>56.413334942626598</v>
      </c>
      <c r="C615">
        <v>57.243795469898899</v>
      </c>
      <c r="D615">
        <v>56.065703644303298</v>
      </c>
      <c r="E615">
        <v>56.249176025390597</v>
      </c>
      <c r="F615">
        <v>449500</v>
      </c>
      <c r="G615">
        <f t="shared" si="18"/>
        <v>-9.1852085988791098E-3</v>
      </c>
      <c r="H615">
        <f t="shared" si="19"/>
        <v>1.2369491630069485</v>
      </c>
    </row>
    <row r="616" spans="1:8">
      <c r="A616" s="6">
        <v>45090</v>
      </c>
      <c r="B616">
        <v>56.538873797771998</v>
      </c>
      <c r="C616">
        <v>57.639715513583198</v>
      </c>
      <c r="D616">
        <v>56.538873797771998</v>
      </c>
      <c r="E616">
        <v>57.321052551269503</v>
      </c>
      <c r="F616">
        <v>573400</v>
      </c>
      <c r="G616">
        <f t="shared" si="18"/>
        <v>1.905586182089257E-2</v>
      </c>
      <c r="H616">
        <f t="shared" si="19"/>
        <v>1.2605202953366774</v>
      </c>
    </row>
    <row r="617" spans="1:8">
      <c r="A617" s="6">
        <v>45091</v>
      </c>
      <c r="B617">
        <v>57.330702929553901</v>
      </c>
      <c r="C617">
        <v>58.354294388714798</v>
      </c>
      <c r="D617">
        <v>57.214825832711803</v>
      </c>
      <c r="E617">
        <v>57.726619720458899</v>
      </c>
      <c r="F617">
        <v>726200</v>
      </c>
      <c r="G617">
        <f t="shared" si="18"/>
        <v>7.075361514456595E-3</v>
      </c>
      <c r="H617">
        <f t="shared" si="19"/>
        <v>1.2694389321224939</v>
      </c>
    </row>
    <row r="618" spans="1:8">
      <c r="A618" s="6">
        <v>45092</v>
      </c>
      <c r="B618">
        <v>57.359674753642302</v>
      </c>
      <c r="C618">
        <v>58.383262525337997</v>
      </c>
      <c r="D618">
        <v>57.214825620377297</v>
      </c>
      <c r="E618">
        <v>58.373607635497997</v>
      </c>
      <c r="F618">
        <v>525100</v>
      </c>
      <c r="G618">
        <f t="shared" si="18"/>
        <v>1.1207791451710431E-2</v>
      </c>
      <c r="H618">
        <f t="shared" si="19"/>
        <v>1.2836665389344046</v>
      </c>
    </row>
    <row r="619" spans="1:8">
      <c r="A619" s="6">
        <v>45093</v>
      </c>
      <c r="B619">
        <v>58.528116111637701</v>
      </c>
      <c r="C619">
        <v>59.204072645526203</v>
      </c>
      <c r="D619">
        <v>57.350020543536701</v>
      </c>
      <c r="E619">
        <v>57.523838043212798</v>
      </c>
      <c r="F619">
        <v>876000</v>
      </c>
      <c r="G619">
        <f t="shared" si="18"/>
        <v>-1.4557428034796318E-2</v>
      </c>
      <c r="H619">
        <f t="shared" si="19"/>
        <v>1.2649796556731909</v>
      </c>
    </row>
    <row r="620" spans="1:8">
      <c r="A620" s="6">
        <v>45097</v>
      </c>
      <c r="B620">
        <v>57.069974390419198</v>
      </c>
      <c r="C620">
        <v>57.4948632010978</v>
      </c>
      <c r="D620">
        <v>56.422989968582399</v>
      </c>
      <c r="E620">
        <v>57.147228240966797</v>
      </c>
      <c r="F620">
        <v>458500</v>
      </c>
      <c r="G620">
        <f t="shared" si="18"/>
        <v>-6.547021462008259E-3</v>
      </c>
      <c r="H620">
        <f t="shared" si="19"/>
        <v>1.2566978067184948</v>
      </c>
    </row>
    <row r="621" spans="1:8">
      <c r="A621" s="6">
        <v>45098</v>
      </c>
      <c r="B621">
        <v>56.934786376310299</v>
      </c>
      <c r="C621">
        <v>57.601087974183699</v>
      </c>
      <c r="D621">
        <v>56.732000535073396</v>
      </c>
      <c r="E621">
        <v>57.292079925537102</v>
      </c>
      <c r="F621">
        <v>438100</v>
      </c>
      <c r="G621">
        <f t="shared" si="18"/>
        <v>2.5347105892787013E-3</v>
      </c>
      <c r="H621">
        <f t="shared" si="19"/>
        <v>1.2598831719567076</v>
      </c>
    </row>
    <row r="622" spans="1:8">
      <c r="A622" s="6">
        <v>45099</v>
      </c>
      <c r="B622">
        <v>56.9734157529399</v>
      </c>
      <c r="C622">
        <v>57.089292855248097</v>
      </c>
      <c r="D622">
        <v>56.056046457472803</v>
      </c>
      <c r="E622">
        <v>56.326431274413999</v>
      </c>
      <c r="F622">
        <v>476200</v>
      </c>
      <c r="G622">
        <f t="shared" si="18"/>
        <v>-1.6854836696069748E-2</v>
      </c>
      <c r="H622">
        <f t="shared" si="19"/>
        <v>1.2386480468372509</v>
      </c>
    </row>
    <row r="623" spans="1:8">
      <c r="A623" s="6">
        <v>45100</v>
      </c>
      <c r="B623">
        <v>55.447684793461001</v>
      </c>
      <c r="C623">
        <v>55.6794426799446</v>
      </c>
      <c r="D623">
        <v>55.013144742262497</v>
      </c>
      <c r="E623">
        <v>55.196617126464801</v>
      </c>
      <c r="F623">
        <v>847400</v>
      </c>
      <c r="G623">
        <f t="shared" si="18"/>
        <v>-2.0058330030619388E-2</v>
      </c>
      <c r="H623">
        <f t="shared" si="19"/>
        <v>1.2138028355220072</v>
      </c>
    </row>
    <row r="624" spans="1:8">
      <c r="A624" s="6">
        <v>45103</v>
      </c>
      <c r="B624">
        <v>55.167648417082297</v>
      </c>
      <c r="C624">
        <v>56.027077307360102</v>
      </c>
      <c r="D624">
        <v>55.167648417082297</v>
      </c>
      <c r="E624">
        <v>55.399402618408203</v>
      </c>
      <c r="F624">
        <v>381500</v>
      </c>
      <c r="G624">
        <f t="shared" si="18"/>
        <v>3.6738753659266129E-3</v>
      </c>
      <c r="H624">
        <f t="shared" si="19"/>
        <v>1.2182621958585234</v>
      </c>
    </row>
    <row r="625" spans="1:8">
      <c r="A625" s="6">
        <v>45104</v>
      </c>
      <c r="B625">
        <v>55.4573408347757</v>
      </c>
      <c r="C625">
        <v>56.529214103937498</v>
      </c>
      <c r="D625">
        <v>55.138674215871802</v>
      </c>
      <c r="E625">
        <v>56.152610778808501</v>
      </c>
      <c r="F625">
        <v>516000</v>
      </c>
      <c r="G625">
        <f t="shared" si="18"/>
        <v>1.3595961775768698E-2</v>
      </c>
      <c r="H625">
        <f t="shared" si="19"/>
        <v>1.2348256421062798</v>
      </c>
    </row>
    <row r="626" spans="1:8">
      <c r="A626" s="6">
        <v>45105</v>
      </c>
      <c r="B626">
        <v>56.017413646836197</v>
      </c>
      <c r="C626">
        <v>56.355393711607199</v>
      </c>
      <c r="D626">
        <v>55.891881667378001</v>
      </c>
      <c r="E626">
        <v>56.210544586181598</v>
      </c>
      <c r="F626">
        <v>792700</v>
      </c>
      <c r="G626">
        <f t="shared" si="18"/>
        <v>1.0317206371989443E-3</v>
      </c>
      <c r="H626">
        <f t="shared" si="19"/>
        <v>1.2360996372045834</v>
      </c>
    </row>
    <row r="627" spans="1:8">
      <c r="A627" s="6">
        <v>45106</v>
      </c>
      <c r="B627">
        <v>56.538868553658602</v>
      </c>
      <c r="C627">
        <v>57.813527652019403</v>
      </c>
      <c r="D627">
        <v>56.538868553658602</v>
      </c>
      <c r="E627">
        <v>57.4562377929687</v>
      </c>
      <c r="F627">
        <v>713200</v>
      </c>
      <c r="G627">
        <f t="shared" si="18"/>
        <v>2.2161201531808939E-2</v>
      </c>
      <c r="H627">
        <f t="shared" si="19"/>
        <v>1.2634930903780701</v>
      </c>
    </row>
    <row r="628" spans="1:8">
      <c r="A628" s="6">
        <v>45107</v>
      </c>
      <c r="B628">
        <v>58.016316122238898</v>
      </c>
      <c r="C628">
        <v>58.228756845672997</v>
      </c>
      <c r="D628">
        <v>57.601085881269697</v>
      </c>
      <c r="E628">
        <v>57.620395660400298</v>
      </c>
      <c r="F628">
        <v>819400</v>
      </c>
      <c r="G628">
        <f t="shared" si="18"/>
        <v>2.8570939159487932E-3</v>
      </c>
      <c r="H628">
        <f t="shared" si="19"/>
        <v>1.2671030087994326</v>
      </c>
    </row>
    <row r="629" spans="1:8">
      <c r="A629" s="6">
        <v>45110</v>
      </c>
      <c r="B629">
        <v>57.6107412623548</v>
      </c>
      <c r="C629">
        <v>58.701927975862603</v>
      </c>
      <c r="D629">
        <v>57.456237242327099</v>
      </c>
      <c r="E629">
        <v>58.083911895751903</v>
      </c>
      <c r="F629">
        <v>258100</v>
      </c>
      <c r="G629">
        <f t="shared" si="18"/>
        <v>8.0443084438963225E-3</v>
      </c>
      <c r="H629">
        <f t="shared" si="19"/>
        <v>1.2772959762324043</v>
      </c>
    </row>
    <row r="630" spans="1:8">
      <c r="A630" s="6">
        <v>45112</v>
      </c>
      <c r="B630">
        <v>57.610742271875097</v>
      </c>
      <c r="C630">
        <v>57.939063780645498</v>
      </c>
      <c r="D630">
        <v>57.147230203669999</v>
      </c>
      <c r="E630">
        <v>57.263107299804602</v>
      </c>
      <c r="F630">
        <v>473300</v>
      </c>
      <c r="G630">
        <f t="shared" si="18"/>
        <v>-1.4131358738723872E-2</v>
      </c>
      <c r="H630">
        <f t="shared" si="19"/>
        <v>1.2592460485767358</v>
      </c>
    </row>
    <row r="631" spans="1:8">
      <c r="A631" s="6">
        <v>45113</v>
      </c>
      <c r="B631">
        <v>56.587153466657099</v>
      </c>
      <c r="C631">
        <v>56.876851746048402</v>
      </c>
      <c r="D631">
        <v>56.085018132023201</v>
      </c>
      <c r="E631">
        <v>56.751316070556598</v>
      </c>
      <c r="F631">
        <v>419600</v>
      </c>
      <c r="G631">
        <f t="shared" si="18"/>
        <v>-8.9375385545965753E-3</v>
      </c>
      <c r="H631">
        <f t="shared" si="19"/>
        <v>1.2479914884678578</v>
      </c>
    </row>
    <row r="632" spans="1:8">
      <c r="A632" s="6">
        <v>45114</v>
      </c>
      <c r="B632">
        <v>56.799595235037899</v>
      </c>
      <c r="C632">
        <v>58.306012219545899</v>
      </c>
      <c r="D632">
        <v>56.799595235037899</v>
      </c>
      <c r="E632">
        <v>57.707305908203097</v>
      </c>
      <c r="F632">
        <v>762100</v>
      </c>
      <c r="G632">
        <f t="shared" si="18"/>
        <v>1.6845245253131316E-2</v>
      </c>
      <c r="H632">
        <f t="shared" si="19"/>
        <v>1.2690142111649194</v>
      </c>
    </row>
    <row r="633" spans="1:8">
      <c r="A633" s="6">
        <v>45117</v>
      </c>
      <c r="B633">
        <v>57.601088429433801</v>
      </c>
      <c r="C633">
        <v>58.363949983497101</v>
      </c>
      <c r="D633">
        <v>57.5238345748283</v>
      </c>
      <c r="E633">
        <v>57.765247344970703</v>
      </c>
      <c r="F633">
        <v>490200</v>
      </c>
      <c r="G633">
        <f t="shared" si="18"/>
        <v>1.0040572134796223E-3</v>
      </c>
      <c r="H633">
        <f t="shared" si="19"/>
        <v>1.2702883740376476</v>
      </c>
    </row>
    <row r="634" spans="1:8">
      <c r="A634" s="6">
        <v>45118</v>
      </c>
      <c r="B634">
        <v>58.170825793778903</v>
      </c>
      <c r="C634">
        <v>59.1654452806455</v>
      </c>
      <c r="D634">
        <v>58.112885399757502</v>
      </c>
      <c r="E634">
        <v>59.049568176269503</v>
      </c>
      <c r="F634">
        <v>555400</v>
      </c>
      <c r="G634">
        <f t="shared" si="18"/>
        <v>2.2233451605061263E-2</v>
      </c>
      <c r="H634">
        <f t="shared" si="19"/>
        <v>1.2985312691262856</v>
      </c>
    </row>
    <row r="635" spans="1:8">
      <c r="A635" s="6">
        <v>45119</v>
      </c>
      <c r="B635">
        <v>59.860706530324897</v>
      </c>
      <c r="C635">
        <v>60.469064002185704</v>
      </c>
      <c r="D635">
        <v>59.387535924100199</v>
      </c>
      <c r="E635">
        <v>59.657917022705</v>
      </c>
      <c r="F635">
        <v>711000</v>
      </c>
      <c r="G635">
        <f t="shared" si="18"/>
        <v>1.0302342002222751E-2</v>
      </c>
      <c r="H635">
        <f t="shared" si="19"/>
        <v>1.3119091823614051</v>
      </c>
    </row>
    <row r="636" spans="1:8">
      <c r="A636" s="6">
        <v>45120</v>
      </c>
      <c r="B636">
        <v>60.063495995079201</v>
      </c>
      <c r="C636">
        <v>60.913269949775</v>
      </c>
      <c r="D636">
        <v>59.822083232786802</v>
      </c>
      <c r="E636">
        <v>60.527008056640597</v>
      </c>
      <c r="F636">
        <v>481200</v>
      </c>
      <c r="G636">
        <f t="shared" si="18"/>
        <v>1.456790778673738E-2</v>
      </c>
      <c r="H636">
        <f t="shared" si="19"/>
        <v>1.3310209543546201</v>
      </c>
    </row>
    <row r="637" spans="1:8">
      <c r="A637" s="6">
        <v>45121</v>
      </c>
      <c r="B637">
        <v>60.990521039419001</v>
      </c>
      <c r="C637">
        <v>60.990521039419001</v>
      </c>
      <c r="D637">
        <v>59.957274695894498</v>
      </c>
      <c r="E637">
        <v>60.362846374511697</v>
      </c>
      <c r="F637">
        <v>657100</v>
      </c>
      <c r="G637">
        <f t="shared" si="18"/>
        <v>-2.7122054666121644E-3</v>
      </c>
      <c r="H637">
        <f t="shared" si="19"/>
        <v>1.327410952046044</v>
      </c>
    </row>
    <row r="638" spans="1:8">
      <c r="A638" s="6">
        <v>45124</v>
      </c>
      <c r="B638">
        <v>60.024869073903901</v>
      </c>
      <c r="C638">
        <v>61.318841627242698</v>
      </c>
      <c r="D638">
        <v>59.889678516395797</v>
      </c>
      <c r="E638">
        <v>60.749107360839801</v>
      </c>
      <c r="F638">
        <v>526100</v>
      </c>
      <c r="G638">
        <f t="shared" si="18"/>
        <v>6.3989856265492971E-3</v>
      </c>
      <c r="H638">
        <f t="shared" si="19"/>
        <v>1.3359050356487108</v>
      </c>
    </row>
    <row r="639" spans="1:8">
      <c r="A639" s="6">
        <v>45125</v>
      </c>
      <c r="B639">
        <v>61.125710264536899</v>
      </c>
      <c r="C639">
        <v>62.825254478830097</v>
      </c>
      <c r="D639">
        <v>61.125710264536899</v>
      </c>
      <c r="E639">
        <v>62.274833679199197</v>
      </c>
      <c r="F639">
        <v>693300</v>
      </c>
      <c r="G639">
        <f t="shared" si="18"/>
        <v>2.5115205550212131E-2</v>
      </c>
      <c r="H639">
        <f t="shared" si="19"/>
        <v>1.3694565652145916</v>
      </c>
    </row>
    <row r="640" spans="1:8">
      <c r="A640" s="6">
        <v>45126</v>
      </c>
      <c r="B640">
        <v>62.158969349537401</v>
      </c>
      <c r="C640">
        <v>62.883207737341898</v>
      </c>
      <c r="D640">
        <v>62.139652200155702</v>
      </c>
      <c r="E640">
        <v>62.583850860595703</v>
      </c>
      <c r="F640">
        <v>646500</v>
      </c>
      <c r="G640">
        <f t="shared" si="18"/>
        <v>4.9621518539634804E-3</v>
      </c>
      <c r="H640">
        <f t="shared" si="19"/>
        <v>1.3762520166485936</v>
      </c>
    </row>
    <row r="641" spans="1:8">
      <c r="A641" s="6">
        <v>45127</v>
      </c>
      <c r="B641">
        <v>62.854223084888403</v>
      </c>
      <c r="C641">
        <v>62.931476936773798</v>
      </c>
      <c r="D641">
        <v>62.139643373280201</v>
      </c>
      <c r="E641">
        <v>62.728691101074197</v>
      </c>
      <c r="F641">
        <v>434900</v>
      </c>
      <c r="G641">
        <f t="shared" si="18"/>
        <v>2.3143388987220217E-3</v>
      </c>
      <c r="H641">
        <f t="shared" si="19"/>
        <v>1.3794371302251682</v>
      </c>
    </row>
    <row r="642" spans="1:8">
      <c r="A642" s="6">
        <v>45128</v>
      </c>
      <c r="B642">
        <v>63.008737459947397</v>
      </c>
      <c r="C642">
        <v>63.008737459947397</v>
      </c>
      <c r="D642">
        <v>61.994800806761901</v>
      </c>
      <c r="E642">
        <v>62.004459381103501</v>
      </c>
      <c r="F642">
        <v>511600</v>
      </c>
      <c r="G642">
        <f t="shared" si="18"/>
        <v>-1.1545462008823804E-2</v>
      </c>
      <c r="H642">
        <f t="shared" si="19"/>
        <v>1.3635108912445926</v>
      </c>
    </row>
    <row r="643" spans="1:8">
      <c r="A643" s="6">
        <v>45131</v>
      </c>
      <c r="B643">
        <v>62.081706430315201</v>
      </c>
      <c r="C643">
        <v>63.192206603084401</v>
      </c>
      <c r="D643">
        <v>61.743726355110198</v>
      </c>
      <c r="E643">
        <v>62.719032287597599</v>
      </c>
      <c r="F643">
        <v>660300</v>
      </c>
      <c r="G643">
        <f t="shared" si="18"/>
        <v>1.152454055122157E-2</v>
      </c>
      <c r="H643">
        <f t="shared" si="19"/>
        <v>1.3792247278027732</v>
      </c>
    </row>
    <row r="644" spans="1:8">
      <c r="A644" s="6">
        <v>45132</v>
      </c>
      <c r="B644">
        <v>62.5355648805361</v>
      </c>
      <c r="C644">
        <v>63.201859103983203</v>
      </c>
      <c r="D644">
        <v>62.3231204679782</v>
      </c>
      <c r="E644">
        <v>62.5645332336425</v>
      </c>
      <c r="F644">
        <v>841300</v>
      </c>
      <c r="G644">
        <f t="shared" ref="G644:G707" si="20">(E644-E643)/E643</f>
        <v>-2.4633520052835846E-3</v>
      </c>
      <c r="H644">
        <f t="shared" ref="H644:H707" si="21">H643*(1+G644)</f>
        <v>1.3758272118038035</v>
      </c>
    </row>
    <row r="645" spans="1:8">
      <c r="A645" s="6">
        <v>45133</v>
      </c>
      <c r="B645">
        <v>60.913268114539001</v>
      </c>
      <c r="C645">
        <v>61.386435051523002</v>
      </c>
      <c r="D645">
        <v>59.638605379066</v>
      </c>
      <c r="E645">
        <v>61.087081909179602</v>
      </c>
      <c r="F645">
        <v>1306200</v>
      </c>
      <c r="G645">
        <f t="shared" si="20"/>
        <v>-2.3614838121551518E-2</v>
      </c>
      <c r="H645">
        <f t="shared" si="21"/>
        <v>1.343337274913831</v>
      </c>
    </row>
    <row r="646" spans="1:8">
      <c r="A646" s="6">
        <v>45134</v>
      </c>
      <c r="B646">
        <v>61.154682352799</v>
      </c>
      <c r="C646">
        <v>62.226555600466803</v>
      </c>
      <c r="D646">
        <v>59.995900363869801</v>
      </c>
      <c r="E646">
        <v>60.285594940185497</v>
      </c>
      <c r="F646">
        <v>992800</v>
      </c>
      <c r="G646">
        <f t="shared" si="20"/>
        <v>-1.3120400319427683E-2</v>
      </c>
      <c r="H646">
        <f t="shared" si="21"/>
        <v>1.3257121521029527</v>
      </c>
    </row>
    <row r="647" spans="1:8">
      <c r="A647" s="6">
        <v>45135</v>
      </c>
      <c r="B647">
        <v>60.980863719537403</v>
      </c>
      <c r="C647">
        <v>61.309185215477299</v>
      </c>
      <c r="D647">
        <v>60.401470894173002</v>
      </c>
      <c r="E647">
        <v>60.662197113037102</v>
      </c>
      <c r="F647">
        <v>651000</v>
      </c>
      <c r="G647">
        <f t="shared" si="20"/>
        <v>6.2469678407464403E-3</v>
      </c>
      <c r="H647">
        <f t="shared" si="21"/>
        <v>1.3339938332832266</v>
      </c>
    </row>
    <row r="648" spans="1:8">
      <c r="A648" s="6">
        <v>45138</v>
      </c>
      <c r="B648">
        <v>60.903610486118801</v>
      </c>
      <c r="C648">
        <v>61.3864360036455</v>
      </c>
      <c r="D648">
        <v>60.6332293750772</v>
      </c>
      <c r="E648">
        <v>61.357467651367102</v>
      </c>
      <c r="F648">
        <v>1172400</v>
      </c>
      <c r="G648">
        <f t="shared" si="20"/>
        <v>1.146134778195459E-2</v>
      </c>
      <c r="H648">
        <f t="shared" si="21"/>
        <v>1.3492832005454682</v>
      </c>
    </row>
    <row r="649" spans="1:8">
      <c r="A649" s="6">
        <v>45139</v>
      </c>
      <c r="B649">
        <v>60.826364445689002</v>
      </c>
      <c r="C649">
        <v>61.521630733205697</v>
      </c>
      <c r="D649">
        <v>60.826364445689002</v>
      </c>
      <c r="E649">
        <v>61.376785278320298</v>
      </c>
      <c r="F649">
        <v>310700</v>
      </c>
      <c r="G649">
        <f t="shared" si="20"/>
        <v>3.1483742228344134E-4</v>
      </c>
      <c r="H649">
        <f t="shared" si="21"/>
        <v>1.3497080053902584</v>
      </c>
    </row>
    <row r="650" spans="1:8">
      <c r="A650" s="6">
        <v>45140</v>
      </c>
      <c r="B650">
        <v>60.778077917669897</v>
      </c>
      <c r="C650">
        <v>61.212621642323498</v>
      </c>
      <c r="D650">
        <v>60.382161120466897</v>
      </c>
      <c r="E650">
        <v>60.652545928955</v>
      </c>
      <c r="F650">
        <v>471400</v>
      </c>
      <c r="G650">
        <f t="shared" si="20"/>
        <v>-1.1799890562549818E-2</v>
      </c>
      <c r="H650">
        <f t="shared" si="21"/>
        <v>1.3337815986352559</v>
      </c>
    </row>
    <row r="651" spans="1:8">
      <c r="A651" s="6">
        <v>45141</v>
      </c>
      <c r="B651">
        <v>60.353189883643502</v>
      </c>
      <c r="C651">
        <v>60.922924143491699</v>
      </c>
      <c r="D651">
        <v>59.880019254142503</v>
      </c>
      <c r="E651">
        <v>60.710479736328097</v>
      </c>
      <c r="F651">
        <v>841200</v>
      </c>
      <c r="G651">
        <f t="shared" si="20"/>
        <v>9.5517519480479908E-4</v>
      </c>
      <c r="H651">
        <f t="shared" si="21"/>
        <v>1.3350555937335593</v>
      </c>
    </row>
    <row r="652" spans="1:8">
      <c r="A652" s="6">
        <v>45142</v>
      </c>
      <c r="B652">
        <v>60.6042574158256</v>
      </c>
      <c r="C652">
        <v>61.415404433643502</v>
      </c>
      <c r="D652">
        <v>60.401471582287698</v>
      </c>
      <c r="E652">
        <v>60.478725433349602</v>
      </c>
      <c r="F652">
        <v>447800</v>
      </c>
      <c r="G652">
        <f t="shared" si="20"/>
        <v>-3.8173689943651781E-3</v>
      </c>
      <c r="H652">
        <f t="shared" si="21"/>
        <v>1.3299591939042872</v>
      </c>
    </row>
    <row r="653" spans="1:8">
      <c r="A653" s="6">
        <v>45145</v>
      </c>
      <c r="B653">
        <v>60.961556273459003</v>
      </c>
      <c r="C653">
        <v>61.589227291634103</v>
      </c>
      <c r="D653">
        <v>60.961556273459003</v>
      </c>
      <c r="E653">
        <v>61.231937408447202</v>
      </c>
      <c r="F653">
        <v>387000</v>
      </c>
      <c r="G653">
        <f t="shared" si="20"/>
        <v>1.2454164166003704E-2</v>
      </c>
      <c r="H653">
        <f t="shared" si="21"/>
        <v>1.346522724039257</v>
      </c>
    </row>
    <row r="654" spans="1:8">
      <c r="A654" s="6">
        <v>45146</v>
      </c>
      <c r="B654">
        <v>60.121432365734599</v>
      </c>
      <c r="C654">
        <v>61.1353689086503</v>
      </c>
      <c r="D654">
        <v>59.5420432129254</v>
      </c>
      <c r="E654">
        <v>60.951892852783203</v>
      </c>
      <c r="F654">
        <v>416200</v>
      </c>
      <c r="G654">
        <f t="shared" si="20"/>
        <v>-4.5735047348896274E-3</v>
      </c>
      <c r="H654">
        <f t="shared" si="21"/>
        <v>1.3403643959852269</v>
      </c>
    </row>
    <row r="655" spans="1:8">
      <c r="A655" s="6">
        <v>45147</v>
      </c>
      <c r="B655">
        <v>60.893957758112897</v>
      </c>
      <c r="C655">
        <v>60.980866501699303</v>
      </c>
      <c r="D655">
        <v>60.140747419141697</v>
      </c>
      <c r="E655">
        <v>60.160060882568303</v>
      </c>
      <c r="F655">
        <v>430200</v>
      </c>
      <c r="G655">
        <f t="shared" si="20"/>
        <v>-1.2991097292538696E-2</v>
      </c>
      <c r="H655">
        <f t="shared" si="21"/>
        <v>1.322951591709528</v>
      </c>
    </row>
    <row r="656" spans="1:8">
      <c r="A656" s="6">
        <v>45148</v>
      </c>
      <c r="B656">
        <v>60.536662137979597</v>
      </c>
      <c r="C656">
        <v>61.106396396728698</v>
      </c>
      <c r="D656">
        <v>60.3242214148922</v>
      </c>
      <c r="E656">
        <v>60.478725433349602</v>
      </c>
      <c r="F656">
        <v>328200</v>
      </c>
      <c r="G656">
        <f t="shared" si="20"/>
        <v>5.2969452840702577E-3</v>
      </c>
      <c r="H656">
        <f t="shared" si="21"/>
        <v>1.3299591939042872</v>
      </c>
    </row>
    <row r="657" spans="1:8">
      <c r="A657" s="6">
        <v>45149</v>
      </c>
      <c r="B657">
        <v>60.198689885004299</v>
      </c>
      <c r="C657">
        <v>60.922928211973201</v>
      </c>
      <c r="D657">
        <v>60.198689885004299</v>
      </c>
      <c r="E657">
        <v>60.720142364501903</v>
      </c>
      <c r="F657">
        <v>282900</v>
      </c>
      <c r="G657">
        <f t="shared" si="20"/>
        <v>3.9917661859186155E-3</v>
      </c>
      <c r="H657">
        <f t="shared" si="21"/>
        <v>1.3352680800431658</v>
      </c>
    </row>
    <row r="658" spans="1:8">
      <c r="A658" s="6">
        <v>45152</v>
      </c>
      <c r="B658">
        <v>60.546324295457602</v>
      </c>
      <c r="C658">
        <v>60.565637759366403</v>
      </c>
      <c r="D658">
        <v>59.976590002980998</v>
      </c>
      <c r="E658">
        <v>60.246971130371001</v>
      </c>
      <c r="F658">
        <v>293000</v>
      </c>
      <c r="G658">
        <f t="shared" si="20"/>
        <v>-7.7926568631948153E-3</v>
      </c>
      <c r="H658">
        <f t="shared" si="21"/>
        <v>1.3248627940750124</v>
      </c>
    </row>
    <row r="659" spans="1:8">
      <c r="A659" s="6">
        <v>45153</v>
      </c>
      <c r="B659">
        <v>59.513071992598498</v>
      </c>
      <c r="C659">
        <v>59.551695232902603</v>
      </c>
      <c r="D659">
        <v>58.740551931523299</v>
      </c>
      <c r="E659">
        <v>59.0205879211425</v>
      </c>
      <c r="F659">
        <v>342000</v>
      </c>
      <c r="G659">
        <f t="shared" si="20"/>
        <v>-2.0355931364162329E-2</v>
      </c>
      <c r="H659">
        <f t="shared" si="21"/>
        <v>1.297893977971889</v>
      </c>
    </row>
    <row r="660" spans="1:8">
      <c r="A660" s="6">
        <v>45154</v>
      </c>
      <c r="B660">
        <v>58.740558706532099</v>
      </c>
      <c r="C660">
        <v>59.793114878626099</v>
      </c>
      <c r="D660">
        <v>58.740558706532099</v>
      </c>
      <c r="E660">
        <v>59.416511535644503</v>
      </c>
      <c r="F660">
        <v>505800</v>
      </c>
      <c r="G660">
        <f t="shared" si="20"/>
        <v>6.7082289154929637E-3</v>
      </c>
      <c r="H660">
        <f t="shared" si="21"/>
        <v>1.3066005478841642</v>
      </c>
    </row>
    <row r="661" spans="1:8">
      <c r="A661" s="6">
        <v>45155</v>
      </c>
      <c r="B661">
        <v>59.5613529375402</v>
      </c>
      <c r="C661">
        <v>59.957269693299402</v>
      </c>
      <c r="D661">
        <v>59.281313268336703</v>
      </c>
      <c r="E661">
        <v>59.628948211669901</v>
      </c>
      <c r="F661">
        <v>742000</v>
      </c>
      <c r="G661">
        <f t="shared" si="20"/>
        <v>3.5753811614799205E-3</v>
      </c>
      <c r="H661">
        <f t="shared" si="21"/>
        <v>1.3112721428686485</v>
      </c>
    </row>
    <row r="662" spans="1:8">
      <c r="A662" s="6">
        <v>45156</v>
      </c>
      <c r="B662">
        <v>59.088188735874297</v>
      </c>
      <c r="C662">
        <v>60.555978831358203</v>
      </c>
      <c r="D662">
        <v>59.088188735874297</v>
      </c>
      <c r="E662">
        <v>60.449756622314403</v>
      </c>
      <c r="F662">
        <v>634300</v>
      </c>
      <c r="G662">
        <f t="shared" si="20"/>
        <v>1.3765267294851656E-2</v>
      </c>
      <c r="H662">
        <f t="shared" si="21"/>
        <v>1.3293221544115283</v>
      </c>
    </row>
    <row r="663" spans="1:8">
      <c r="A663" s="6">
        <v>45159</v>
      </c>
      <c r="B663">
        <v>60.691164668588399</v>
      </c>
      <c r="C663">
        <v>61.125708360992697</v>
      </c>
      <c r="D663">
        <v>60.092462072201499</v>
      </c>
      <c r="E663">
        <v>60.836013793945298</v>
      </c>
      <c r="F663">
        <v>710800</v>
      </c>
      <c r="G663">
        <f t="shared" si="20"/>
        <v>6.3897225268283722E-3</v>
      </c>
      <c r="H663">
        <f t="shared" si="21"/>
        <v>1.3378161541269837</v>
      </c>
    </row>
    <row r="664" spans="1:8">
      <c r="A664" s="6">
        <v>45160</v>
      </c>
      <c r="B664">
        <v>60.681512419804697</v>
      </c>
      <c r="C664">
        <v>60.768421162067398</v>
      </c>
      <c r="D664">
        <v>59.889678849707899</v>
      </c>
      <c r="E664">
        <v>60.102123260497997</v>
      </c>
      <c r="F664">
        <v>790500</v>
      </c>
      <c r="G664">
        <f t="shared" si="20"/>
        <v>-1.206342243153909E-2</v>
      </c>
      <c r="H664">
        <f t="shared" si="21"/>
        <v>1.3216775127240128</v>
      </c>
    </row>
    <row r="665" spans="1:8">
      <c r="A665" s="6">
        <v>45161</v>
      </c>
      <c r="B665">
        <v>59.957273112701301</v>
      </c>
      <c r="C665">
        <v>60.942237613762998</v>
      </c>
      <c r="D665">
        <v>59.783455631121797</v>
      </c>
      <c r="E665">
        <v>60.932579040527301</v>
      </c>
      <c r="F665">
        <v>418400</v>
      </c>
      <c r="G665">
        <f t="shared" si="20"/>
        <v>1.3817411681612244E-2</v>
      </c>
      <c r="H665">
        <f t="shared" si="21"/>
        <v>1.33993967502765</v>
      </c>
    </row>
    <row r="666" spans="1:8">
      <c r="A666" s="6">
        <v>45162</v>
      </c>
      <c r="B666">
        <v>60.836015765087303</v>
      </c>
      <c r="C666">
        <v>62.052738143242301</v>
      </c>
      <c r="D666">
        <v>60.836015765087303</v>
      </c>
      <c r="E666">
        <v>61.173992156982401</v>
      </c>
      <c r="F666">
        <v>780800</v>
      </c>
      <c r="G666">
        <f t="shared" si="20"/>
        <v>3.9619710876595497E-3</v>
      </c>
      <c r="H666">
        <f t="shared" si="21"/>
        <v>1.3452484772793174</v>
      </c>
    </row>
    <row r="667" spans="1:8">
      <c r="A667" s="6">
        <v>45163</v>
      </c>
      <c r="B667">
        <v>61.492661567838603</v>
      </c>
      <c r="C667">
        <v>61.917550404031303</v>
      </c>
      <c r="D667">
        <v>60.816705069622799</v>
      </c>
      <c r="E667">
        <v>61.550601959228501</v>
      </c>
      <c r="F667">
        <v>771600</v>
      </c>
      <c r="G667">
        <f t="shared" si="20"/>
        <v>6.1563711794329025E-3</v>
      </c>
      <c r="H667">
        <f t="shared" si="21"/>
        <v>1.3535303262340157</v>
      </c>
    </row>
    <row r="668" spans="1:8">
      <c r="A668" s="6">
        <v>45166</v>
      </c>
      <c r="B668">
        <v>61.869260858470398</v>
      </c>
      <c r="C668">
        <v>62.467967146030297</v>
      </c>
      <c r="D668">
        <v>61.792010692000098</v>
      </c>
      <c r="E668">
        <v>62.207237243652301</v>
      </c>
      <c r="F668">
        <v>425400</v>
      </c>
      <c r="G668">
        <f t="shared" si="20"/>
        <v>1.0668218726094003E-2</v>
      </c>
      <c r="H668">
        <f t="shared" si="21"/>
        <v>1.3679700838066815</v>
      </c>
    </row>
    <row r="669" spans="1:8">
      <c r="A669" s="6">
        <v>45167</v>
      </c>
      <c r="B669">
        <v>62.187931748090698</v>
      </c>
      <c r="C669">
        <v>63.172892619509398</v>
      </c>
      <c r="D669">
        <v>62.091368112435198</v>
      </c>
      <c r="E669">
        <v>62.670757293701101</v>
      </c>
      <c r="F669">
        <v>436800</v>
      </c>
      <c r="G669">
        <f t="shared" si="20"/>
        <v>7.4512238541199292E-3</v>
      </c>
      <c r="H669">
        <f t="shared" si="21"/>
        <v>1.3781631351268644</v>
      </c>
    </row>
    <row r="670" spans="1:8">
      <c r="A670" s="6">
        <v>45168</v>
      </c>
      <c r="B670">
        <v>62.670756029346698</v>
      </c>
      <c r="C670">
        <v>63.250145198923697</v>
      </c>
      <c r="D670">
        <v>62.603160749018201</v>
      </c>
      <c r="E670">
        <v>62.815605163574197</v>
      </c>
      <c r="F670">
        <v>472000</v>
      </c>
      <c r="G670">
        <f t="shared" si="20"/>
        <v>2.311251309670307E-3</v>
      </c>
      <c r="H670">
        <f t="shared" si="21"/>
        <v>1.3813484164778658</v>
      </c>
    </row>
    <row r="671" spans="1:8">
      <c r="A671" s="6">
        <v>45169</v>
      </c>
      <c r="B671">
        <v>63.058355747295202</v>
      </c>
      <c r="C671">
        <v>63.485601641038997</v>
      </c>
      <c r="D671">
        <v>62.941830099002402</v>
      </c>
      <c r="E671">
        <v>63.136032104492102</v>
      </c>
      <c r="F671">
        <v>670900</v>
      </c>
      <c r="G671">
        <f t="shared" si="20"/>
        <v>5.1010722587723385E-3</v>
      </c>
      <c r="H671">
        <f t="shared" si="21"/>
        <v>1.3883947745648602</v>
      </c>
    </row>
    <row r="672" spans="1:8">
      <c r="A672" s="6">
        <v>45170</v>
      </c>
      <c r="B672">
        <v>63.835180093703002</v>
      </c>
      <c r="C672">
        <v>64.6022907166967</v>
      </c>
      <c r="D672">
        <v>63.631265736957801</v>
      </c>
      <c r="E672">
        <v>64.408088684082003</v>
      </c>
      <c r="F672">
        <v>512600</v>
      </c>
      <c r="G672">
        <f t="shared" si="20"/>
        <v>2.0147870196920315E-2</v>
      </c>
      <c r="H672">
        <f t="shared" si="21"/>
        <v>1.4163679722648752</v>
      </c>
    </row>
    <row r="673" spans="1:8">
      <c r="A673" s="6">
        <v>45174</v>
      </c>
      <c r="B673">
        <v>64.097348199013595</v>
      </c>
      <c r="C673">
        <v>64.359521631571297</v>
      </c>
      <c r="D673">
        <v>63.456468284246398</v>
      </c>
      <c r="E673">
        <v>63.815750122070298</v>
      </c>
      <c r="F673">
        <v>698300</v>
      </c>
      <c r="G673">
        <f t="shared" si="20"/>
        <v>-9.1966486525798235E-3</v>
      </c>
      <c r="H673">
        <f t="shared" si="21"/>
        <v>1.4033421336611882</v>
      </c>
    </row>
    <row r="674" spans="1:8">
      <c r="A674" s="6">
        <v>45175</v>
      </c>
      <c r="B674">
        <v>63.446764128048997</v>
      </c>
      <c r="C674">
        <v>63.912859344989997</v>
      </c>
      <c r="D674">
        <v>62.446609655063</v>
      </c>
      <c r="E674">
        <v>63.106906890869098</v>
      </c>
      <c r="F674">
        <v>507500</v>
      </c>
      <c r="G674">
        <f t="shared" si="20"/>
        <v>-1.1107653359010679E-2</v>
      </c>
      <c r="H674">
        <f t="shared" si="21"/>
        <v>1.3877542956963853</v>
      </c>
    </row>
    <row r="675" spans="1:8">
      <c r="A675" s="6">
        <v>45176</v>
      </c>
      <c r="B675">
        <v>62.718498429135302</v>
      </c>
      <c r="C675">
        <v>63.068068006391599</v>
      </c>
      <c r="D675">
        <v>61.766898119751801</v>
      </c>
      <c r="E675">
        <v>62.048496246337798</v>
      </c>
      <c r="F675">
        <v>911500</v>
      </c>
      <c r="G675">
        <f t="shared" si="20"/>
        <v>-1.6771708465471321E-2</v>
      </c>
      <c r="H675">
        <f t="shared" si="21"/>
        <v>1.36447928522726</v>
      </c>
    </row>
    <row r="676" spans="1:8">
      <c r="A676" s="6">
        <v>45177</v>
      </c>
      <c r="B676">
        <v>62.126176501998003</v>
      </c>
      <c r="C676">
        <v>62.592268038340798</v>
      </c>
      <c r="D676">
        <v>61.679505909356898</v>
      </c>
      <c r="E676">
        <v>62.262123107910099</v>
      </c>
      <c r="F676">
        <v>708600</v>
      </c>
      <c r="G676">
        <f t="shared" si="20"/>
        <v>3.4429015124586479E-3</v>
      </c>
      <c r="H676">
        <f t="shared" si="21"/>
        <v>1.3691770530220875</v>
      </c>
    </row>
    <row r="677" spans="1:8">
      <c r="A677" s="6">
        <v>45180</v>
      </c>
      <c r="B677">
        <v>62.475743201507797</v>
      </c>
      <c r="C677">
        <v>62.873866996403599</v>
      </c>
      <c r="D677">
        <v>62.203857394424098</v>
      </c>
      <c r="E677">
        <v>62.4369087219238</v>
      </c>
      <c r="F677">
        <v>514000</v>
      </c>
      <c r="G677">
        <f t="shared" si="20"/>
        <v>2.8072543191431042E-3</v>
      </c>
      <c r="H677">
        <f t="shared" si="21"/>
        <v>1.3730206812178554</v>
      </c>
    </row>
    <row r="678" spans="1:8">
      <c r="A678" s="6">
        <v>45181</v>
      </c>
      <c r="B678">
        <v>62.368939735638797</v>
      </c>
      <c r="C678">
        <v>63.932283188169798</v>
      </c>
      <c r="D678">
        <v>62.368939735638797</v>
      </c>
      <c r="E678">
        <v>63.398223876953097</v>
      </c>
      <c r="F678">
        <v>618900</v>
      </c>
      <c r="G678">
        <f t="shared" si="20"/>
        <v>1.5396584723800479E-2</v>
      </c>
      <c r="H678">
        <f t="shared" si="21"/>
        <v>1.3941605104637562</v>
      </c>
    </row>
    <row r="679" spans="1:8">
      <c r="A679" s="6">
        <v>45182</v>
      </c>
      <c r="B679">
        <v>63.718655192929901</v>
      </c>
      <c r="C679">
        <v>63.718655192929901</v>
      </c>
      <c r="D679">
        <v>62.728205668213299</v>
      </c>
      <c r="E679">
        <v>63.009803771972599</v>
      </c>
      <c r="F679">
        <v>595100</v>
      </c>
      <c r="G679">
        <f t="shared" si="20"/>
        <v>-6.1266717145635682E-3</v>
      </c>
      <c r="H679">
        <f t="shared" si="21"/>
        <v>1.3856189466987363</v>
      </c>
    </row>
    <row r="680" spans="1:8">
      <c r="A680" s="6">
        <v>45183</v>
      </c>
      <c r="B680">
        <v>63.582710785899401</v>
      </c>
      <c r="C680">
        <v>64.048798567786406</v>
      </c>
      <c r="D680">
        <v>63.194299362105802</v>
      </c>
      <c r="E680">
        <v>64.000251770019503</v>
      </c>
      <c r="F680">
        <v>627100</v>
      </c>
      <c r="G680">
        <f t="shared" si="20"/>
        <v>1.5718950683154875E-2</v>
      </c>
      <c r="H680">
        <f t="shared" si="21"/>
        <v>1.4073994225875388</v>
      </c>
    </row>
    <row r="681" spans="1:8">
      <c r="A681" s="6">
        <v>45184</v>
      </c>
      <c r="B681">
        <v>63.553582489448999</v>
      </c>
      <c r="C681">
        <v>64.679975031319202</v>
      </c>
      <c r="D681">
        <v>63.475906120756299</v>
      </c>
      <c r="E681">
        <v>64.378959655761705</v>
      </c>
      <c r="F681">
        <v>1749200</v>
      </c>
      <c r="G681">
        <f t="shared" si="20"/>
        <v>5.9172874366660681E-3</v>
      </c>
      <c r="H681">
        <f t="shared" si="21"/>
        <v>1.415727409509187</v>
      </c>
    </row>
    <row r="682" spans="1:8">
      <c r="A682" s="6">
        <v>45187</v>
      </c>
      <c r="B682">
        <v>64.058521202281796</v>
      </c>
      <c r="C682">
        <v>64.194464111242695</v>
      </c>
      <c r="D682">
        <v>63.388511573593497</v>
      </c>
      <c r="E682">
        <v>63.835182189941399</v>
      </c>
      <c r="F682">
        <v>579900</v>
      </c>
      <c r="G682">
        <f t="shared" si="20"/>
        <v>-8.4465090571192395E-3</v>
      </c>
      <c r="H682">
        <f t="shared" si="21"/>
        <v>1.4037694551223556</v>
      </c>
    </row>
    <row r="683" spans="1:8">
      <c r="A683" s="6">
        <v>45188</v>
      </c>
      <c r="B683">
        <v>63.961421904093001</v>
      </c>
      <c r="C683">
        <v>64.359538317240407</v>
      </c>
      <c r="D683">
        <v>63.6118522978336</v>
      </c>
      <c r="E683">
        <v>63.738082885742102</v>
      </c>
      <c r="F683">
        <v>430900</v>
      </c>
      <c r="G683">
        <f t="shared" si="20"/>
        <v>-1.5210938681177132E-3</v>
      </c>
      <c r="H683">
        <f t="shared" si="21"/>
        <v>1.401634190011918</v>
      </c>
    </row>
    <row r="684" spans="1:8">
      <c r="A684" s="6">
        <v>45189</v>
      </c>
      <c r="B684">
        <v>64.087648290512305</v>
      </c>
      <c r="C684">
        <v>64.262433082183406</v>
      </c>
      <c r="D684">
        <v>63.291408108084703</v>
      </c>
      <c r="E684">
        <v>63.310825347900298</v>
      </c>
      <c r="F684">
        <v>337000</v>
      </c>
      <c r="G684">
        <f t="shared" si="20"/>
        <v>-6.7033321132000884E-3</v>
      </c>
      <c r="H684">
        <f t="shared" si="21"/>
        <v>1.392238570535052</v>
      </c>
    </row>
    <row r="685" spans="1:8">
      <c r="A685" s="6">
        <v>45190</v>
      </c>
      <c r="B685">
        <v>62.9224211635022</v>
      </c>
      <c r="C685">
        <v>62.9224211635022</v>
      </c>
      <c r="D685">
        <v>61.747478131943701</v>
      </c>
      <c r="E685">
        <v>61.990234375</v>
      </c>
      <c r="F685">
        <v>390500</v>
      </c>
      <c r="G685">
        <f t="shared" si="20"/>
        <v>-2.0858849424936387E-2</v>
      </c>
      <c r="H685">
        <f t="shared" si="21"/>
        <v>1.3631980758286726</v>
      </c>
    </row>
    <row r="686" spans="1:8">
      <c r="A686" s="6">
        <v>45191</v>
      </c>
      <c r="B686">
        <v>61.873708791546001</v>
      </c>
      <c r="C686">
        <v>62.524293706831898</v>
      </c>
      <c r="D686">
        <v>61.0871772766113</v>
      </c>
      <c r="E686">
        <v>61.0871772766113</v>
      </c>
      <c r="F686">
        <v>478100</v>
      </c>
      <c r="G686">
        <f t="shared" si="20"/>
        <v>-1.4567731635370193E-2</v>
      </c>
      <c r="H686">
        <f t="shared" si="21"/>
        <v>1.3433393720941476</v>
      </c>
    </row>
    <row r="687" spans="1:8">
      <c r="A687" s="6">
        <v>45194</v>
      </c>
      <c r="B687">
        <v>60.591958239000697</v>
      </c>
      <c r="C687">
        <v>61.242543176183801</v>
      </c>
      <c r="D687">
        <v>60.543404028266004</v>
      </c>
      <c r="E687">
        <v>60.747322082519503</v>
      </c>
      <c r="F687">
        <v>620400</v>
      </c>
      <c r="G687">
        <f t="shared" si="20"/>
        <v>-5.5634457056819783E-3</v>
      </c>
      <c r="H687">
        <f t="shared" si="21"/>
        <v>1.3358657764331967</v>
      </c>
    </row>
    <row r="688" spans="1:8">
      <c r="A688" s="6">
        <v>45195</v>
      </c>
      <c r="B688">
        <v>60.261804204351797</v>
      </c>
      <c r="C688">
        <v>60.485139477871499</v>
      </c>
      <c r="D688">
        <v>58.523668814243003</v>
      </c>
      <c r="E688">
        <v>58.601348876953097</v>
      </c>
      <c r="F688">
        <v>823400</v>
      </c>
      <c r="G688">
        <f t="shared" si="20"/>
        <v>-3.5326219033183129E-2</v>
      </c>
      <c r="H688">
        <f t="shared" si="21"/>
        <v>1.2886746894159844</v>
      </c>
    </row>
    <row r="689" spans="1:8">
      <c r="A689" s="6">
        <v>45196</v>
      </c>
      <c r="B689">
        <v>58.805269996179298</v>
      </c>
      <c r="C689">
        <v>59.261649185924</v>
      </c>
      <c r="D689">
        <v>58.222652826559397</v>
      </c>
      <c r="E689">
        <v>58.649906158447202</v>
      </c>
      <c r="F689">
        <v>973500</v>
      </c>
      <c r="G689">
        <f t="shared" si="20"/>
        <v>8.2860347798584277E-4</v>
      </c>
      <c r="H689">
        <f t="shared" si="21"/>
        <v>1.2897424897456269</v>
      </c>
    </row>
    <row r="690" spans="1:8">
      <c r="A690" s="6">
        <v>45197</v>
      </c>
      <c r="B690">
        <v>58.630490553372397</v>
      </c>
      <c r="C690">
        <v>59.6112241738102</v>
      </c>
      <c r="D690">
        <v>58.630490553372397</v>
      </c>
      <c r="E690">
        <v>58.999477386474602</v>
      </c>
      <c r="F690">
        <v>611200</v>
      </c>
      <c r="G690">
        <f t="shared" si="20"/>
        <v>5.9603032796507333E-3</v>
      </c>
      <c r="H690">
        <f t="shared" si="21"/>
        <v>1.2974297461371627</v>
      </c>
    </row>
    <row r="691" spans="1:8">
      <c r="A691" s="6">
        <v>45198</v>
      </c>
      <c r="B691">
        <v>59.387888965088102</v>
      </c>
      <c r="C691">
        <v>60.349205346754601</v>
      </c>
      <c r="D691">
        <v>59.251946057495502</v>
      </c>
      <c r="E691">
        <v>59.659774780273402</v>
      </c>
      <c r="F691">
        <v>709100</v>
      </c>
      <c r="G691">
        <f t="shared" si="20"/>
        <v>1.1191580384238628E-2</v>
      </c>
      <c r="H691">
        <f t="shared" si="21"/>
        <v>1.311950035433959</v>
      </c>
    </row>
    <row r="692" spans="1:8">
      <c r="A692" s="6">
        <v>45201</v>
      </c>
      <c r="B692">
        <v>59.523828711870202</v>
      </c>
      <c r="C692">
        <v>59.6791925557498</v>
      </c>
      <c r="D692">
        <v>58.533382818075701</v>
      </c>
      <c r="E692">
        <v>58.737300872802699</v>
      </c>
      <c r="F692">
        <v>502200</v>
      </c>
      <c r="G692">
        <f t="shared" si="20"/>
        <v>-1.5462242538932958E-2</v>
      </c>
      <c r="H692">
        <f t="shared" si="21"/>
        <v>1.2916643457871175</v>
      </c>
    </row>
    <row r="693" spans="1:8">
      <c r="A693" s="6">
        <v>45202</v>
      </c>
      <c r="B693">
        <v>58.086716256254398</v>
      </c>
      <c r="C693">
        <v>58.086716256254398</v>
      </c>
      <c r="D693">
        <v>56.008723311265697</v>
      </c>
      <c r="E693">
        <v>56.280609130859297</v>
      </c>
      <c r="F693">
        <v>592600</v>
      </c>
      <c r="G693">
        <f t="shared" si="20"/>
        <v>-4.1825070363097516E-2</v>
      </c>
      <c r="H693">
        <f t="shared" si="21"/>
        <v>1.237640393639067</v>
      </c>
    </row>
    <row r="694" spans="1:8">
      <c r="A694" s="6">
        <v>45203</v>
      </c>
      <c r="B694">
        <v>56.523360518842402</v>
      </c>
      <c r="C694">
        <v>57.173949150785297</v>
      </c>
      <c r="D694">
        <v>56.096110881384398</v>
      </c>
      <c r="E694">
        <v>57.008872985839801</v>
      </c>
      <c r="F694">
        <v>475700</v>
      </c>
      <c r="G694">
        <f t="shared" si="20"/>
        <v>1.2939871586805356E-2</v>
      </c>
      <c r="H694">
        <f t="shared" si="21"/>
        <v>1.2536553014033998</v>
      </c>
    </row>
    <row r="695" spans="1:8">
      <c r="A695" s="6">
        <v>45204</v>
      </c>
      <c r="B695">
        <v>56.6884347655227</v>
      </c>
      <c r="C695">
        <v>57.746852055928201</v>
      </c>
      <c r="D695">
        <v>56.377707093492198</v>
      </c>
      <c r="E695">
        <v>57.348731994628899</v>
      </c>
      <c r="F695">
        <v>445600</v>
      </c>
      <c r="G695">
        <f t="shared" si="20"/>
        <v>5.9615107436611523E-3</v>
      </c>
      <c r="H695">
        <f t="shared" si="21"/>
        <v>1.261128980951564</v>
      </c>
    </row>
    <row r="696" spans="1:8">
      <c r="A696" s="6">
        <v>45205</v>
      </c>
      <c r="B696">
        <v>57.115686019807498</v>
      </c>
      <c r="C696">
        <v>58.319758561439599</v>
      </c>
      <c r="D696">
        <v>56.902059350122897</v>
      </c>
      <c r="E696">
        <v>57.921638488769503</v>
      </c>
      <c r="F696">
        <v>314100</v>
      </c>
      <c r="G696">
        <f t="shared" si="20"/>
        <v>9.9898720375240432E-3</v>
      </c>
      <c r="H696">
        <f t="shared" si="21"/>
        <v>1.2737274980940831</v>
      </c>
    </row>
    <row r="697" spans="1:8">
      <c r="A697" s="6">
        <v>45208</v>
      </c>
      <c r="B697">
        <v>57.183660492978703</v>
      </c>
      <c r="C697">
        <v>58.203235981385198</v>
      </c>
      <c r="D697">
        <v>57.183660492978703</v>
      </c>
      <c r="E697">
        <v>57.960479736328097</v>
      </c>
      <c r="F697">
        <v>255500</v>
      </c>
      <c r="G697">
        <f t="shared" si="20"/>
        <v>6.7058267984122593E-4</v>
      </c>
      <c r="H697">
        <f t="shared" si="21"/>
        <v>1.2745816376931425</v>
      </c>
    </row>
    <row r="698" spans="1:8">
      <c r="A698" s="6">
        <v>45209</v>
      </c>
      <c r="B698">
        <v>57.902218741173201</v>
      </c>
      <c r="C698">
        <v>58.902373253226003</v>
      </c>
      <c r="D698">
        <v>57.902218741173201</v>
      </c>
      <c r="E698">
        <v>58.513961791992102</v>
      </c>
      <c r="F698">
        <v>314700</v>
      </c>
      <c r="G698">
        <f t="shared" si="20"/>
        <v>9.5493008025794128E-3</v>
      </c>
      <c r="H698">
        <f t="shared" si="21"/>
        <v>1.2867530011489186</v>
      </c>
    </row>
    <row r="699" spans="1:8">
      <c r="A699" s="6">
        <v>45210</v>
      </c>
      <c r="B699">
        <v>58.416861126972002</v>
      </c>
      <c r="C699">
        <v>58.921794547919298</v>
      </c>
      <c r="D699">
        <v>57.688592410942199</v>
      </c>
      <c r="E699">
        <v>58.271205902099602</v>
      </c>
      <c r="F699">
        <v>456000</v>
      </c>
      <c r="G699">
        <f t="shared" si="20"/>
        <v>-4.1486831938582257E-3</v>
      </c>
      <c r="H699">
        <f t="shared" si="21"/>
        <v>1.2814146705984055</v>
      </c>
    </row>
    <row r="700" spans="1:8">
      <c r="A700" s="6">
        <v>45211</v>
      </c>
      <c r="B700">
        <v>58.717874679203703</v>
      </c>
      <c r="C700">
        <v>58.717874679203703</v>
      </c>
      <c r="D700">
        <v>56.707853508159602</v>
      </c>
      <c r="E700">
        <v>57.251625061035099</v>
      </c>
      <c r="F700">
        <v>452700</v>
      </c>
      <c r="G700">
        <f t="shared" si="20"/>
        <v>-1.7497163912781936E-2</v>
      </c>
      <c r="H700">
        <f t="shared" si="21"/>
        <v>1.2589935480667018</v>
      </c>
    </row>
    <row r="701" spans="1:8">
      <c r="A701" s="6">
        <v>45212</v>
      </c>
      <c r="B701">
        <v>57.562355310292503</v>
      </c>
      <c r="C701">
        <v>57.766273355959399</v>
      </c>
      <c r="D701">
        <v>56.426257946931202</v>
      </c>
      <c r="E701">
        <v>56.882640838622997</v>
      </c>
      <c r="F701">
        <v>358900</v>
      </c>
      <c r="G701">
        <f t="shared" si="20"/>
        <v>-6.4449563137943021E-3</v>
      </c>
      <c r="H701">
        <f t="shared" si="21"/>
        <v>1.2508793896500632</v>
      </c>
    </row>
    <row r="702" spans="1:8">
      <c r="A702" s="6">
        <v>45215</v>
      </c>
      <c r="B702">
        <v>57.620623044643203</v>
      </c>
      <c r="C702">
        <v>58.552806145879501</v>
      </c>
      <c r="D702">
        <v>57.465259194437103</v>
      </c>
      <c r="E702">
        <v>57.708015441894503</v>
      </c>
      <c r="F702">
        <v>454600</v>
      </c>
      <c r="G702">
        <f t="shared" si="20"/>
        <v>1.4510131581497899E-2</v>
      </c>
      <c r="H702">
        <f t="shared" si="21"/>
        <v>1.2690298141864695</v>
      </c>
    </row>
    <row r="703" spans="1:8">
      <c r="A703" s="6">
        <v>45216</v>
      </c>
      <c r="B703">
        <v>57.5332295268894</v>
      </c>
      <c r="C703">
        <v>59.368466129257797</v>
      </c>
      <c r="D703">
        <v>57.5332295268894</v>
      </c>
      <c r="E703">
        <v>58.8829536437988</v>
      </c>
      <c r="F703">
        <v>495000</v>
      </c>
      <c r="G703">
        <f t="shared" si="20"/>
        <v>2.0360052115937478E-2</v>
      </c>
      <c r="H703">
        <f t="shared" si="21"/>
        <v>1.2948673273399844</v>
      </c>
    </row>
    <row r="704" spans="1:8">
      <c r="A704" s="6">
        <v>45217</v>
      </c>
      <c r="B704">
        <v>58.028451982298002</v>
      </c>
      <c r="C704">
        <v>58.1643985928891</v>
      </c>
      <c r="D704">
        <v>56.999167859844299</v>
      </c>
      <c r="E704">
        <v>57.028297424316399</v>
      </c>
      <c r="F704">
        <v>302800</v>
      </c>
      <c r="G704">
        <f t="shared" si="20"/>
        <v>-3.1497336745398161E-2</v>
      </c>
      <c r="H704">
        <f t="shared" si="21"/>
        <v>1.2540824550901433</v>
      </c>
    </row>
    <row r="705" spans="1:8">
      <c r="A705" s="6">
        <v>45218</v>
      </c>
      <c r="B705">
        <v>56.8729341485489</v>
      </c>
      <c r="C705">
        <v>57.950772494908897</v>
      </c>
      <c r="D705">
        <v>56.523364554684498</v>
      </c>
      <c r="E705">
        <v>56.775833129882798</v>
      </c>
      <c r="F705">
        <v>611700</v>
      </c>
      <c r="G705">
        <f t="shared" si="20"/>
        <v>-4.4270003811467838E-3</v>
      </c>
      <c r="H705">
        <f t="shared" si="21"/>
        <v>1.2485306315834697</v>
      </c>
    </row>
    <row r="706" spans="1:8">
      <c r="A706" s="6">
        <v>45219</v>
      </c>
      <c r="B706">
        <v>56.775834552218697</v>
      </c>
      <c r="C706">
        <v>56.940907028919803</v>
      </c>
      <c r="D706">
        <v>55.7659676344594</v>
      </c>
      <c r="E706">
        <v>56.028144836425703</v>
      </c>
      <c r="F706">
        <v>899600</v>
      </c>
      <c r="G706">
        <f t="shared" si="20"/>
        <v>-1.3169129403115086E-2</v>
      </c>
      <c r="H706">
        <f t="shared" si="21"/>
        <v>1.232088570132394</v>
      </c>
    </row>
    <row r="707" spans="1:8">
      <c r="A707" s="6">
        <v>45222</v>
      </c>
      <c r="B707">
        <v>55.6203074723322</v>
      </c>
      <c r="C707">
        <v>56.232054222737801</v>
      </c>
      <c r="D707">
        <v>55.367842617336599</v>
      </c>
      <c r="E707">
        <v>55.872776031494098</v>
      </c>
      <c r="F707">
        <v>671400</v>
      </c>
      <c r="G707">
        <f t="shared" si="20"/>
        <v>-2.7730492484661891E-3</v>
      </c>
      <c r="H707">
        <f t="shared" si="21"/>
        <v>1.2286719278489446</v>
      </c>
    </row>
    <row r="708" spans="1:8">
      <c r="A708" s="6">
        <v>45223</v>
      </c>
      <c r="B708">
        <v>56.222345500285002</v>
      </c>
      <c r="C708">
        <v>57.115686666967903</v>
      </c>
      <c r="D708">
        <v>56.154374050827201</v>
      </c>
      <c r="E708">
        <v>56.766117095947202</v>
      </c>
      <c r="F708">
        <v>862200</v>
      </c>
      <c r="G708">
        <f t="shared" ref="G708:G771" si="22">(E708-E707)/E707</f>
        <v>1.5988843367108686E-2</v>
      </c>
      <c r="H708">
        <f t="shared" ref="H708:H771" si="23">H707*(1+G708)</f>
        <v>1.248316970852885</v>
      </c>
    </row>
    <row r="709" spans="1:8">
      <c r="A709" s="6">
        <v>45224</v>
      </c>
      <c r="B709">
        <v>55.348422236630498</v>
      </c>
      <c r="C709">
        <v>55.668862248631797</v>
      </c>
      <c r="D709">
        <v>53.221878926301898</v>
      </c>
      <c r="E709">
        <v>53.833621978759702</v>
      </c>
      <c r="F709">
        <v>1361000</v>
      </c>
      <c r="G709">
        <f t="shared" si="22"/>
        <v>-5.1659251455070276E-2</v>
      </c>
      <c r="H709">
        <f t="shared" si="23"/>
        <v>1.1838298505599643</v>
      </c>
    </row>
    <row r="710" spans="1:8">
      <c r="A710" s="6">
        <v>45225</v>
      </c>
      <c r="B710">
        <v>53.542308700992102</v>
      </c>
      <c r="C710">
        <v>55.290152659625498</v>
      </c>
      <c r="D710">
        <v>53.416074435530902</v>
      </c>
      <c r="E710">
        <v>54.222026824951101</v>
      </c>
      <c r="F710">
        <v>831400</v>
      </c>
      <c r="G710">
        <f t="shared" si="22"/>
        <v>7.2149120180813034E-3</v>
      </c>
      <c r="H710">
        <f t="shared" si="23"/>
        <v>1.1923710787761328</v>
      </c>
    </row>
    <row r="711" spans="1:8">
      <c r="A711" s="6">
        <v>45226</v>
      </c>
      <c r="B711">
        <v>54.3288484356246</v>
      </c>
      <c r="C711">
        <v>54.600734245010599</v>
      </c>
      <c r="D711">
        <v>53.843335945054498</v>
      </c>
      <c r="E711">
        <v>54.183193206787102</v>
      </c>
      <c r="F711">
        <v>744400</v>
      </c>
      <c r="G711">
        <f t="shared" si="22"/>
        <v>-7.1619635852728143E-4</v>
      </c>
      <c r="H711">
        <f t="shared" si="23"/>
        <v>1.1915171069515</v>
      </c>
    </row>
    <row r="712" spans="1:8">
      <c r="A712" s="6">
        <v>45229</v>
      </c>
      <c r="B712">
        <v>54.8434840184892</v>
      </c>
      <c r="C712">
        <v>55.600882229068503</v>
      </c>
      <c r="D712">
        <v>54.115215368573402</v>
      </c>
      <c r="E712">
        <v>55.231895446777301</v>
      </c>
      <c r="F712">
        <v>903600</v>
      </c>
      <c r="G712">
        <f t="shared" si="22"/>
        <v>1.9354751499932567E-2</v>
      </c>
      <c r="H712">
        <f t="shared" si="23"/>
        <v>1.214578624464465</v>
      </c>
    </row>
    <row r="713" spans="1:8">
      <c r="A713" s="6">
        <v>45230</v>
      </c>
      <c r="B713">
        <v>55.193055353929999</v>
      </c>
      <c r="C713">
        <v>55.600884033115797</v>
      </c>
      <c r="D713">
        <v>54.911457244492603</v>
      </c>
      <c r="E713">
        <v>55.348419189453097</v>
      </c>
      <c r="F713">
        <v>426500</v>
      </c>
      <c r="G713">
        <f t="shared" si="22"/>
        <v>2.1097183381671258E-3</v>
      </c>
      <c r="H713">
        <f t="shared" si="23"/>
        <v>1.2171410432616434</v>
      </c>
    </row>
    <row r="714" spans="1:8">
      <c r="A714" s="6">
        <v>45231</v>
      </c>
      <c r="B714">
        <v>55.319294261490903</v>
      </c>
      <c r="C714">
        <v>55.620309634437</v>
      </c>
      <c r="D714">
        <v>54.649284655041598</v>
      </c>
      <c r="E714">
        <v>55.523208618163999</v>
      </c>
      <c r="F714">
        <v>758800</v>
      </c>
      <c r="G714">
        <f t="shared" si="22"/>
        <v>3.1579841171725628E-3</v>
      </c>
      <c r="H714">
        <f t="shared" si="23"/>
        <v>1.2209847553446225</v>
      </c>
    </row>
    <row r="715" spans="1:8">
      <c r="A715" s="6">
        <v>45232</v>
      </c>
      <c r="B715">
        <v>56.144657831574101</v>
      </c>
      <c r="C715">
        <v>57.416701748047799</v>
      </c>
      <c r="D715">
        <v>56.028135884040601</v>
      </c>
      <c r="E715">
        <v>57.222496032714801</v>
      </c>
      <c r="F715">
        <v>428300</v>
      </c>
      <c r="G715">
        <f t="shared" si="22"/>
        <v>3.0604993062214592E-2</v>
      </c>
      <c r="H715">
        <f t="shared" si="23"/>
        <v>1.2583529853110142</v>
      </c>
    </row>
    <row r="716" spans="1:8">
      <c r="A716" s="6">
        <v>45233</v>
      </c>
      <c r="B716">
        <v>58.261499873927299</v>
      </c>
      <c r="C716">
        <v>59.446151556697103</v>
      </c>
      <c r="D716">
        <v>58.222657985011402</v>
      </c>
      <c r="E716">
        <v>59.232524871826101</v>
      </c>
      <c r="F716">
        <v>531400</v>
      </c>
      <c r="G716">
        <f t="shared" si="22"/>
        <v>3.5126549494837511E-2</v>
      </c>
      <c r="H716">
        <f t="shared" si="23"/>
        <v>1.3025545837315182</v>
      </c>
    </row>
    <row r="717" spans="1:8">
      <c r="A717" s="6">
        <v>45236</v>
      </c>
      <c r="B717">
        <v>59.232524665592699</v>
      </c>
      <c r="C717">
        <v>59.290787498763699</v>
      </c>
      <c r="D717">
        <v>58.154686329011199</v>
      </c>
      <c r="E717">
        <v>58.581939697265597</v>
      </c>
      <c r="F717">
        <v>461100</v>
      </c>
      <c r="G717">
        <f t="shared" si="22"/>
        <v>-1.0983579983603815E-2</v>
      </c>
      <c r="H717">
        <f t="shared" si="23"/>
        <v>1.2882478712780934</v>
      </c>
    </row>
    <row r="718" spans="1:8">
      <c r="A718" s="6">
        <v>45237</v>
      </c>
      <c r="B718">
        <v>58.465411633874098</v>
      </c>
      <c r="C718">
        <v>58.698459252836798</v>
      </c>
      <c r="D718">
        <v>58.183813508009301</v>
      </c>
      <c r="E718">
        <v>58.271205902099602</v>
      </c>
      <c r="F718">
        <v>266400</v>
      </c>
      <c r="G718">
        <f t="shared" si="22"/>
        <v>-5.3042592439201579E-3</v>
      </c>
      <c r="H718">
        <f t="shared" si="23"/>
        <v>1.281414670598406</v>
      </c>
    </row>
    <row r="719" spans="1:8">
      <c r="A719" s="6">
        <v>45238</v>
      </c>
      <c r="B719">
        <v>58.3294670095529</v>
      </c>
      <c r="C719">
        <v>58.358596572000202</v>
      </c>
      <c r="D719">
        <v>57.445834475043398</v>
      </c>
      <c r="E719">
        <v>57.484676361083899</v>
      </c>
      <c r="F719">
        <v>538900</v>
      </c>
      <c r="G719">
        <f t="shared" si="22"/>
        <v>-1.3497739215095998E-2</v>
      </c>
      <c r="H719">
        <f t="shared" si="23"/>
        <v>1.2641184695482706</v>
      </c>
    </row>
    <row r="720" spans="1:8">
      <c r="A720" s="6">
        <v>45239</v>
      </c>
      <c r="B720">
        <v>57.892505541314897</v>
      </c>
      <c r="C720">
        <v>58.397438951611697</v>
      </c>
      <c r="D720">
        <v>57.649749307758697</v>
      </c>
      <c r="E720">
        <v>57.902217864990199</v>
      </c>
      <c r="F720">
        <v>576600</v>
      </c>
      <c r="G720">
        <f t="shared" si="22"/>
        <v>7.263527088220121E-3</v>
      </c>
      <c r="H720">
        <f t="shared" si="23"/>
        <v>1.2733004282945539</v>
      </c>
    </row>
    <row r="721" spans="1:8">
      <c r="A721" s="6">
        <v>45240</v>
      </c>
      <c r="B721">
        <v>57.7954007029902</v>
      </c>
      <c r="C721">
        <v>58.601349418869397</v>
      </c>
      <c r="D721">
        <v>57.688587374630899</v>
      </c>
      <c r="E721">
        <v>58.348884582519503</v>
      </c>
      <c r="F721">
        <v>446000</v>
      </c>
      <c r="G721">
        <f t="shared" si="22"/>
        <v>7.7141555884921468E-3</v>
      </c>
      <c r="H721">
        <f t="shared" si="23"/>
        <v>1.2831228659093117</v>
      </c>
    </row>
    <row r="722" spans="1:8">
      <c r="A722" s="6">
        <v>45243</v>
      </c>
      <c r="B722">
        <v>57.989609596160797</v>
      </c>
      <c r="C722">
        <v>58.242074446348099</v>
      </c>
      <c r="D722">
        <v>57.533226696944702</v>
      </c>
      <c r="E722">
        <v>58.164394378662102</v>
      </c>
      <c r="F722">
        <v>562700</v>
      </c>
      <c r="G722">
        <f t="shared" si="22"/>
        <v>-3.1618462833935853E-3</v>
      </c>
      <c r="H722">
        <f t="shared" si="23"/>
        <v>1.2790658286445991</v>
      </c>
    </row>
    <row r="723" spans="1:8">
      <c r="A723" s="6">
        <v>45244</v>
      </c>
      <c r="B723">
        <v>59.349043521426502</v>
      </c>
      <c r="C723">
        <v>60.485144631715201</v>
      </c>
      <c r="D723">
        <v>59.349043521426502</v>
      </c>
      <c r="E723">
        <v>59.426727294921797</v>
      </c>
      <c r="F723">
        <v>377000</v>
      </c>
      <c r="G723">
        <f t="shared" si="22"/>
        <v>2.1702846384708301E-2</v>
      </c>
      <c r="H723">
        <f t="shared" si="23"/>
        <v>1.3068251978396024</v>
      </c>
    </row>
    <row r="724" spans="1:8">
      <c r="A724" s="6">
        <v>45245</v>
      </c>
      <c r="B724">
        <v>59.504404307538202</v>
      </c>
      <c r="C724">
        <v>60.844419698166803</v>
      </c>
      <c r="D724">
        <v>59.475274746056897</v>
      </c>
      <c r="E724">
        <v>60.718185424804602</v>
      </c>
      <c r="F724">
        <v>661400</v>
      </c>
      <c r="G724">
        <f t="shared" si="22"/>
        <v>2.1731940974531246E-2</v>
      </c>
      <c r="H724">
        <f t="shared" si="23"/>
        <v>1.3352250459030828</v>
      </c>
    </row>
    <row r="725" spans="1:8">
      <c r="A725" s="6">
        <v>45246</v>
      </c>
      <c r="B725">
        <v>60.640510327937399</v>
      </c>
      <c r="C725">
        <v>60.718190399640697</v>
      </c>
      <c r="D725">
        <v>59.106289092009199</v>
      </c>
      <c r="E725">
        <v>59.319915771484297</v>
      </c>
      <c r="F725">
        <v>338100</v>
      </c>
      <c r="G725">
        <f t="shared" si="22"/>
        <v>-2.3028844546943331E-2</v>
      </c>
      <c r="H725">
        <f t="shared" si="23"/>
        <v>1.3044763558857955</v>
      </c>
    </row>
    <row r="726" spans="1:8">
      <c r="A726" s="6">
        <v>45247</v>
      </c>
      <c r="B726">
        <v>59.989919914651097</v>
      </c>
      <c r="C726">
        <v>59.989919914651097</v>
      </c>
      <c r="D726">
        <v>59.329622655741098</v>
      </c>
      <c r="E726">
        <v>59.640350341796797</v>
      </c>
      <c r="F726">
        <v>326600</v>
      </c>
      <c r="G726">
        <f t="shared" si="22"/>
        <v>5.4018042026036765E-3</v>
      </c>
      <c r="H726">
        <f t="shared" si="23"/>
        <v>1.3115228817472164</v>
      </c>
    </row>
    <row r="727" spans="1:8">
      <c r="A727" s="6">
        <v>45250</v>
      </c>
      <c r="B727">
        <v>59.319912449194803</v>
      </c>
      <c r="C727">
        <v>60.067602081316203</v>
      </c>
      <c r="D727">
        <v>58.902371437696303</v>
      </c>
      <c r="E727">
        <v>59.737453460693303</v>
      </c>
      <c r="F727">
        <v>444700</v>
      </c>
      <c r="G727">
        <f t="shared" si="22"/>
        <v>1.6281446762135207E-3</v>
      </c>
      <c r="H727">
        <f t="shared" si="23"/>
        <v>1.3136582307448652</v>
      </c>
    </row>
    <row r="728" spans="1:8">
      <c r="A728" s="6">
        <v>45251</v>
      </c>
      <c r="B728">
        <v>59.659769370592599</v>
      </c>
      <c r="C728">
        <v>60.1549941509654</v>
      </c>
      <c r="D728">
        <v>59.368462637284701</v>
      </c>
      <c r="E728">
        <v>59.756874084472599</v>
      </c>
      <c r="F728">
        <v>500400</v>
      </c>
      <c r="G728">
        <f t="shared" si="22"/>
        <v>3.2509962601729364E-4</v>
      </c>
      <c r="H728">
        <f t="shared" si="23"/>
        <v>1.3140853005443949</v>
      </c>
    </row>
    <row r="729" spans="1:8">
      <c r="A729" s="6">
        <v>45252</v>
      </c>
      <c r="B729">
        <v>60.135576692204403</v>
      </c>
      <c r="C729">
        <v>60.203548143775301</v>
      </c>
      <c r="D729">
        <v>59.533542247933198</v>
      </c>
      <c r="E729">
        <v>59.9996337890625</v>
      </c>
      <c r="F729">
        <v>437200</v>
      </c>
      <c r="G729">
        <f t="shared" si="22"/>
        <v>4.0624565509690871E-3</v>
      </c>
      <c r="H729">
        <f t="shared" si="23"/>
        <v>1.3194237149821235</v>
      </c>
    </row>
    <row r="730" spans="1:8">
      <c r="A730" s="6">
        <v>45254</v>
      </c>
      <c r="B730">
        <v>59.8928184012034</v>
      </c>
      <c r="C730">
        <v>60.659928990314299</v>
      </c>
      <c r="D730">
        <v>59.669483110228001</v>
      </c>
      <c r="E730">
        <v>60.339488983154297</v>
      </c>
      <c r="F730">
        <v>187500</v>
      </c>
      <c r="G730">
        <f t="shared" si="22"/>
        <v>5.6642878069324155E-3</v>
      </c>
      <c r="H730">
        <f t="shared" si="23"/>
        <v>1.3268973106430741</v>
      </c>
    </row>
    <row r="731" spans="1:8">
      <c r="A731" s="6">
        <v>45257</v>
      </c>
      <c r="B731">
        <v>59.960792360313697</v>
      </c>
      <c r="C731">
        <v>59.960792360313697</v>
      </c>
      <c r="D731">
        <v>59.358757911433401</v>
      </c>
      <c r="E731">
        <v>59.747165679931598</v>
      </c>
      <c r="F731">
        <v>426500</v>
      </c>
      <c r="G731">
        <f t="shared" si="22"/>
        <v>-9.8165117604503572E-3</v>
      </c>
      <c r="H731">
        <f t="shared" si="23"/>
        <v>1.3138718075882363</v>
      </c>
    </row>
    <row r="732" spans="1:8">
      <c r="A732" s="6">
        <v>45258</v>
      </c>
      <c r="B732">
        <v>59.786008616134602</v>
      </c>
      <c r="C732">
        <v>59.786008616134602</v>
      </c>
      <c r="D732">
        <v>58.426572142143002</v>
      </c>
      <c r="E732">
        <v>58.581939697265597</v>
      </c>
      <c r="F732">
        <v>632800</v>
      </c>
      <c r="G732">
        <f t="shared" si="22"/>
        <v>-1.9502615218739788E-2</v>
      </c>
      <c r="H732">
        <f t="shared" si="23"/>
        <v>1.2882478712780929</v>
      </c>
    </row>
    <row r="733" spans="1:8">
      <c r="A733" s="6">
        <v>45259</v>
      </c>
      <c r="B733">
        <v>58.776137202209398</v>
      </c>
      <c r="C733">
        <v>59.824845893451297</v>
      </c>
      <c r="D733">
        <v>58.688744811272599</v>
      </c>
      <c r="E733">
        <v>59.290782928466797</v>
      </c>
      <c r="F733">
        <v>638700</v>
      </c>
      <c r="G733">
        <f t="shared" si="22"/>
        <v>1.2100030058142419E-2</v>
      </c>
      <c r="H733">
        <f t="shared" si="23"/>
        <v>1.3038357092428958</v>
      </c>
    </row>
    <row r="734" spans="1:8">
      <c r="A734" s="6">
        <v>45260</v>
      </c>
      <c r="B734">
        <v>59.476376261021699</v>
      </c>
      <c r="C734">
        <v>60.130823468678102</v>
      </c>
      <c r="D734">
        <v>59.046592648954103</v>
      </c>
      <c r="E734">
        <v>59.603359222412102</v>
      </c>
      <c r="F734">
        <v>532600</v>
      </c>
      <c r="G734">
        <f t="shared" si="22"/>
        <v>5.2719204993872783E-3</v>
      </c>
      <c r="H734">
        <f t="shared" si="23"/>
        <v>1.3107094274462865</v>
      </c>
    </row>
    <row r="735" spans="1:8">
      <c r="A735" s="6">
        <v>45261</v>
      </c>
      <c r="B735">
        <v>59.476368379876703</v>
      </c>
      <c r="C735">
        <v>61.566685234980497</v>
      </c>
      <c r="D735">
        <v>59.075887148068396</v>
      </c>
      <c r="E735">
        <v>61.4885444641113</v>
      </c>
      <c r="F735">
        <v>770500</v>
      </c>
      <c r="G735">
        <f t="shared" si="22"/>
        <v>3.1628842170867588E-2</v>
      </c>
      <c r="H735">
        <f t="shared" si="23"/>
        <v>1.3521656490588534</v>
      </c>
    </row>
    <row r="736" spans="1:8">
      <c r="A736" s="6">
        <v>45264</v>
      </c>
      <c r="B736">
        <v>61.4104031658228</v>
      </c>
      <c r="C736">
        <v>62.641149248663503</v>
      </c>
      <c r="D736">
        <v>61.371334641420603</v>
      </c>
      <c r="E736">
        <v>62.611846923828097</v>
      </c>
      <c r="F736">
        <v>606700</v>
      </c>
      <c r="G736">
        <f t="shared" si="22"/>
        <v>1.8268483495692909E-2</v>
      </c>
      <c r="H736">
        <f t="shared" si="23"/>
        <v>1.3768676649021281</v>
      </c>
    </row>
    <row r="737" spans="1:8">
      <c r="A737" s="6">
        <v>45265</v>
      </c>
      <c r="B737">
        <v>62.123456660807797</v>
      </c>
      <c r="C737">
        <v>62.201601164008203</v>
      </c>
      <c r="D737">
        <v>61.332264059645397</v>
      </c>
      <c r="E737">
        <v>61.4690132141113</v>
      </c>
      <c r="F737">
        <v>490500</v>
      </c>
      <c r="G737">
        <f t="shared" si="22"/>
        <v>-1.8252675266186253E-2</v>
      </c>
      <c r="H737">
        <f t="shared" si="23"/>
        <v>1.3517361465301574</v>
      </c>
    </row>
    <row r="738" spans="1:8">
      <c r="A738" s="6">
        <v>45266</v>
      </c>
      <c r="B738">
        <v>62.0160087652255</v>
      </c>
      <c r="C738">
        <v>63.041631070589403</v>
      </c>
      <c r="D738">
        <v>61.478774662579703</v>
      </c>
      <c r="E738">
        <v>61.625293731689403</v>
      </c>
      <c r="F738">
        <v>584300</v>
      </c>
      <c r="G738">
        <f t="shared" si="22"/>
        <v>2.5424276298977046E-3</v>
      </c>
      <c r="H738">
        <f t="shared" si="23"/>
        <v>1.3551728378574273</v>
      </c>
    </row>
    <row r="739" spans="1:8">
      <c r="A739" s="6">
        <v>45267</v>
      </c>
      <c r="B739">
        <v>61.8304258378542</v>
      </c>
      <c r="C739">
        <v>62.162532543586003</v>
      </c>
      <c r="D739">
        <v>61.6155358937702</v>
      </c>
      <c r="E739">
        <v>61.820659637451101</v>
      </c>
      <c r="F739">
        <v>411200</v>
      </c>
      <c r="G739">
        <f t="shared" si="22"/>
        <v>3.1702227110235251E-3</v>
      </c>
      <c r="H739">
        <f t="shared" si="23"/>
        <v>1.3594690375653651</v>
      </c>
    </row>
    <row r="740" spans="1:8">
      <c r="A740" s="6">
        <v>45268</v>
      </c>
      <c r="B740">
        <v>61.722977218033002</v>
      </c>
      <c r="C740">
        <v>63.549562183674801</v>
      </c>
      <c r="D740">
        <v>61.4201765745362</v>
      </c>
      <c r="E740">
        <v>63.520259857177699</v>
      </c>
      <c r="F740">
        <v>455300</v>
      </c>
      <c r="G740">
        <f t="shared" si="22"/>
        <v>2.7492431004359202E-2</v>
      </c>
      <c r="H740">
        <f t="shared" si="23"/>
        <v>1.3968441462831935</v>
      </c>
    </row>
    <row r="741" spans="1:8">
      <c r="A741" s="6">
        <v>45271</v>
      </c>
      <c r="B741">
        <v>63.363970562348399</v>
      </c>
      <c r="C741">
        <v>64.018413948449805</v>
      </c>
      <c r="D741">
        <v>63.344430712222497</v>
      </c>
      <c r="E741">
        <v>63.383502960205</v>
      </c>
      <c r="F741">
        <v>493200</v>
      </c>
      <c r="G741">
        <f t="shared" si="22"/>
        <v>-2.1529650111663631E-3</v>
      </c>
      <c r="H741">
        <f t="shared" si="23"/>
        <v>1.3938367897101933</v>
      </c>
    </row>
    <row r="742" spans="1:8">
      <c r="A742" s="6">
        <v>45272</v>
      </c>
      <c r="B742">
        <v>63.344432406241999</v>
      </c>
      <c r="C742">
        <v>63.725377518922599</v>
      </c>
      <c r="D742">
        <v>62.9732572188856</v>
      </c>
      <c r="E742">
        <v>63.422576904296797</v>
      </c>
      <c r="F742">
        <v>619700</v>
      </c>
      <c r="G742">
        <f t="shared" si="22"/>
        <v>6.1646867507984284E-4</v>
      </c>
      <c r="H742">
        <f t="shared" si="23"/>
        <v>1.3946960464292235</v>
      </c>
    </row>
    <row r="743" spans="1:8">
      <c r="A743" s="6">
        <v>45273</v>
      </c>
      <c r="B743">
        <v>63.315133265326402</v>
      </c>
      <c r="C743">
        <v>64.370061685288803</v>
      </c>
      <c r="D743">
        <v>63.080707211647002</v>
      </c>
      <c r="E743">
        <v>63.852367401122997</v>
      </c>
      <c r="F743">
        <v>688000</v>
      </c>
      <c r="G743">
        <f t="shared" si="22"/>
        <v>6.7766167476093608E-3</v>
      </c>
      <c r="H743">
        <f t="shared" si="23"/>
        <v>1.4041473670152802</v>
      </c>
    </row>
    <row r="744" spans="1:8">
      <c r="A744" s="6">
        <v>45274</v>
      </c>
      <c r="B744">
        <v>64.5556457705989</v>
      </c>
      <c r="C744">
        <v>65.893842425368405</v>
      </c>
      <c r="D744">
        <v>64.10632606115</v>
      </c>
      <c r="E744">
        <v>65.864540100097599</v>
      </c>
      <c r="F744">
        <v>809100</v>
      </c>
      <c r="G744">
        <f t="shared" si="22"/>
        <v>3.1512891077852399E-2</v>
      </c>
      <c r="H744">
        <f t="shared" si="23"/>
        <v>1.4483961100492859</v>
      </c>
    </row>
    <row r="745" spans="1:8">
      <c r="A745" s="6">
        <v>45275</v>
      </c>
      <c r="B745">
        <v>65.649645571091597</v>
      </c>
      <c r="C745">
        <v>65.932913798721401</v>
      </c>
      <c r="D745">
        <v>64.418895760213204</v>
      </c>
      <c r="E745">
        <v>65.044036865234304</v>
      </c>
      <c r="F745">
        <v>1384400</v>
      </c>
      <c r="G745">
        <f t="shared" si="22"/>
        <v>-1.2457435117839373E-2</v>
      </c>
      <c r="H745">
        <f t="shared" si="23"/>
        <v>1.4303528094834159</v>
      </c>
    </row>
    <row r="746" spans="1:8">
      <c r="A746" s="6">
        <v>45278</v>
      </c>
      <c r="B746">
        <v>65.2589386990158</v>
      </c>
      <c r="C746">
        <v>65.61058154621</v>
      </c>
      <c r="D746">
        <v>64.848691194712799</v>
      </c>
      <c r="E746">
        <v>65.522674560546804</v>
      </c>
      <c r="F746">
        <v>495900</v>
      </c>
      <c r="G746">
        <f t="shared" si="22"/>
        <v>7.3586714229345344E-3</v>
      </c>
      <c r="H746">
        <f t="shared" si="23"/>
        <v>1.4408783058272756</v>
      </c>
    </row>
    <row r="747" spans="1:8">
      <c r="A747" s="6">
        <v>45279</v>
      </c>
      <c r="B747">
        <v>65.581269387483303</v>
      </c>
      <c r="C747">
        <v>66.772946918542701</v>
      </c>
      <c r="D747">
        <v>65.434750314402706</v>
      </c>
      <c r="E747">
        <v>66.606895446777301</v>
      </c>
      <c r="F747">
        <v>420800</v>
      </c>
      <c r="G747">
        <f t="shared" si="22"/>
        <v>1.6547262356157538E-2</v>
      </c>
      <c r="H747">
        <f t="shared" si="23"/>
        <v>1.4647208971770953</v>
      </c>
    </row>
    <row r="748" spans="1:8">
      <c r="A748" s="6">
        <v>45280</v>
      </c>
      <c r="B748">
        <v>66.391999166698099</v>
      </c>
      <c r="C748">
        <v>66.724102097057397</v>
      </c>
      <c r="D748">
        <v>65.131947111812394</v>
      </c>
      <c r="E748">
        <v>65.1905517578125</v>
      </c>
      <c r="F748">
        <v>466100</v>
      </c>
      <c r="G748">
        <f t="shared" si="22"/>
        <v>-2.1264220160156545E-2</v>
      </c>
      <c r="H748">
        <f t="shared" si="23"/>
        <v>1.4335747495463396</v>
      </c>
    </row>
    <row r="749" spans="1:8">
      <c r="A749" s="6">
        <v>45281</v>
      </c>
      <c r="B749">
        <v>65.659413649250396</v>
      </c>
      <c r="C749">
        <v>66.392001559733401</v>
      </c>
      <c r="D749">
        <v>65.092877209932198</v>
      </c>
      <c r="E749">
        <v>66.333396911621094</v>
      </c>
      <c r="F749">
        <v>471600</v>
      </c>
      <c r="G749">
        <f t="shared" si="22"/>
        <v>1.7530840328738806E-2</v>
      </c>
      <c r="H749">
        <f t="shared" si="23"/>
        <v>1.4587065195799482</v>
      </c>
    </row>
    <row r="750" spans="1:8">
      <c r="A750" s="6">
        <v>45282</v>
      </c>
      <c r="B750">
        <v>66.645966851754196</v>
      </c>
      <c r="C750">
        <v>67.183193509881207</v>
      </c>
      <c r="D750">
        <v>66.518980178967993</v>
      </c>
      <c r="E750">
        <v>66.968299865722599</v>
      </c>
      <c r="F750">
        <v>369100</v>
      </c>
      <c r="G750">
        <f t="shared" si="22"/>
        <v>9.5713921442529895E-3</v>
      </c>
      <c r="H750">
        <f t="shared" si="23"/>
        <v>1.4726683717022264</v>
      </c>
    </row>
    <row r="751" spans="1:8">
      <c r="A751" s="6">
        <v>45286</v>
      </c>
      <c r="B751">
        <v>67.095291583398705</v>
      </c>
      <c r="C751">
        <v>68.033003276558603</v>
      </c>
      <c r="D751">
        <v>67.095291583398705</v>
      </c>
      <c r="E751">
        <v>67.642288208007798</v>
      </c>
      <c r="F751">
        <v>321200</v>
      </c>
      <c r="G751">
        <f t="shared" si="22"/>
        <v>1.0064289277712074E-2</v>
      </c>
      <c r="H751">
        <f t="shared" si="23"/>
        <v>1.4874897322051748</v>
      </c>
    </row>
    <row r="752" spans="1:8">
      <c r="A752" s="6">
        <v>45287</v>
      </c>
      <c r="B752">
        <v>67.935322532012705</v>
      </c>
      <c r="C752">
        <v>68.267425477531106</v>
      </c>
      <c r="D752">
        <v>67.652054309633598</v>
      </c>
      <c r="E752">
        <v>68.199050903320298</v>
      </c>
      <c r="F752">
        <v>452300</v>
      </c>
      <c r="G752">
        <f t="shared" si="22"/>
        <v>8.2309855278755624E-3</v>
      </c>
      <c r="H752">
        <f t="shared" si="23"/>
        <v>1.4997332386638189</v>
      </c>
    </row>
    <row r="753" spans="1:8">
      <c r="A753" s="6">
        <v>45288</v>
      </c>
      <c r="B753">
        <v>68.140455129099394</v>
      </c>
      <c r="C753">
        <v>68.443255789716304</v>
      </c>
      <c r="D753">
        <v>68.023238364213498</v>
      </c>
      <c r="E753">
        <v>68.316276550292898</v>
      </c>
      <c r="F753">
        <v>320100</v>
      </c>
      <c r="G753">
        <f t="shared" si="22"/>
        <v>1.71887504913785E-3</v>
      </c>
      <c r="H753">
        <f t="shared" si="23"/>
        <v>1.5023110927081209</v>
      </c>
    </row>
    <row r="754" spans="1:8">
      <c r="A754" s="6">
        <v>45289</v>
      </c>
      <c r="B754">
        <v>68.159980252155293</v>
      </c>
      <c r="C754">
        <v>68.326031728809298</v>
      </c>
      <c r="D754">
        <v>67.319945490850699</v>
      </c>
      <c r="E754">
        <v>67.544609069824205</v>
      </c>
      <c r="F754">
        <v>514600</v>
      </c>
      <c r="G754">
        <f t="shared" si="22"/>
        <v>-1.1295514325939719E-2</v>
      </c>
      <c r="H754">
        <f t="shared" si="23"/>
        <v>1.4853417162384182</v>
      </c>
    </row>
    <row r="755" spans="1:8">
      <c r="A755" s="6">
        <v>45293</v>
      </c>
      <c r="B755">
        <v>67.271106607716405</v>
      </c>
      <c r="C755">
        <v>68.0427667455007</v>
      </c>
      <c r="D755">
        <v>66.997600869096999</v>
      </c>
      <c r="E755">
        <v>67.691123962402301</v>
      </c>
      <c r="F755">
        <v>408900</v>
      </c>
      <c r="G755">
        <f t="shared" si="22"/>
        <v>2.169157458985911E-3</v>
      </c>
      <c r="H755">
        <f t="shared" si="23"/>
        <v>1.4885636563013398</v>
      </c>
    </row>
    <row r="756" spans="1:8">
      <c r="A756" s="6">
        <v>45294</v>
      </c>
      <c r="B756">
        <v>67.065983723160798</v>
      </c>
      <c r="C756">
        <v>67.163660619170699</v>
      </c>
      <c r="D756">
        <v>66.040357684382698</v>
      </c>
      <c r="E756">
        <v>66.421302795410099</v>
      </c>
      <c r="F756">
        <v>505800</v>
      </c>
      <c r="G756">
        <f t="shared" si="22"/>
        <v>-1.8759049823097913E-2</v>
      </c>
      <c r="H756">
        <f t="shared" si="23"/>
        <v>1.4606396165079301</v>
      </c>
    </row>
    <row r="757" spans="1:8">
      <c r="A757" s="6">
        <v>45295</v>
      </c>
      <c r="B757">
        <v>67.153891429188207</v>
      </c>
      <c r="C757">
        <v>67.945083983482206</v>
      </c>
      <c r="D757">
        <v>66.714341666195907</v>
      </c>
      <c r="E757">
        <v>67.241798400878906</v>
      </c>
      <c r="F757">
        <v>570900</v>
      </c>
      <c r="G757">
        <f t="shared" si="22"/>
        <v>1.2352898406646511E-2</v>
      </c>
      <c r="H757">
        <f t="shared" si="23"/>
        <v>1.4786827492993757</v>
      </c>
    </row>
    <row r="758" spans="1:8">
      <c r="A758" s="6">
        <v>45296</v>
      </c>
      <c r="B758">
        <v>67.173422992485598</v>
      </c>
      <c r="C758">
        <v>68.794887782468095</v>
      </c>
      <c r="D758">
        <v>67.173422992485598</v>
      </c>
      <c r="E758">
        <v>68.511619567871094</v>
      </c>
      <c r="F758">
        <v>888000</v>
      </c>
      <c r="G758">
        <f t="shared" si="22"/>
        <v>1.8884402219908353E-2</v>
      </c>
      <c r="H758">
        <f t="shared" si="23"/>
        <v>1.506606789092785</v>
      </c>
    </row>
    <row r="759" spans="1:8">
      <c r="A759" s="6">
        <v>45299</v>
      </c>
      <c r="B759">
        <v>68.609303456879204</v>
      </c>
      <c r="C759">
        <v>69.009788458696093</v>
      </c>
      <c r="D759">
        <v>68.072076748729202</v>
      </c>
      <c r="E759">
        <v>68.941413879394503</v>
      </c>
      <c r="F759">
        <v>321500</v>
      </c>
      <c r="G759">
        <f t="shared" si="22"/>
        <v>6.2733053784786537E-3</v>
      </c>
      <c r="H759">
        <f t="shared" si="23"/>
        <v>1.5160581935660533</v>
      </c>
    </row>
    <row r="760" spans="1:8">
      <c r="A760" s="6">
        <v>45300</v>
      </c>
      <c r="B760">
        <v>67.798579665538597</v>
      </c>
      <c r="C760">
        <v>68.462785618118005</v>
      </c>
      <c r="D760">
        <v>67.720435158551396</v>
      </c>
      <c r="E760">
        <v>68.013465881347599</v>
      </c>
      <c r="F760">
        <v>382800</v>
      </c>
      <c r="G760">
        <f t="shared" si="22"/>
        <v>-1.3459950207436237E-2</v>
      </c>
      <c r="H760">
        <f t="shared" si="23"/>
        <v>1.4956521257690785</v>
      </c>
    </row>
    <row r="761" spans="1:8">
      <c r="A761" s="6">
        <v>45301</v>
      </c>
      <c r="B761">
        <v>67.993927973858007</v>
      </c>
      <c r="C761">
        <v>68.238123949212394</v>
      </c>
      <c r="D761">
        <v>67.564140672507904</v>
      </c>
      <c r="E761">
        <v>67.974388122558594</v>
      </c>
      <c r="F761">
        <v>392700</v>
      </c>
      <c r="G761">
        <f t="shared" si="22"/>
        <v>-5.7455914476081075E-4</v>
      </c>
      <c r="H761">
        <f t="shared" si="23"/>
        <v>1.4947927851628369</v>
      </c>
    </row>
    <row r="762" spans="1:8">
      <c r="A762" s="6">
        <v>45302</v>
      </c>
      <c r="B762">
        <v>68.042775713882904</v>
      </c>
      <c r="C762">
        <v>68.179524875082194</v>
      </c>
      <c r="D762">
        <v>67.202740893790306</v>
      </c>
      <c r="E762">
        <v>68.081840515136705</v>
      </c>
      <c r="F762">
        <v>392600</v>
      </c>
      <c r="G762">
        <f t="shared" si="22"/>
        <v>1.5807776361939868E-3</v>
      </c>
      <c r="H762">
        <f t="shared" si="23"/>
        <v>1.4971557201683665</v>
      </c>
    </row>
    <row r="763" spans="1:8">
      <c r="A763" s="6">
        <v>45303</v>
      </c>
      <c r="B763">
        <v>68.658137889788193</v>
      </c>
      <c r="C763">
        <v>68.775354634910798</v>
      </c>
      <c r="D763">
        <v>67.417618223782895</v>
      </c>
      <c r="E763">
        <v>67.691123962402301</v>
      </c>
      <c r="F763">
        <v>281800</v>
      </c>
      <c r="G763">
        <f t="shared" si="22"/>
        <v>-5.7389246497755158E-3</v>
      </c>
      <c r="H763">
        <f t="shared" si="23"/>
        <v>1.4885636563013398</v>
      </c>
    </row>
    <row r="764" spans="1:8">
      <c r="A764" s="6">
        <v>45307</v>
      </c>
      <c r="B764">
        <v>66.880392414564696</v>
      </c>
      <c r="C764">
        <v>67.544605740712996</v>
      </c>
      <c r="D764">
        <v>66.597124199503199</v>
      </c>
      <c r="E764">
        <v>67.534835815429602</v>
      </c>
      <c r="F764">
        <v>498800</v>
      </c>
      <c r="G764">
        <f t="shared" si="22"/>
        <v>-2.3088425457303097E-3</v>
      </c>
      <c r="H764">
        <f t="shared" si="23"/>
        <v>1.4851267971996434</v>
      </c>
    </row>
    <row r="765" spans="1:8">
      <c r="A765" s="6">
        <v>45308</v>
      </c>
      <c r="B765">
        <v>66.509208460779007</v>
      </c>
      <c r="C765">
        <v>67.779030440794202</v>
      </c>
      <c r="D765">
        <v>66.509208460779007</v>
      </c>
      <c r="E765">
        <v>67.3492431640625</v>
      </c>
      <c r="F765">
        <v>566700</v>
      </c>
      <c r="G765">
        <f t="shared" si="22"/>
        <v>-2.7481025033409515E-3</v>
      </c>
      <c r="H765">
        <f t="shared" si="23"/>
        <v>1.4810455165304803</v>
      </c>
    </row>
    <row r="766" spans="1:8">
      <c r="A766" s="6">
        <v>45309</v>
      </c>
      <c r="B766">
        <v>67.3980941234624</v>
      </c>
      <c r="C766">
        <v>67.847413856679793</v>
      </c>
      <c r="D766">
        <v>66.812025230234198</v>
      </c>
      <c r="E766">
        <v>67.329719543457003</v>
      </c>
      <c r="F766">
        <v>400000</v>
      </c>
      <c r="G766">
        <f t="shared" si="22"/>
        <v>-2.8988626580313167E-4</v>
      </c>
      <c r="H766">
        <f t="shared" si="23"/>
        <v>1.4806161817762087</v>
      </c>
    </row>
    <row r="767" spans="1:8">
      <c r="A767" s="6">
        <v>45310</v>
      </c>
      <c r="B767">
        <v>67.583677939313404</v>
      </c>
      <c r="C767">
        <v>68.579994201660099</v>
      </c>
      <c r="D767">
        <v>67.2222652267927</v>
      </c>
      <c r="E767">
        <v>68.579994201660099</v>
      </c>
      <c r="F767">
        <v>537700</v>
      </c>
      <c r="G767">
        <f t="shared" si="22"/>
        <v>1.8569432142014564E-2</v>
      </c>
      <c r="H767">
        <f t="shared" si="23"/>
        <v>1.5081103834920706</v>
      </c>
    </row>
    <row r="768" spans="1:8">
      <c r="A768" s="6">
        <v>45313</v>
      </c>
      <c r="B768">
        <v>68.374869764150901</v>
      </c>
      <c r="C768">
        <v>69.263746648174205</v>
      </c>
      <c r="D768">
        <v>68.101371477457405</v>
      </c>
      <c r="E768">
        <v>68.873031616210895</v>
      </c>
      <c r="F768">
        <v>897000</v>
      </c>
      <c r="G768">
        <f t="shared" si="22"/>
        <v>4.2729285407799291E-3</v>
      </c>
      <c r="H768">
        <f t="shared" si="23"/>
        <v>1.5145544313923403</v>
      </c>
    </row>
    <row r="769" spans="1:8">
      <c r="A769" s="6">
        <v>45314</v>
      </c>
      <c r="B769">
        <v>69.087927563410901</v>
      </c>
      <c r="C769">
        <v>69.1856044615961</v>
      </c>
      <c r="D769">
        <v>68.365102121847698</v>
      </c>
      <c r="E769">
        <v>69.039085388183594</v>
      </c>
      <c r="F769">
        <v>848500</v>
      </c>
      <c r="G769">
        <f t="shared" si="22"/>
        <v>2.411012962200058E-3</v>
      </c>
      <c r="H769">
        <f t="shared" si="23"/>
        <v>1.5182060417583849</v>
      </c>
    </row>
    <row r="770" spans="1:8">
      <c r="A770" s="6">
        <v>45315</v>
      </c>
      <c r="B770">
        <v>72.282015619985003</v>
      </c>
      <c r="C770">
        <v>73.092748124267601</v>
      </c>
      <c r="D770">
        <v>70.387052285221003</v>
      </c>
      <c r="E770">
        <v>71.676406860351506</v>
      </c>
      <c r="F770">
        <v>1312400</v>
      </c>
      <c r="G770">
        <f t="shared" si="22"/>
        <v>3.8200411510945415E-2</v>
      </c>
      <c r="H770">
        <f t="shared" si="23"/>
        <v>1.5762021373119586</v>
      </c>
    </row>
    <row r="771" spans="1:8">
      <c r="A771" s="6">
        <v>45316</v>
      </c>
      <c r="B771">
        <v>72.702030394800801</v>
      </c>
      <c r="C771">
        <v>73.376013711499994</v>
      </c>
      <c r="D771">
        <v>71.549425024640698</v>
      </c>
      <c r="E771">
        <v>72.350387573242102</v>
      </c>
      <c r="F771">
        <v>841500</v>
      </c>
      <c r="G771">
        <f t="shared" si="22"/>
        <v>9.4031040674754512E-3</v>
      </c>
      <c r="H771">
        <f t="shared" si="23"/>
        <v>1.5910233300404799</v>
      </c>
    </row>
    <row r="772" spans="1:8">
      <c r="A772" s="6">
        <v>45317</v>
      </c>
      <c r="B772">
        <v>72.897375298658702</v>
      </c>
      <c r="C772">
        <v>73.082966612990703</v>
      </c>
      <c r="D772">
        <v>71.940131308699605</v>
      </c>
      <c r="E772">
        <v>72.301536560058594</v>
      </c>
      <c r="F772">
        <v>476900</v>
      </c>
      <c r="G772">
        <f t="shared" ref="G772:G835" si="24">(E772-E771)/E771</f>
        <v>-6.7520043529905606E-4</v>
      </c>
      <c r="H772">
        <f t="shared" ref="H772:H835" si="25">H771*(1+G772)</f>
        <v>1.5899490703954657</v>
      </c>
    </row>
    <row r="773" spans="1:8">
      <c r="A773" s="6">
        <v>45320</v>
      </c>
      <c r="B773">
        <v>72.076882024533006</v>
      </c>
      <c r="C773">
        <v>72.858304642264798</v>
      </c>
      <c r="D773">
        <v>71.705706840030601</v>
      </c>
      <c r="E773">
        <v>72.760627746582003</v>
      </c>
      <c r="F773">
        <v>589100</v>
      </c>
      <c r="G773">
        <f t="shared" si="24"/>
        <v>6.3496739954075057E-3</v>
      </c>
      <c r="H773">
        <f t="shared" si="25"/>
        <v>1.600044728661778</v>
      </c>
    </row>
    <row r="774" spans="1:8">
      <c r="A774" s="6">
        <v>45321</v>
      </c>
      <c r="B774">
        <v>72.594587261872803</v>
      </c>
      <c r="C774">
        <v>73.024374610625003</v>
      </c>
      <c r="D774">
        <v>72.272246750308696</v>
      </c>
      <c r="E774">
        <v>72.838783264160099</v>
      </c>
      <c r="F774">
        <v>550700</v>
      </c>
      <c r="G774">
        <f t="shared" si="24"/>
        <v>1.074145729614984E-3</v>
      </c>
      <c r="H774">
        <f t="shared" si="25"/>
        <v>1.6017634098742632</v>
      </c>
    </row>
    <row r="775" spans="1:8">
      <c r="A775" s="6">
        <v>45322</v>
      </c>
      <c r="B775">
        <v>72.643424668777399</v>
      </c>
      <c r="C775">
        <v>72.858310876759603</v>
      </c>
      <c r="D775">
        <v>71.188011225166903</v>
      </c>
      <c r="E775">
        <v>71.256385803222599</v>
      </c>
      <c r="F775">
        <v>754400</v>
      </c>
      <c r="G775">
        <f t="shared" si="24"/>
        <v>-2.1724655328174729E-2</v>
      </c>
      <c r="H775">
        <f t="shared" si="25"/>
        <v>1.5669656518774631</v>
      </c>
    </row>
    <row r="776" spans="1:8">
      <c r="A776" s="6">
        <v>45323</v>
      </c>
      <c r="B776">
        <v>71.344293682075602</v>
      </c>
      <c r="C776">
        <v>71.588489645889297</v>
      </c>
      <c r="D776">
        <v>69.703296507157006</v>
      </c>
      <c r="E776">
        <v>71.168472290039006</v>
      </c>
      <c r="F776">
        <v>432700</v>
      </c>
      <c r="G776">
        <f t="shared" si="24"/>
        <v>-1.2337632928278244E-3</v>
      </c>
      <c r="H776">
        <f t="shared" si="25"/>
        <v>1.5650323871750544</v>
      </c>
    </row>
    <row r="777" spans="1:8">
      <c r="A777" s="6">
        <v>45324</v>
      </c>
      <c r="B777">
        <v>70.973118179333596</v>
      </c>
      <c r="C777">
        <v>73.249018888072797</v>
      </c>
      <c r="D777">
        <v>70.709382366335106</v>
      </c>
      <c r="E777">
        <v>72.985290527343693</v>
      </c>
      <c r="F777">
        <v>925100</v>
      </c>
      <c r="G777">
        <f t="shared" si="24"/>
        <v>2.5528414181780545E-2</v>
      </c>
      <c r="H777">
        <f t="shared" si="25"/>
        <v>1.6049851821627601</v>
      </c>
    </row>
    <row r="778" spans="1:8">
      <c r="A778" s="6">
        <v>45327</v>
      </c>
      <c r="B778">
        <v>72.3894643320276</v>
      </c>
      <c r="C778">
        <v>72.799711831959996</v>
      </c>
      <c r="D778">
        <v>71.549429478487596</v>
      </c>
      <c r="E778">
        <v>72.614120483398395</v>
      </c>
      <c r="F778">
        <v>715300</v>
      </c>
      <c r="G778">
        <f t="shared" si="24"/>
        <v>-5.0855458855266281E-3</v>
      </c>
      <c r="H778">
        <f t="shared" si="25"/>
        <v>1.596822956373281</v>
      </c>
    </row>
    <row r="779" spans="1:8">
      <c r="A779" s="6">
        <v>45328</v>
      </c>
      <c r="B779">
        <v>72.428532296841496</v>
      </c>
      <c r="C779">
        <v>72.829009846214205</v>
      </c>
      <c r="D779">
        <v>71.7838513046174</v>
      </c>
      <c r="E779">
        <v>72.623886108398395</v>
      </c>
      <c r="F779">
        <v>563600</v>
      </c>
      <c r="G779">
        <f t="shared" si="24"/>
        <v>1.3448658380752119E-4</v>
      </c>
      <c r="H779">
        <f t="shared" si="25"/>
        <v>1.597037707637629</v>
      </c>
    </row>
    <row r="780" spans="1:8">
      <c r="A780" s="6">
        <v>45329</v>
      </c>
      <c r="B780">
        <v>72.623874506506695</v>
      </c>
      <c r="C780">
        <v>73.131806259043202</v>
      </c>
      <c r="D780">
        <v>72.184324774588006</v>
      </c>
      <c r="E780">
        <v>72.975517272949205</v>
      </c>
      <c r="F780">
        <v>495600</v>
      </c>
      <c r="G780">
        <f t="shared" si="24"/>
        <v>4.8418114671798899E-3</v>
      </c>
      <c r="H780">
        <f t="shared" si="25"/>
        <v>1.6047702631239877</v>
      </c>
    </row>
    <row r="781" spans="1:8">
      <c r="A781" s="6">
        <v>45330</v>
      </c>
      <c r="B781">
        <v>73.1025106042228</v>
      </c>
      <c r="C781">
        <v>74.274655869513097</v>
      </c>
      <c r="D781">
        <v>72.780177549618102</v>
      </c>
      <c r="E781">
        <v>74.040229797363196</v>
      </c>
      <c r="F781">
        <v>630200</v>
      </c>
      <c r="G781">
        <f t="shared" si="24"/>
        <v>1.4589996264523395E-2</v>
      </c>
      <c r="H781">
        <f t="shared" si="25"/>
        <v>1.6281838552683847</v>
      </c>
    </row>
    <row r="782" spans="1:8">
      <c r="A782" s="6">
        <v>45331</v>
      </c>
      <c r="B782">
        <v>74.167196382627793</v>
      </c>
      <c r="C782">
        <v>74.802107361491394</v>
      </c>
      <c r="D782">
        <v>73.844855930736799</v>
      </c>
      <c r="E782">
        <v>74.548141479492102</v>
      </c>
      <c r="F782">
        <v>611100</v>
      </c>
      <c r="G782">
        <f t="shared" si="24"/>
        <v>6.8599420007066829E-3</v>
      </c>
      <c r="H782">
        <f t="shared" si="25"/>
        <v>1.6393531020820129</v>
      </c>
    </row>
    <row r="783" spans="1:8">
      <c r="A783" s="6">
        <v>45334</v>
      </c>
      <c r="B783">
        <v>74.557918407295801</v>
      </c>
      <c r="C783">
        <v>75.749595982141301</v>
      </c>
      <c r="D783">
        <v>74.557918407295801</v>
      </c>
      <c r="E783">
        <v>74.977935791015597</v>
      </c>
      <c r="F783">
        <v>670700</v>
      </c>
      <c r="G783">
        <f t="shared" si="24"/>
        <v>5.7653256405021053E-3</v>
      </c>
      <c r="H783">
        <f t="shared" si="25"/>
        <v>1.648804506555283</v>
      </c>
    </row>
    <row r="784" spans="1:8">
      <c r="A784" s="6">
        <v>45335</v>
      </c>
      <c r="B784">
        <v>73.6983415070208</v>
      </c>
      <c r="C784">
        <v>73.766716081218405</v>
      </c>
      <c r="D784">
        <v>71.803385828287404</v>
      </c>
      <c r="E784">
        <v>72.7215576171875</v>
      </c>
      <c r="F784">
        <v>550300</v>
      </c>
      <c r="G784">
        <f t="shared" si="24"/>
        <v>-3.0093895624404111E-2</v>
      </c>
      <c r="H784">
        <f t="shared" si="25"/>
        <v>1.5991855558299612</v>
      </c>
    </row>
    <row r="785" spans="1:8">
      <c r="A785" s="6">
        <v>45336</v>
      </c>
      <c r="B785">
        <v>73.327171544532007</v>
      </c>
      <c r="C785">
        <v>73.883938103378696</v>
      </c>
      <c r="D785">
        <v>72.614115975069396</v>
      </c>
      <c r="E785">
        <v>73.600669860839801</v>
      </c>
      <c r="F785">
        <v>496700</v>
      </c>
      <c r="G785">
        <f t="shared" si="24"/>
        <v>1.2088743317078316E-2</v>
      </c>
      <c r="H785">
        <f t="shared" si="25"/>
        <v>1.6185176995307686</v>
      </c>
    </row>
    <row r="786" spans="1:8">
      <c r="A786" s="6">
        <v>45337</v>
      </c>
      <c r="B786">
        <v>73.854631545123297</v>
      </c>
      <c r="C786">
        <v>75.0756114245861</v>
      </c>
      <c r="D786">
        <v>73.854631545123297</v>
      </c>
      <c r="E786">
        <v>74.8607177734375</v>
      </c>
      <c r="F786">
        <v>383700</v>
      </c>
      <c r="G786">
        <f t="shared" si="24"/>
        <v>1.7120060387767255E-2</v>
      </c>
      <c r="H786">
        <f t="shared" si="25"/>
        <v>1.6462268202854056</v>
      </c>
    </row>
    <row r="787" spans="1:8">
      <c r="A787" s="6">
        <v>45338</v>
      </c>
      <c r="B787">
        <v>74.616517635925106</v>
      </c>
      <c r="C787">
        <v>75.524926913670996</v>
      </c>
      <c r="D787">
        <v>74.401623996761799</v>
      </c>
      <c r="E787">
        <v>75.007232666015597</v>
      </c>
      <c r="F787">
        <v>450600</v>
      </c>
      <c r="G787">
        <f t="shared" si="24"/>
        <v>1.9571665479018933E-3</v>
      </c>
      <c r="H787">
        <f t="shared" si="25"/>
        <v>1.649448760348327</v>
      </c>
    </row>
    <row r="788" spans="1:8">
      <c r="A788" s="6">
        <v>45342</v>
      </c>
      <c r="B788">
        <v>74.245341274582202</v>
      </c>
      <c r="C788">
        <v>74.841180009227699</v>
      </c>
      <c r="D788">
        <v>73.786251680451798</v>
      </c>
      <c r="E788">
        <v>73.913230895996094</v>
      </c>
      <c r="F788">
        <v>548500</v>
      </c>
      <c r="G788">
        <f t="shared" si="24"/>
        <v>-1.4585283727114158E-2</v>
      </c>
      <c r="H788">
        <f t="shared" si="25"/>
        <v>1.6253910821853099</v>
      </c>
    </row>
    <row r="789" spans="1:8">
      <c r="A789" s="6">
        <v>45343</v>
      </c>
      <c r="B789">
        <v>73.581138557146602</v>
      </c>
      <c r="C789">
        <v>74.059760617817602</v>
      </c>
      <c r="D789">
        <v>73.249028130773596</v>
      </c>
      <c r="E789">
        <v>73.512763977050696</v>
      </c>
      <c r="F789">
        <v>595000</v>
      </c>
      <c r="G789">
        <f t="shared" si="24"/>
        <v>-5.4180681062217127E-3</v>
      </c>
      <c r="H789">
        <f t="shared" si="25"/>
        <v>1.6165846026027846</v>
      </c>
    </row>
    <row r="790" spans="1:8">
      <c r="A790" s="6">
        <v>45344</v>
      </c>
      <c r="B790">
        <v>74.118364124452398</v>
      </c>
      <c r="C790">
        <v>75.202594915099894</v>
      </c>
      <c r="D790">
        <v>74.069529397865594</v>
      </c>
      <c r="E790">
        <v>74.782577514648395</v>
      </c>
      <c r="F790">
        <v>340500</v>
      </c>
      <c r="G790">
        <f t="shared" si="24"/>
        <v>1.7273374974638565E-2</v>
      </c>
      <c r="H790">
        <f t="shared" si="25"/>
        <v>1.6445084746217695</v>
      </c>
    </row>
    <row r="791" spans="1:8">
      <c r="A791" s="6">
        <v>45345</v>
      </c>
      <c r="B791">
        <v>74.890021190333499</v>
      </c>
      <c r="C791">
        <v>75.817970383619695</v>
      </c>
      <c r="D791">
        <v>74.743502112207196</v>
      </c>
      <c r="E791">
        <v>74.772811889648395</v>
      </c>
      <c r="F791">
        <v>302400</v>
      </c>
      <c r="G791">
        <f t="shared" si="24"/>
        <v>-1.3058690037913057E-4</v>
      </c>
      <c r="H791">
        <f t="shared" si="25"/>
        <v>1.6442937233574215</v>
      </c>
    </row>
    <row r="792" spans="1:8">
      <c r="A792" s="6">
        <v>45348</v>
      </c>
      <c r="B792">
        <v>74.4895422209336</v>
      </c>
      <c r="C792">
        <v>75.261202395380394</v>
      </c>
      <c r="D792">
        <v>74.167201745733806</v>
      </c>
      <c r="E792">
        <v>74.450469970703097</v>
      </c>
      <c r="F792">
        <v>359300</v>
      </c>
      <c r="G792">
        <f t="shared" si="24"/>
        <v>-4.3109508763829645E-3</v>
      </c>
      <c r="H792">
        <f t="shared" si="25"/>
        <v>1.6372052538896829</v>
      </c>
    </row>
    <row r="793" spans="1:8">
      <c r="A793" s="6">
        <v>45349</v>
      </c>
      <c r="B793">
        <v>74.772805039004794</v>
      </c>
      <c r="C793">
        <v>74.792337436572794</v>
      </c>
      <c r="D793">
        <v>74.167196382627793</v>
      </c>
      <c r="E793">
        <v>74.548141479492102</v>
      </c>
      <c r="F793">
        <v>387400</v>
      </c>
      <c r="G793">
        <f t="shared" si="24"/>
        <v>1.3118991569487774E-3</v>
      </c>
      <c r="H793">
        <f t="shared" si="25"/>
        <v>1.6393531020820127</v>
      </c>
    </row>
    <row r="794" spans="1:8">
      <c r="A794" s="6">
        <v>45350</v>
      </c>
      <c r="B794">
        <v>74.167198305401598</v>
      </c>
      <c r="C794">
        <v>74.743497201963194</v>
      </c>
      <c r="D794">
        <v>74.167198305401598</v>
      </c>
      <c r="E794">
        <v>74.303947448730398</v>
      </c>
      <c r="F794">
        <v>433200</v>
      </c>
      <c r="G794">
        <f t="shared" si="24"/>
        <v>-3.2756555148847183E-3</v>
      </c>
      <c r="H794">
        <f t="shared" si="25"/>
        <v>1.6339831460523344</v>
      </c>
    </row>
    <row r="795" spans="1:8">
      <c r="A795" s="6">
        <v>45351</v>
      </c>
      <c r="B795">
        <v>74.716485958795502</v>
      </c>
      <c r="C795">
        <v>75.354922005546698</v>
      </c>
      <c r="D795">
        <v>74.028944058383303</v>
      </c>
      <c r="E795">
        <v>74.510223388671804</v>
      </c>
      <c r="F795">
        <v>793200</v>
      </c>
      <c r="G795">
        <f t="shared" si="24"/>
        <v>2.7761101129080163E-3</v>
      </c>
      <c r="H795">
        <f t="shared" si="25"/>
        <v>1.6385192631884116</v>
      </c>
    </row>
    <row r="796" spans="1:8">
      <c r="A796" s="6">
        <v>45352</v>
      </c>
      <c r="B796">
        <v>74.480741539339803</v>
      </c>
      <c r="C796">
        <v>74.647714892598898</v>
      </c>
      <c r="D796">
        <v>73.4494214282348</v>
      </c>
      <c r="E796">
        <v>74.107498168945298</v>
      </c>
      <c r="F796">
        <v>378300</v>
      </c>
      <c r="G796">
        <f t="shared" si="24"/>
        <v>-5.4049659417305437E-3</v>
      </c>
      <c r="H796">
        <f t="shared" si="25"/>
        <v>1.6296631223760087</v>
      </c>
    </row>
    <row r="797" spans="1:8">
      <c r="A797" s="6">
        <v>45355</v>
      </c>
      <c r="B797">
        <v>74.353049802563703</v>
      </c>
      <c r="C797">
        <v>75.649562444641305</v>
      </c>
      <c r="D797">
        <v>74.136970606919903</v>
      </c>
      <c r="E797">
        <v>74.4119873046875</v>
      </c>
      <c r="F797">
        <v>379200</v>
      </c>
      <c r="G797">
        <f t="shared" si="24"/>
        <v>4.1087493609357562E-3</v>
      </c>
      <c r="H797">
        <f t="shared" si="25"/>
        <v>1.6363589996886116</v>
      </c>
    </row>
    <row r="798" spans="1:8">
      <c r="A798" s="6">
        <v>45356</v>
      </c>
      <c r="B798">
        <v>73.979831416969006</v>
      </c>
      <c r="C798">
        <v>74.981679266221093</v>
      </c>
      <c r="D798">
        <v>73.9110772262718</v>
      </c>
      <c r="E798">
        <v>74.146804809570298</v>
      </c>
      <c r="F798">
        <v>419800</v>
      </c>
      <c r="G798">
        <f t="shared" si="24"/>
        <v>-3.563706665048265E-3</v>
      </c>
      <c r="H798">
        <f t="shared" si="25"/>
        <v>1.6305274962150096</v>
      </c>
    </row>
    <row r="799" spans="1:8">
      <c r="A799" s="6">
        <v>45357</v>
      </c>
      <c r="B799">
        <v>74.3628812777349</v>
      </c>
      <c r="C799">
        <v>74.3628812777349</v>
      </c>
      <c r="D799">
        <v>73.086016842075097</v>
      </c>
      <c r="E799">
        <v>73.586936950683594</v>
      </c>
      <c r="F799">
        <v>379200</v>
      </c>
      <c r="G799">
        <f t="shared" si="24"/>
        <v>-7.5508022270764268E-3</v>
      </c>
      <c r="H799">
        <f t="shared" si="25"/>
        <v>1.6182157055652799</v>
      </c>
    </row>
    <row r="800" spans="1:8">
      <c r="A800" s="6">
        <v>45358</v>
      </c>
      <c r="B800">
        <v>73.969995366128799</v>
      </c>
      <c r="C800">
        <v>74.215547078265601</v>
      </c>
      <c r="D800">
        <v>73.586935294686896</v>
      </c>
      <c r="E800">
        <v>74.068222045898395</v>
      </c>
      <c r="F800">
        <v>358200</v>
      </c>
      <c r="G800">
        <f t="shared" si="24"/>
        <v>6.5403604927508829E-3</v>
      </c>
      <c r="H800">
        <f t="shared" si="25"/>
        <v>1.6287994196347082</v>
      </c>
    </row>
    <row r="801" spans="1:8">
      <c r="A801" s="6">
        <v>45359</v>
      </c>
      <c r="B801">
        <v>74.166447966845496</v>
      </c>
      <c r="C801">
        <v>74.804883975104204</v>
      </c>
      <c r="D801">
        <v>73.793204534572595</v>
      </c>
      <c r="E801">
        <v>73.881607055664006</v>
      </c>
      <c r="F801">
        <v>516900</v>
      </c>
      <c r="G801">
        <f t="shared" si="24"/>
        <v>-2.5195014147733714E-3</v>
      </c>
      <c r="H801">
        <f t="shared" si="25"/>
        <v>1.6246956571925564</v>
      </c>
    </row>
    <row r="802" spans="1:8">
      <c r="A802" s="6">
        <v>45362</v>
      </c>
      <c r="B802">
        <v>73.282461119225204</v>
      </c>
      <c r="C802">
        <v>73.498547847149993</v>
      </c>
      <c r="D802">
        <v>72.319895011281403</v>
      </c>
      <c r="E802">
        <v>72.938690185546804</v>
      </c>
      <c r="F802">
        <v>423700</v>
      </c>
      <c r="G802">
        <f t="shared" si="24"/>
        <v>-1.2762538711519738E-2</v>
      </c>
      <c r="H802">
        <f t="shared" si="25"/>
        <v>1.6039604159731984</v>
      </c>
    </row>
    <row r="803" spans="1:8">
      <c r="A803" s="6">
        <v>45363</v>
      </c>
      <c r="B803">
        <v>73.194055807803295</v>
      </c>
      <c r="C803">
        <v>73.5476508957248</v>
      </c>
      <c r="D803">
        <v>72.310075581643503</v>
      </c>
      <c r="E803">
        <v>72.958328247070298</v>
      </c>
      <c r="F803">
        <v>402800</v>
      </c>
      <c r="G803">
        <f t="shared" si="24"/>
        <v>2.6924066601055759E-4</v>
      </c>
      <c r="H803">
        <f t="shared" si="25"/>
        <v>1.6043922673438495</v>
      </c>
    </row>
    <row r="804" spans="1:8">
      <c r="A804" s="6">
        <v>45364</v>
      </c>
      <c r="B804">
        <v>73.056541435948603</v>
      </c>
      <c r="C804">
        <v>73.901239910607401</v>
      </c>
      <c r="D804">
        <v>73.056541435948603</v>
      </c>
      <c r="E804">
        <v>73.636047363281193</v>
      </c>
      <c r="F804">
        <v>452100</v>
      </c>
      <c r="G804">
        <f t="shared" si="24"/>
        <v>9.2891261696105166E-3</v>
      </c>
      <c r="H804">
        <f t="shared" si="25"/>
        <v>1.6192956695407539</v>
      </c>
    </row>
    <row r="805" spans="1:8">
      <c r="A805" s="6">
        <v>45365</v>
      </c>
      <c r="B805">
        <v>73.508365770706106</v>
      </c>
      <c r="C805">
        <v>73.508365770706106</v>
      </c>
      <c r="D805">
        <v>71.485021817825597</v>
      </c>
      <c r="E805">
        <v>72.241325378417898</v>
      </c>
      <c r="F805">
        <v>475200</v>
      </c>
      <c r="G805">
        <f t="shared" si="24"/>
        <v>-1.8940750282025284E-2</v>
      </c>
      <c r="H805">
        <f t="shared" si="25"/>
        <v>1.5886249946312176</v>
      </c>
    </row>
    <row r="806" spans="1:8">
      <c r="A806" s="6">
        <v>45366</v>
      </c>
      <c r="B806">
        <v>71.740393160974705</v>
      </c>
      <c r="C806">
        <v>73.027081807133499</v>
      </c>
      <c r="D806">
        <v>71.573419785784196</v>
      </c>
      <c r="E806">
        <v>72.742240905761705</v>
      </c>
      <c r="F806">
        <v>1625000</v>
      </c>
      <c r="G806">
        <f t="shared" si="24"/>
        <v>6.933919397517801E-3</v>
      </c>
      <c r="H806">
        <f t="shared" si="25"/>
        <v>1.5996403922968725</v>
      </c>
    </row>
    <row r="807" spans="1:8">
      <c r="A807" s="6">
        <v>45369</v>
      </c>
      <c r="B807">
        <v>72.526159567600203</v>
      </c>
      <c r="C807">
        <v>72.948508867356196</v>
      </c>
      <c r="D807">
        <v>72.310080327372603</v>
      </c>
      <c r="E807">
        <v>72.427940368652301</v>
      </c>
      <c r="F807">
        <v>443100</v>
      </c>
      <c r="G807">
        <f t="shared" si="24"/>
        <v>-4.3207431225081843E-3</v>
      </c>
      <c r="H807">
        <f t="shared" si="25"/>
        <v>1.5927287570733695</v>
      </c>
    </row>
    <row r="808" spans="1:8">
      <c r="A808" s="6">
        <v>45370</v>
      </c>
      <c r="B808">
        <v>72.319888159872505</v>
      </c>
      <c r="C808">
        <v>73.321743350129793</v>
      </c>
      <c r="D808">
        <v>72.280598986368005</v>
      </c>
      <c r="E808">
        <v>72.850280761718693</v>
      </c>
      <c r="F808">
        <v>557300</v>
      </c>
      <c r="G808">
        <f t="shared" si="24"/>
        <v>5.8311804935597218E-3</v>
      </c>
      <c r="H808">
        <f t="shared" si="25"/>
        <v>1.6020162459331475</v>
      </c>
    </row>
    <row r="809" spans="1:8">
      <c r="A809" s="6">
        <v>45371</v>
      </c>
      <c r="B809">
        <v>72.427939120724702</v>
      </c>
      <c r="C809">
        <v>74.588798928569602</v>
      </c>
      <c r="D809">
        <v>72.427939120724702</v>
      </c>
      <c r="E809">
        <v>74.254844665527301</v>
      </c>
      <c r="F809">
        <v>587500</v>
      </c>
      <c r="G809">
        <f t="shared" si="24"/>
        <v>1.9280144003874271E-2</v>
      </c>
      <c r="H809">
        <f t="shared" si="25"/>
        <v>1.6329033498512848</v>
      </c>
    </row>
    <row r="810" spans="1:8">
      <c r="A810" s="6">
        <v>45372</v>
      </c>
      <c r="B810">
        <v>74.775412607988301</v>
      </c>
      <c r="C810">
        <v>76.592501465317397</v>
      </c>
      <c r="D810">
        <v>74.637904234108007</v>
      </c>
      <c r="E810">
        <v>75.718330383300696</v>
      </c>
      <c r="F810">
        <v>483300</v>
      </c>
      <c r="G810">
        <f t="shared" si="24"/>
        <v>1.9708959386629973E-2</v>
      </c>
      <c r="H810">
        <f t="shared" si="25"/>
        <v>1.6650861756557958</v>
      </c>
    </row>
    <row r="811" spans="1:8">
      <c r="A811" s="6">
        <v>45373</v>
      </c>
      <c r="B811">
        <v>76.297829165824396</v>
      </c>
      <c r="C811">
        <v>76.297829165824396</v>
      </c>
      <c r="D811">
        <v>74.500388813990995</v>
      </c>
      <c r="E811">
        <v>74.529853820800696</v>
      </c>
      <c r="F811">
        <v>473700</v>
      </c>
      <c r="G811">
        <f t="shared" si="24"/>
        <v>-1.5696021775489552E-2</v>
      </c>
      <c r="H811">
        <f t="shared" si="25"/>
        <v>1.6389509467846357</v>
      </c>
    </row>
    <row r="812" spans="1:8">
      <c r="A812" s="6">
        <v>45376</v>
      </c>
      <c r="B812">
        <v>74.412004212085805</v>
      </c>
      <c r="C812">
        <v>75.0602569335948</v>
      </c>
      <c r="D812">
        <v>74.372715032957302</v>
      </c>
      <c r="E812">
        <v>74.785240173339801</v>
      </c>
      <c r="F812">
        <v>477400</v>
      </c>
      <c r="G812">
        <f t="shared" si="24"/>
        <v>3.4266316039362581E-3</v>
      </c>
      <c r="H812">
        <f t="shared" si="25"/>
        <v>1.644567027896189</v>
      </c>
    </row>
    <row r="813" spans="1:8">
      <c r="A813" s="6">
        <v>45377</v>
      </c>
      <c r="B813">
        <v>75.099546379766196</v>
      </c>
      <c r="C813">
        <v>75.482606510575593</v>
      </c>
      <c r="D813">
        <v>74.421821151267395</v>
      </c>
      <c r="E813">
        <v>74.480758666992102</v>
      </c>
      <c r="F813">
        <v>408500</v>
      </c>
      <c r="G813">
        <f t="shared" si="24"/>
        <v>-4.0714117604217243E-3</v>
      </c>
      <c r="H813">
        <f t="shared" si="25"/>
        <v>1.6378713183580107</v>
      </c>
    </row>
    <row r="814" spans="1:8">
      <c r="A814" s="6">
        <v>45378</v>
      </c>
      <c r="B814">
        <v>75.060249666056706</v>
      </c>
      <c r="C814">
        <v>75.364738901410206</v>
      </c>
      <c r="D814">
        <v>74.549505374126895</v>
      </c>
      <c r="E814">
        <v>75.305801391601506</v>
      </c>
      <c r="F814">
        <v>376000</v>
      </c>
      <c r="G814">
        <f t="shared" si="24"/>
        <v>1.1077259944386689E-2</v>
      </c>
      <c r="H814">
        <f t="shared" si="25"/>
        <v>1.6560144447069176</v>
      </c>
    </row>
    <row r="815" spans="1:8">
      <c r="A815" s="6">
        <v>45379</v>
      </c>
      <c r="B815">
        <v>75.561179276932506</v>
      </c>
      <c r="C815">
        <v>76.936270474973199</v>
      </c>
      <c r="D815">
        <v>75.561179276932506</v>
      </c>
      <c r="E815">
        <v>76.779113769531193</v>
      </c>
      <c r="F815">
        <v>661200</v>
      </c>
      <c r="G815">
        <f t="shared" si="24"/>
        <v>1.9564394119760325E-2</v>
      </c>
      <c r="H815">
        <f t="shared" si="25"/>
        <v>1.6884133639711798</v>
      </c>
    </row>
    <row r="816" spans="1:8">
      <c r="A816" s="6">
        <v>45383</v>
      </c>
      <c r="B816">
        <v>76.779111406083302</v>
      </c>
      <c r="C816">
        <v>76.779111406083302</v>
      </c>
      <c r="D816">
        <v>75.571001118174294</v>
      </c>
      <c r="E816">
        <v>75.914772033691406</v>
      </c>
      <c r="F816">
        <v>578600</v>
      </c>
      <c r="G816">
        <f t="shared" si="24"/>
        <v>-1.1257511234556471E-2</v>
      </c>
      <c r="H816">
        <f t="shared" si="25"/>
        <v>1.6694060315576991</v>
      </c>
    </row>
    <row r="817" spans="1:8">
      <c r="A817" s="6">
        <v>45384</v>
      </c>
      <c r="B817">
        <v>75.521891338033996</v>
      </c>
      <c r="C817">
        <v>75.590645524380406</v>
      </c>
      <c r="D817">
        <v>74.745946952899402</v>
      </c>
      <c r="E817">
        <v>75.227226257324205</v>
      </c>
      <c r="F817">
        <v>393000</v>
      </c>
      <c r="G817">
        <f t="shared" si="24"/>
        <v>-9.056811447211684E-3</v>
      </c>
      <c r="H817">
        <f t="shared" si="25"/>
        <v>1.654286535901043</v>
      </c>
    </row>
    <row r="818" spans="1:8">
      <c r="A818" s="6">
        <v>45385</v>
      </c>
      <c r="B818">
        <v>75.148648756850207</v>
      </c>
      <c r="C818">
        <v>76.3272939882564</v>
      </c>
      <c r="D818">
        <v>75.148648756850207</v>
      </c>
      <c r="E818">
        <v>75.688858032226506</v>
      </c>
      <c r="F818">
        <v>425900</v>
      </c>
      <c r="G818">
        <f t="shared" si="24"/>
        <v>6.1364986836445557E-3</v>
      </c>
      <c r="H818">
        <f t="shared" si="25"/>
        <v>1.6644380630509705</v>
      </c>
    </row>
    <row r="819" spans="1:8">
      <c r="A819" s="6">
        <v>45386</v>
      </c>
      <c r="B819">
        <v>76.415695366778294</v>
      </c>
      <c r="C819">
        <v>76.798755435976204</v>
      </c>
      <c r="D819">
        <v>74.598606712695798</v>
      </c>
      <c r="E819">
        <v>74.677185058593693</v>
      </c>
      <c r="F819">
        <v>885800</v>
      </c>
      <c r="G819">
        <f t="shared" si="24"/>
        <v>-1.3366207390816577E-2</v>
      </c>
      <c r="H819">
        <f t="shared" si="25"/>
        <v>1.6421908387110622</v>
      </c>
    </row>
    <row r="820" spans="1:8">
      <c r="A820" s="6">
        <v>45387</v>
      </c>
      <c r="B820">
        <v>74.903107631240303</v>
      </c>
      <c r="C820">
        <v>75.875490459294198</v>
      </c>
      <c r="D820">
        <v>74.755775083075804</v>
      </c>
      <c r="E820">
        <v>75.639762878417898</v>
      </c>
      <c r="F820">
        <v>338300</v>
      </c>
      <c r="G820">
        <f t="shared" si="24"/>
        <v>1.2889851419398583E-2</v>
      </c>
      <c r="H820">
        <f t="shared" si="25"/>
        <v>1.6633584346243455</v>
      </c>
    </row>
    <row r="821" spans="1:8">
      <c r="A821" s="6">
        <v>45390</v>
      </c>
      <c r="B821">
        <v>76.101397336991496</v>
      </c>
      <c r="C821">
        <v>76.680895837144405</v>
      </c>
      <c r="D821">
        <v>75.846021433268504</v>
      </c>
      <c r="E821">
        <v>76.356765747070298</v>
      </c>
      <c r="F821">
        <v>294900</v>
      </c>
      <c r="G821">
        <f t="shared" si="24"/>
        <v>9.4791792222418663E-3</v>
      </c>
      <c r="H821">
        <f t="shared" si="25"/>
        <v>1.6791257073369774</v>
      </c>
    </row>
    <row r="822" spans="1:8">
      <c r="A822" s="6">
        <v>45391</v>
      </c>
      <c r="B822">
        <v>76.278194559055393</v>
      </c>
      <c r="C822">
        <v>76.651430498551804</v>
      </c>
      <c r="D822">
        <v>75.246874274574594</v>
      </c>
      <c r="E822">
        <v>76.111213684082003</v>
      </c>
      <c r="F822">
        <v>567600</v>
      </c>
      <c r="G822">
        <f t="shared" si="24"/>
        <v>-3.215852067407883E-3</v>
      </c>
      <c r="H822">
        <f t="shared" si="25"/>
        <v>1.6737258874595999</v>
      </c>
    </row>
    <row r="823" spans="1:8">
      <c r="A823" s="6">
        <v>45392</v>
      </c>
      <c r="B823">
        <v>74.971858346377005</v>
      </c>
      <c r="C823">
        <v>75.5611810180758</v>
      </c>
      <c r="D823">
        <v>74.333422329684893</v>
      </c>
      <c r="E823">
        <v>74.618263244628906</v>
      </c>
      <c r="F823">
        <v>472900</v>
      </c>
      <c r="G823">
        <f t="shared" si="24"/>
        <v>-1.9615380798550242E-2</v>
      </c>
      <c r="H823">
        <f t="shared" si="25"/>
        <v>1.6408951168246886</v>
      </c>
    </row>
    <row r="824" spans="1:8">
      <c r="A824" s="6">
        <v>45393</v>
      </c>
      <c r="B824">
        <v>74.588797540155596</v>
      </c>
      <c r="C824">
        <v>74.716481744846604</v>
      </c>
      <c r="D824">
        <v>73.596766430957899</v>
      </c>
      <c r="E824">
        <v>73.852142333984304</v>
      </c>
      <c r="F824">
        <v>341500</v>
      </c>
      <c r="G824">
        <f t="shared" si="24"/>
        <v>-1.0267203729105131E-2</v>
      </c>
      <c r="H824">
        <f t="shared" si="25"/>
        <v>1.6240477123621557</v>
      </c>
    </row>
    <row r="825" spans="1:8">
      <c r="A825" s="6">
        <v>45394</v>
      </c>
      <c r="B825">
        <v>73.105658627349996</v>
      </c>
      <c r="C825">
        <v>73.645875410648998</v>
      </c>
      <c r="D825">
        <v>72.202030093144202</v>
      </c>
      <c r="E825">
        <v>73.194053649902301</v>
      </c>
      <c r="F825">
        <v>434200</v>
      </c>
      <c r="G825">
        <f t="shared" si="24"/>
        <v>-8.9108949758817252E-3</v>
      </c>
      <c r="H825">
        <f t="shared" si="25"/>
        <v>1.6095759937614755</v>
      </c>
    </row>
    <row r="826" spans="1:8">
      <c r="A826" s="6">
        <v>45397</v>
      </c>
      <c r="B826">
        <v>74.343245251819297</v>
      </c>
      <c r="C826">
        <v>74.7655945332952</v>
      </c>
      <c r="D826">
        <v>72.801180664782805</v>
      </c>
      <c r="E826">
        <v>73.056549072265597</v>
      </c>
      <c r="F826">
        <v>880500</v>
      </c>
      <c r="G826">
        <f t="shared" si="24"/>
        <v>-1.8786304457792259E-3</v>
      </c>
      <c r="H826">
        <f t="shared" si="25"/>
        <v>1.6065521952947999</v>
      </c>
    </row>
    <row r="827" spans="1:8">
      <c r="A827" s="6">
        <v>45398</v>
      </c>
      <c r="B827">
        <v>73.066365893848797</v>
      </c>
      <c r="C827">
        <v>73.557469311602205</v>
      </c>
      <c r="D827">
        <v>72.270780755054403</v>
      </c>
      <c r="E827">
        <v>73.027076721191406</v>
      </c>
      <c r="F827">
        <v>577800</v>
      </c>
      <c r="G827">
        <f t="shared" si="24"/>
        <v>-4.0341833071032496E-4</v>
      </c>
      <c r="H827">
        <f t="shared" si="25"/>
        <v>1.6059040826899751</v>
      </c>
    </row>
    <row r="828" spans="1:8">
      <c r="A828" s="6">
        <v>45399</v>
      </c>
      <c r="B828">
        <v>73.694984925383096</v>
      </c>
      <c r="C828">
        <v>73.989650002506394</v>
      </c>
      <c r="D828">
        <v>72.919040549692994</v>
      </c>
      <c r="E828">
        <v>73.086021423339801</v>
      </c>
      <c r="F828">
        <v>456700</v>
      </c>
      <c r="G828">
        <f t="shared" si="24"/>
        <v>8.071622854826662E-4</v>
      </c>
      <c r="H828">
        <f t="shared" si="25"/>
        <v>1.6072003078996251</v>
      </c>
    </row>
    <row r="829" spans="1:8">
      <c r="A829" s="6">
        <v>45400</v>
      </c>
      <c r="B829">
        <v>73.469082337967393</v>
      </c>
      <c r="C829">
        <v>74.294132573184299</v>
      </c>
      <c r="D829">
        <v>73.125303912982702</v>
      </c>
      <c r="E829">
        <v>73.547653198242102</v>
      </c>
      <c r="F829">
        <v>412400</v>
      </c>
      <c r="G829">
        <f t="shared" si="24"/>
        <v>6.3162799932475243E-3</v>
      </c>
      <c r="H829">
        <f t="shared" si="25"/>
        <v>1.6173518350495526</v>
      </c>
    </row>
    <row r="830" spans="1:8">
      <c r="A830" s="6">
        <v>45401</v>
      </c>
      <c r="B830">
        <v>73.5476519426539</v>
      </c>
      <c r="C830">
        <v>74.411998833718698</v>
      </c>
      <c r="D830">
        <v>73.3610377223374</v>
      </c>
      <c r="E830">
        <v>73.970001220703097</v>
      </c>
      <c r="F830">
        <v>702700</v>
      </c>
      <c r="G830">
        <f t="shared" si="24"/>
        <v>5.742508483888499E-3</v>
      </c>
      <c r="H830">
        <f t="shared" si="25"/>
        <v>1.6266394916837572</v>
      </c>
    </row>
    <row r="831" spans="1:8">
      <c r="A831" s="6">
        <v>45404</v>
      </c>
      <c r="B831">
        <v>74.392346181022901</v>
      </c>
      <c r="C831">
        <v>76.199610717192201</v>
      </c>
      <c r="D831">
        <v>74.166442797529001</v>
      </c>
      <c r="E831">
        <v>75.875480651855398</v>
      </c>
      <c r="F831">
        <v>541400</v>
      </c>
      <c r="G831">
        <f t="shared" si="24"/>
        <v>2.5760164927765148E-2</v>
      </c>
      <c r="H831">
        <f t="shared" si="25"/>
        <v>1.6685419932675469</v>
      </c>
    </row>
    <row r="832" spans="1:8">
      <c r="A832" s="6">
        <v>45405</v>
      </c>
      <c r="B832">
        <v>75.944244435721998</v>
      </c>
      <c r="C832">
        <v>77.093424819612693</v>
      </c>
      <c r="D832">
        <v>75.482605949805702</v>
      </c>
      <c r="E832">
        <v>76.494277954101506</v>
      </c>
      <c r="F832">
        <v>906300</v>
      </c>
      <c r="G832">
        <f t="shared" si="24"/>
        <v>8.1554317274822614E-3</v>
      </c>
      <c r="H832">
        <f t="shared" si="25"/>
        <v>1.6821496735780777</v>
      </c>
    </row>
    <row r="833" spans="1:8">
      <c r="A833" s="6">
        <v>45406</v>
      </c>
      <c r="B833">
        <v>75.924595076297905</v>
      </c>
      <c r="C833">
        <v>77.820254660806498</v>
      </c>
      <c r="D833">
        <v>74.392347242677204</v>
      </c>
      <c r="E833">
        <v>76.887153625488196</v>
      </c>
      <c r="F833">
        <v>792800</v>
      </c>
      <c r="G833">
        <f t="shared" si="24"/>
        <v>5.1360138548196457E-3</v>
      </c>
      <c r="H833">
        <f t="shared" si="25"/>
        <v>1.6907892176074548</v>
      </c>
    </row>
    <row r="834" spans="1:8">
      <c r="A834" s="6">
        <v>45407</v>
      </c>
      <c r="B834">
        <v>76.170149880061402</v>
      </c>
      <c r="C834">
        <v>77.280041005397194</v>
      </c>
      <c r="D834">
        <v>75.561178890057903</v>
      </c>
      <c r="E834">
        <v>77.113067626953097</v>
      </c>
      <c r="F834">
        <v>687300</v>
      </c>
      <c r="G834">
        <f t="shared" si="24"/>
        <v>2.938254192180289E-3</v>
      </c>
      <c r="H834">
        <f t="shared" si="25"/>
        <v>1.6957571861141831</v>
      </c>
    </row>
    <row r="835" spans="1:8">
      <c r="A835" s="6">
        <v>45408</v>
      </c>
      <c r="B835">
        <v>77.201457920904502</v>
      </c>
      <c r="C835">
        <v>77.987226408638094</v>
      </c>
      <c r="D835">
        <v>77.005019545792905</v>
      </c>
      <c r="E835">
        <v>77.643455505371094</v>
      </c>
      <c r="F835">
        <v>425400</v>
      </c>
      <c r="G835">
        <f t="shared" si="24"/>
        <v>6.8780544561375008E-3</v>
      </c>
      <c r="H835">
        <f t="shared" si="25"/>
        <v>1.707420696384663</v>
      </c>
    </row>
    <row r="836" spans="1:8">
      <c r="A836" s="6">
        <v>45411</v>
      </c>
      <c r="B836">
        <v>77.869358826181994</v>
      </c>
      <c r="C836">
        <v>79.421247466732197</v>
      </c>
      <c r="D836">
        <v>77.869358826181994</v>
      </c>
      <c r="E836">
        <v>79.352493286132798</v>
      </c>
      <c r="F836">
        <v>1018300</v>
      </c>
      <c r="G836">
        <f t="shared" ref="G836:G899" si="26">(E836-E835)/E835</f>
        <v>2.2011356522424218E-2</v>
      </c>
      <c r="H836">
        <f t="shared" ref="H836:H899" si="27">H835*(1+G836)</f>
        <v>1.7450033420665516</v>
      </c>
    </row>
    <row r="837" spans="1:8">
      <c r="A837" s="6">
        <v>45412</v>
      </c>
      <c r="B837">
        <v>79.057828192424196</v>
      </c>
      <c r="C837">
        <v>79.352493248363302</v>
      </c>
      <c r="D837">
        <v>78.478329741025703</v>
      </c>
      <c r="E837">
        <v>78.497970581054602</v>
      </c>
      <c r="F837">
        <v>799000</v>
      </c>
      <c r="G837">
        <f t="shared" si="26"/>
        <v>-1.0768693832932502E-2</v>
      </c>
      <c r="H837">
        <f t="shared" si="27"/>
        <v>1.7262119353383929</v>
      </c>
    </row>
    <row r="838" spans="1:8">
      <c r="A838" s="6">
        <v>45413</v>
      </c>
      <c r="B838">
        <v>78.507800460053801</v>
      </c>
      <c r="C838">
        <v>79.686445782280401</v>
      </c>
      <c r="D838">
        <v>77.682742739579794</v>
      </c>
      <c r="E838">
        <v>78.429222106933594</v>
      </c>
      <c r="F838">
        <v>947000</v>
      </c>
      <c r="G838">
        <f t="shared" si="26"/>
        <v>-8.7579938197282329E-4</v>
      </c>
      <c r="H838">
        <f t="shared" si="27"/>
        <v>1.7247001199922696</v>
      </c>
    </row>
    <row r="839" spans="1:8">
      <c r="A839" s="6">
        <v>45414</v>
      </c>
      <c r="B839">
        <v>79.057830428880905</v>
      </c>
      <c r="C839">
        <v>79.401601341439004</v>
      </c>
      <c r="D839">
        <v>78.065806866019301</v>
      </c>
      <c r="E839">
        <v>79.391784667968693</v>
      </c>
      <c r="F839">
        <v>562500</v>
      </c>
      <c r="G839">
        <f t="shared" si="26"/>
        <v>1.2273009156239016E-2</v>
      </c>
      <c r="H839">
        <f t="shared" si="27"/>
        <v>1.7458673803567013</v>
      </c>
    </row>
    <row r="840" spans="1:8">
      <c r="A840" s="6">
        <v>45415</v>
      </c>
      <c r="B840">
        <v>80.079335893656605</v>
      </c>
      <c r="C840">
        <v>80.678482766011101</v>
      </c>
      <c r="D840">
        <v>79.539126537262206</v>
      </c>
      <c r="E840">
        <v>80.3150634765625</v>
      </c>
      <c r="F840">
        <v>509500</v>
      </c>
      <c r="G840">
        <f t="shared" si="26"/>
        <v>1.162939984855022E-2</v>
      </c>
      <c r="H840">
        <f t="shared" si="27"/>
        <v>1.7661707702054101</v>
      </c>
    </row>
    <row r="841" spans="1:8">
      <c r="A841" s="6">
        <v>45418</v>
      </c>
      <c r="B841">
        <v>80.982956937215604</v>
      </c>
      <c r="C841">
        <v>81.758901297318801</v>
      </c>
      <c r="D841">
        <v>80.766877711129197</v>
      </c>
      <c r="E841">
        <v>81.719612121582003</v>
      </c>
      <c r="F841">
        <v>428200</v>
      </c>
      <c r="G841">
        <f t="shared" si="26"/>
        <v>1.7487985244877227E-2</v>
      </c>
      <c r="H841">
        <f t="shared" si="27"/>
        <v>1.7970575385746959</v>
      </c>
    </row>
    <row r="842" spans="1:8">
      <c r="A842" s="6">
        <v>45419</v>
      </c>
      <c r="B842">
        <v>81.768724062800402</v>
      </c>
      <c r="C842">
        <v>82.289292518511502</v>
      </c>
      <c r="D842">
        <v>81.297261455685401</v>
      </c>
      <c r="E842">
        <v>81.316909790039006</v>
      </c>
      <c r="F842">
        <v>802900</v>
      </c>
      <c r="G842">
        <f t="shared" si="26"/>
        <v>-4.9278541721889087E-3</v>
      </c>
      <c r="H842">
        <f t="shared" si="27"/>
        <v>1.788201901085567</v>
      </c>
    </row>
    <row r="843" spans="1:8">
      <c r="A843" s="6">
        <v>45420</v>
      </c>
      <c r="B843">
        <v>81.032063278642795</v>
      </c>
      <c r="C843">
        <v>81.817831738196105</v>
      </c>
      <c r="D843">
        <v>80.8356249105762</v>
      </c>
      <c r="E843">
        <v>81.660675048828097</v>
      </c>
      <c r="F843">
        <v>508200</v>
      </c>
      <c r="G843">
        <f t="shared" si="26"/>
        <v>4.2274756834303701E-3</v>
      </c>
      <c r="H843">
        <f t="shared" si="27"/>
        <v>1.7957614811394702</v>
      </c>
    </row>
    <row r="844" spans="1:8">
      <c r="A844" s="6">
        <v>45421</v>
      </c>
      <c r="B844">
        <v>81.523168262454107</v>
      </c>
      <c r="C844">
        <v>82.230358390942698</v>
      </c>
      <c r="D844">
        <v>81.238327377721504</v>
      </c>
      <c r="E844">
        <v>81.483879089355398</v>
      </c>
      <c r="F844">
        <v>669900</v>
      </c>
      <c r="G844">
        <f t="shared" si="26"/>
        <v>-2.1650073228881061E-3</v>
      </c>
      <c r="H844">
        <f t="shared" si="27"/>
        <v>1.7918736443826428</v>
      </c>
    </row>
    <row r="845" spans="1:8">
      <c r="A845" s="6">
        <v>45422</v>
      </c>
      <c r="B845">
        <v>81.945517639308505</v>
      </c>
      <c r="C845">
        <v>82.731286115270606</v>
      </c>
      <c r="D845">
        <v>81.650852587411805</v>
      </c>
      <c r="E845">
        <v>82.033912658691406</v>
      </c>
      <c r="F845">
        <v>598400</v>
      </c>
      <c r="G845">
        <f t="shared" si="26"/>
        <v>6.7502133610114531E-3</v>
      </c>
      <c r="H845">
        <f t="shared" si="27"/>
        <v>1.8039691737981991</v>
      </c>
    </row>
    <row r="846" spans="1:8">
      <c r="A846" s="6">
        <v>45425</v>
      </c>
      <c r="B846">
        <v>82.505373735319395</v>
      </c>
      <c r="C846">
        <v>82.652706258575407</v>
      </c>
      <c r="D846">
        <v>81.277615197591402</v>
      </c>
      <c r="E846">
        <v>81.356193542480398</v>
      </c>
      <c r="F846">
        <v>443000</v>
      </c>
      <c r="G846">
        <f t="shared" si="26"/>
        <v>-8.2614505909368568E-3</v>
      </c>
      <c r="H846">
        <f t="shared" si="27"/>
        <v>1.7890657716012921</v>
      </c>
    </row>
    <row r="847" spans="1:8">
      <c r="A847" s="6">
        <v>45426</v>
      </c>
      <c r="B847">
        <v>81.768726371429196</v>
      </c>
      <c r="C847">
        <v>82.210716489492697</v>
      </c>
      <c r="D847">
        <v>81.405307112066495</v>
      </c>
      <c r="E847">
        <v>81.906234741210895</v>
      </c>
      <c r="F847">
        <v>575000</v>
      </c>
      <c r="G847">
        <f t="shared" si="26"/>
        <v>6.7609013497330278E-3</v>
      </c>
      <c r="H847">
        <f t="shared" si="27"/>
        <v>1.8011614687912723</v>
      </c>
    </row>
    <row r="848" spans="1:8">
      <c r="A848" s="6">
        <v>45427</v>
      </c>
      <c r="B848">
        <v>82.250009576776904</v>
      </c>
      <c r="C848">
        <v>82.731296387542997</v>
      </c>
      <c r="D848">
        <v>82.132149536299096</v>
      </c>
      <c r="E848">
        <v>82.593780517578097</v>
      </c>
      <c r="F848">
        <v>709500</v>
      </c>
      <c r="G848">
        <f t="shared" si="26"/>
        <v>8.3943032974175408E-3</v>
      </c>
      <c r="H848">
        <f t="shared" si="27"/>
        <v>1.8162809644479285</v>
      </c>
    </row>
    <row r="849" spans="1:8">
      <c r="A849" s="6">
        <v>45428</v>
      </c>
      <c r="B849">
        <v>82.426798419035805</v>
      </c>
      <c r="C849">
        <v>82.721463476374694</v>
      </c>
      <c r="D849">
        <v>81.532994067423402</v>
      </c>
      <c r="E849">
        <v>81.582099914550696</v>
      </c>
      <c r="F849">
        <v>307100</v>
      </c>
      <c r="G849">
        <f t="shared" si="26"/>
        <v>-1.2248871485088259E-2</v>
      </c>
      <c r="H849">
        <f t="shared" si="27"/>
        <v>1.7940335723335936</v>
      </c>
    </row>
    <row r="850" spans="1:8">
      <c r="A850" s="6">
        <v>45429</v>
      </c>
      <c r="B850">
        <v>81.591922727179906</v>
      </c>
      <c r="C850">
        <v>81.798185266436207</v>
      </c>
      <c r="D850">
        <v>81.385660187923605</v>
      </c>
      <c r="E850">
        <v>81.454414367675696</v>
      </c>
      <c r="F850">
        <v>446700</v>
      </c>
      <c r="G850">
        <f t="shared" si="26"/>
        <v>-1.5651171888041394E-3</v>
      </c>
      <c r="H850">
        <f t="shared" si="27"/>
        <v>1.7912256995522426</v>
      </c>
    </row>
    <row r="851" spans="1:8">
      <c r="A851" s="6">
        <v>45432</v>
      </c>
      <c r="B851">
        <v>81.238330068352596</v>
      </c>
      <c r="C851">
        <v>81.503530122141001</v>
      </c>
      <c r="D851">
        <v>80.098973985330204</v>
      </c>
      <c r="E851">
        <v>80.334701538085895</v>
      </c>
      <c r="F851">
        <v>608200</v>
      </c>
      <c r="G851">
        <f t="shared" si="26"/>
        <v>-1.374649659299677E-2</v>
      </c>
      <c r="H851">
        <f t="shared" si="27"/>
        <v>1.7666026215760595</v>
      </c>
    </row>
    <row r="852" spans="1:8">
      <c r="A852" s="6">
        <v>45433</v>
      </c>
      <c r="B852">
        <v>80.265959394731198</v>
      </c>
      <c r="C852">
        <v>80.973149652707804</v>
      </c>
      <c r="D852">
        <v>80.089161830237103</v>
      </c>
      <c r="E852">
        <v>80.688308715820298</v>
      </c>
      <c r="F852">
        <v>1165000</v>
      </c>
      <c r="G852">
        <f t="shared" si="26"/>
        <v>4.4016741328996127E-3</v>
      </c>
      <c r="H852">
        <f t="shared" si="27"/>
        <v>1.7743786306385634</v>
      </c>
    </row>
    <row r="853" spans="1:8">
      <c r="A853" s="6">
        <v>45434</v>
      </c>
      <c r="B853">
        <v>80.315063787426993</v>
      </c>
      <c r="C853">
        <v>80.825815628285397</v>
      </c>
      <c r="D853">
        <v>80.040047024031594</v>
      </c>
      <c r="E853">
        <v>80.560615539550696</v>
      </c>
      <c r="F853">
        <v>656400</v>
      </c>
      <c r="G853">
        <f t="shared" si="26"/>
        <v>-1.582548677768554E-3</v>
      </c>
      <c r="H853">
        <f t="shared" si="27"/>
        <v>1.7715705900827856</v>
      </c>
    </row>
    <row r="854" spans="1:8">
      <c r="A854" s="6">
        <v>45435</v>
      </c>
      <c r="B854">
        <v>80.501682905979095</v>
      </c>
      <c r="C854">
        <v>80.501682905979095</v>
      </c>
      <c r="D854">
        <v>79.381967552103802</v>
      </c>
      <c r="E854">
        <v>79.450721740722599</v>
      </c>
      <c r="F854">
        <v>334400</v>
      </c>
      <c r="G854">
        <f t="shared" si="26"/>
        <v>-1.3777126594610013E-2</v>
      </c>
      <c r="H854">
        <f t="shared" si="27"/>
        <v>1.747163437791927</v>
      </c>
    </row>
    <row r="855" spans="1:8">
      <c r="A855" s="6">
        <v>45436</v>
      </c>
      <c r="B855">
        <v>79.990929307763693</v>
      </c>
      <c r="C855">
        <v>80.501673579238002</v>
      </c>
      <c r="D855">
        <v>79.490001709494393</v>
      </c>
      <c r="E855">
        <v>79.627510070800696</v>
      </c>
      <c r="F855">
        <v>680600</v>
      </c>
      <c r="G855">
        <f t="shared" si="26"/>
        <v>2.2251318327229674E-3</v>
      </c>
      <c r="H855">
        <f t="shared" si="27"/>
        <v>1.7510511067743273</v>
      </c>
    </row>
    <row r="856" spans="1:8">
      <c r="A856" s="6">
        <v>45440</v>
      </c>
      <c r="B856">
        <v>79.784659946923995</v>
      </c>
      <c r="C856">
        <v>80.305228340756003</v>
      </c>
      <c r="D856">
        <v>78.733698993250997</v>
      </c>
      <c r="E856">
        <v>78.959602355957003</v>
      </c>
      <c r="F856">
        <v>858900</v>
      </c>
      <c r="G856">
        <f t="shared" si="26"/>
        <v>-8.3879015462096432E-3</v>
      </c>
      <c r="H856">
        <f t="shared" si="27"/>
        <v>1.7363634624883229</v>
      </c>
    </row>
    <row r="857" spans="1:8">
      <c r="A857" s="6">
        <v>45441</v>
      </c>
      <c r="B857">
        <v>78.046157721963894</v>
      </c>
      <c r="C857">
        <v>78.046157721963894</v>
      </c>
      <c r="D857">
        <v>77.230924213753696</v>
      </c>
      <c r="E857">
        <v>77.496124267578097</v>
      </c>
      <c r="F857">
        <v>753400</v>
      </c>
      <c r="G857">
        <f t="shared" si="26"/>
        <v>-1.8534516951863755E-2</v>
      </c>
      <c r="H857">
        <f t="shared" si="27"/>
        <v>1.7041808044582361</v>
      </c>
    </row>
    <row r="858" spans="1:8">
      <c r="A858" s="6">
        <v>45442</v>
      </c>
      <c r="B858">
        <v>77.604171178803497</v>
      </c>
      <c r="C858">
        <v>78.242607178258595</v>
      </c>
      <c r="D858">
        <v>77.388084456497694</v>
      </c>
      <c r="E858">
        <v>77.663101196289006</v>
      </c>
      <c r="F858">
        <v>1296900</v>
      </c>
      <c r="G858">
        <f t="shared" si="26"/>
        <v>2.1546487684257895E-3</v>
      </c>
      <c r="H858">
        <f t="shared" si="27"/>
        <v>1.7078527155297369</v>
      </c>
    </row>
    <row r="859" spans="1:8">
      <c r="A859" s="6">
        <v>45443</v>
      </c>
      <c r="B859">
        <v>77.761316515711002</v>
      </c>
      <c r="C859">
        <v>79.539116055606002</v>
      </c>
      <c r="D859">
        <v>77.329150586275205</v>
      </c>
      <c r="E859">
        <v>79.5096435546875</v>
      </c>
      <c r="F859">
        <v>1259800</v>
      </c>
      <c r="G859">
        <f t="shared" si="26"/>
        <v>2.377631500616316E-2</v>
      </c>
      <c r="H859">
        <f t="shared" si="27"/>
        <v>1.7484591596783032</v>
      </c>
    </row>
    <row r="860" spans="1:8">
      <c r="A860" s="6">
        <v>45446</v>
      </c>
      <c r="B860">
        <v>79.657751883085197</v>
      </c>
      <c r="C860">
        <v>80.003315734170201</v>
      </c>
      <c r="D860">
        <v>77.692968101721505</v>
      </c>
      <c r="E860">
        <v>78.127388000488196</v>
      </c>
      <c r="F860">
        <v>480300</v>
      </c>
      <c r="G860">
        <f t="shared" si="26"/>
        <v>-1.7384753501612359E-2</v>
      </c>
      <c r="H860">
        <f t="shared" si="27"/>
        <v>1.7180626281796596</v>
      </c>
    </row>
    <row r="861" spans="1:8">
      <c r="A861" s="6">
        <v>45447</v>
      </c>
      <c r="B861">
        <v>77.456000841543897</v>
      </c>
      <c r="C861">
        <v>77.850934171439903</v>
      </c>
      <c r="D861">
        <v>75.994757313473698</v>
      </c>
      <c r="E861">
        <v>76.577278137207003</v>
      </c>
      <c r="F861">
        <v>563700</v>
      </c>
      <c r="G861">
        <f t="shared" si="26"/>
        <v>-1.9840799788052647E-2</v>
      </c>
      <c r="H861">
        <f t="shared" si="27"/>
        <v>1.6839748915506114</v>
      </c>
    </row>
    <row r="862" spans="1:8">
      <c r="A862" s="6">
        <v>45448</v>
      </c>
      <c r="B862">
        <v>76.745131461841297</v>
      </c>
      <c r="C862">
        <v>77.594227969360304</v>
      </c>
      <c r="D862">
        <v>76.132984411304804</v>
      </c>
      <c r="E862">
        <v>77.377021789550696</v>
      </c>
      <c r="F862">
        <v>397800</v>
      </c>
      <c r="G862">
        <f t="shared" si="26"/>
        <v>1.0443615544949977E-2</v>
      </c>
      <c r="H862">
        <f t="shared" si="27"/>
        <v>1.7015616779053147</v>
      </c>
    </row>
    <row r="863" spans="1:8">
      <c r="A863" s="6">
        <v>45449</v>
      </c>
      <c r="B863">
        <v>77.515243482501106</v>
      </c>
      <c r="C863">
        <v>77.7225817798018</v>
      </c>
      <c r="D863">
        <v>76.794489611452207</v>
      </c>
      <c r="E863">
        <v>77.238792419433594</v>
      </c>
      <c r="F863">
        <v>653900</v>
      </c>
      <c r="G863">
        <f t="shared" si="26"/>
        <v>-1.7864395258460218E-3</v>
      </c>
      <c r="H863">
        <f t="shared" si="27"/>
        <v>1.6985219408682397</v>
      </c>
    </row>
    <row r="864" spans="1:8">
      <c r="A864" s="6">
        <v>45450</v>
      </c>
      <c r="B864">
        <v>77.0808220042274</v>
      </c>
      <c r="C864">
        <v>77.574486807004007</v>
      </c>
      <c r="D864">
        <v>76.922853184356995</v>
      </c>
      <c r="E864">
        <v>77.219047546386705</v>
      </c>
      <c r="F864">
        <v>403200</v>
      </c>
      <c r="G864">
        <f t="shared" si="26"/>
        <v>-2.55634149996386E-4</v>
      </c>
      <c r="H864">
        <f t="shared" si="27"/>
        <v>1.6980877406556356</v>
      </c>
    </row>
    <row r="865" spans="1:8">
      <c r="A865" s="6">
        <v>45453</v>
      </c>
      <c r="B865">
        <v>76.725377116268106</v>
      </c>
      <c r="C865">
        <v>78.117515373702204</v>
      </c>
      <c r="D865">
        <v>76.636521073994402</v>
      </c>
      <c r="E865">
        <v>77.564605712890597</v>
      </c>
      <c r="F865">
        <v>442800</v>
      </c>
      <c r="G865">
        <f t="shared" si="26"/>
        <v>4.4750379276085961E-3</v>
      </c>
      <c r="H865">
        <f t="shared" si="27"/>
        <v>1.7056867476994768</v>
      </c>
    </row>
    <row r="866" spans="1:8">
      <c r="A866" s="6">
        <v>45454</v>
      </c>
      <c r="B866">
        <v>77.130189110706397</v>
      </c>
      <c r="C866">
        <v>77.831192205028501</v>
      </c>
      <c r="D866">
        <v>76.656267600307004</v>
      </c>
      <c r="E866">
        <v>77.604103088378906</v>
      </c>
      <c r="F866">
        <v>757500</v>
      </c>
      <c r="G866">
        <f t="shared" si="26"/>
        <v>5.0921905842609772E-4</v>
      </c>
      <c r="H866">
        <f t="shared" si="27"/>
        <v>1.7065553158991102</v>
      </c>
    </row>
    <row r="867" spans="1:8">
      <c r="A867" s="6">
        <v>45455</v>
      </c>
      <c r="B867">
        <v>78.719786868984102</v>
      </c>
      <c r="C867">
        <v>79.795972442720995</v>
      </c>
      <c r="D867">
        <v>78.166877209033302</v>
      </c>
      <c r="E867">
        <v>79.401039123535099</v>
      </c>
      <c r="F867">
        <v>614700</v>
      </c>
      <c r="G867">
        <f t="shared" si="26"/>
        <v>2.3155167879587046E-2</v>
      </c>
      <c r="H867">
        <f t="shared" si="27"/>
        <v>1.7460708907345561</v>
      </c>
    </row>
    <row r="868" spans="1:8">
      <c r="A868" s="6">
        <v>45456</v>
      </c>
      <c r="B868">
        <v>78.956748550722196</v>
      </c>
      <c r="C868">
        <v>79.568888075834295</v>
      </c>
      <c r="D868">
        <v>77.801574737791199</v>
      </c>
      <c r="E868">
        <v>78.078025817871094</v>
      </c>
      <c r="F868">
        <v>548500</v>
      </c>
      <c r="G868">
        <f t="shared" si="26"/>
        <v>-1.666241802711942E-2</v>
      </c>
      <c r="H868">
        <f t="shared" si="27"/>
        <v>1.7169771276481522</v>
      </c>
    </row>
    <row r="869" spans="1:8">
      <c r="A869" s="6">
        <v>45457</v>
      </c>
      <c r="B869">
        <v>77.248659198514304</v>
      </c>
      <c r="C869">
        <v>78.117513993267394</v>
      </c>
      <c r="D869">
        <v>77.0018268195915</v>
      </c>
      <c r="E869">
        <v>77.594223022460895</v>
      </c>
      <c r="F869">
        <v>433800</v>
      </c>
      <c r="G869">
        <f t="shared" si="26"/>
        <v>-6.1964014886690746E-3</v>
      </c>
      <c r="H869">
        <f t="shared" si="27"/>
        <v>1.7063380480183825</v>
      </c>
    </row>
    <row r="870" spans="1:8">
      <c r="A870" s="6">
        <v>45460</v>
      </c>
      <c r="B870">
        <v>77.742330245459996</v>
      </c>
      <c r="C870">
        <v>79.0554804154132</v>
      </c>
      <c r="D870">
        <v>77.357272305808706</v>
      </c>
      <c r="E870">
        <v>78.956748962402301</v>
      </c>
      <c r="F870">
        <v>448200</v>
      </c>
      <c r="G870">
        <f t="shared" si="26"/>
        <v>1.7559631205366941E-2</v>
      </c>
      <c r="H870">
        <f t="shared" si="27"/>
        <v>1.736300714853271</v>
      </c>
    </row>
    <row r="871" spans="1:8">
      <c r="A871" s="6">
        <v>45461</v>
      </c>
      <c r="B871">
        <v>79.282569652924295</v>
      </c>
      <c r="C871">
        <v>80.269899249933403</v>
      </c>
      <c r="D871">
        <v>79.262818842656898</v>
      </c>
      <c r="E871">
        <v>80.062553405761705</v>
      </c>
      <c r="F871">
        <v>607000</v>
      </c>
      <c r="G871">
        <f t="shared" si="26"/>
        <v>1.4005192182950269E-2</v>
      </c>
      <c r="H871">
        <f t="shared" si="27"/>
        <v>1.7606179400521849</v>
      </c>
    </row>
    <row r="872" spans="1:8">
      <c r="A872" s="6">
        <v>45463</v>
      </c>
      <c r="B872">
        <v>80.171156058794097</v>
      </c>
      <c r="C872">
        <v>80.5167274258025</v>
      </c>
      <c r="D872">
        <v>79.529397880582295</v>
      </c>
      <c r="E872">
        <v>80.378501892089801</v>
      </c>
      <c r="F872">
        <v>381800</v>
      </c>
      <c r="G872">
        <f t="shared" si="26"/>
        <v>3.9462704209151456E-3</v>
      </c>
      <c r="H872">
        <f t="shared" si="27"/>
        <v>1.7675658145515454</v>
      </c>
    </row>
    <row r="873" spans="1:8">
      <c r="A873" s="6">
        <v>45464</v>
      </c>
      <c r="B873">
        <v>80.585841312543394</v>
      </c>
      <c r="C873">
        <v>80.645078675607394</v>
      </c>
      <c r="D873">
        <v>79.055477483094293</v>
      </c>
      <c r="E873">
        <v>79.243072509765597</v>
      </c>
      <c r="F873">
        <v>640600</v>
      </c>
      <c r="G873">
        <f t="shared" si="26"/>
        <v>-1.4126033150612182E-2</v>
      </c>
      <c r="H873">
        <f t="shared" si="27"/>
        <v>1.7425971212593014</v>
      </c>
    </row>
    <row r="874" spans="1:8">
      <c r="A874" s="6">
        <v>45467</v>
      </c>
      <c r="B874">
        <v>79.578760018487699</v>
      </c>
      <c r="C874">
        <v>80.536470884757193</v>
      </c>
      <c r="D874">
        <v>79.124589330584698</v>
      </c>
      <c r="E874">
        <v>80.151412963867102</v>
      </c>
      <c r="F874">
        <v>398400</v>
      </c>
      <c r="G874">
        <f t="shared" si="26"/>
        <v>1.1462711191436518E-2</v>
      </c>
      <c r="H874">
        <f t="shared" si="27"/>
        <v>1.7625720087833254</v>
      </c>
    </row>
    <row r="875" spans="1:8">
      <c r="A875" s="6">
        <v>45468</v>
      </c>
      <c r="B875">
        <v>80.121795953911203</v>
      </c>
      <c r="C875">
        <v>80.240270681132202</v>
      </c>
      <c r="D875">
        <v>79.055478212561297</v>
      </c>
      <c r="E875">
        <v>79.114715576171804</v>
      </c>
      <c r="F875">
        <v>333100</v>
      </c>
      <c r="G875">
        <f t="shared" si="26"/>
        <v>-1.2934237206306641E-2</v>
      </c>
      <c r="H875">
        <f t="shared" si="27"/>
        <v>1.7397744843285257</v>
      </c>
    </row>
    <row r="876" spans="1:8">
      <c r="A876" s="6">
        <v>45469</v>
      </c>
      <c r="B876">
        <v>78.838271064458098</v>
      </c>
      <c r="C876">
        <v>79.549149617861403</v>
      </c>
      <c r="D876">
        <v>78.571695373295597</v>
      </c>
      <c r="E876">
        <v>79.470161437988196</v>
      </c>
      <c r="F876">
        <v>286400</v>
      </c>
      <c r="G876">
        <f t="shared" si="26"/>
        <v>4.4927907435143091E-3</v>
      </c>
      <c r="H876">
        <f t="shared" si="27"/>
        <v>1.7475909270275194</v>
      </c>
    </row>
    <row r="877" spans="1:8">
      <c r="A877" s="6">
        <v>45470</v>
      </c>
      <c r="B877">
        <v>79.608384870345304</v>
      </c>
      <c r="C877">
        <v>79.865092681745693</v>
      </c>
      <c r="D877">
        <v>79.035739413305095</v>
      </c>
      <c r="E877">
        <v>79.628135681152301</v>
      </c>
      <c r="F877">
        <v>413500</v>
      </c>
      <c r="G877">
        <f t="shared" si="26"/>
        <v>1.987843491262754E-3</v>
      </c>
      <c r="H877">
        <f t="shared" si="27"/>
        <v>1.7510648642772009</v>
      </c>
    </row>
    <row r="878" spans="1:8">
      <c r="A878" s="6">
        <v>45471</v>
      </c>
      <c r="B878">
        <v>79.993439591482797</v>
      </c>
      <c r="C878">
        <v>83.182517462609397</v>
      </c>
      <c r="D878">
        <v>79.677494425871501</v>
      </c>
      <c r="E878">
        <v>83.083786010742102</v>
      </c>
      <c r="F878">
        <v>1718100</v>
      </c>
      <c r="G878">
        <f t="shared" si="26"/>
        <v>4.3397353209761777E-2</v>
      </c>
      <c r="H878">
        <f t="shared" si="27"/>
        <v>1.8270564446854423</v>
      </c>
    </row>
    <row r="879" spans="1:8">
      <c r="A879" s="6">
        <v>45474</v>
      </c>
      <c r="B879">
        <v>83.5182104755865</v>
      </c>
      <c r="C879">
        <v>84.169851652476098</v>
      </c>
      <c r="D879">
        <v>82.7480945630642</v>
      </c>
      <c r="E879">
        <v>82.817207336425696</v>
      </c>
      <c r="F879">
        <v>702000</v>
      </c>
      <c r="G879">
        <f t="shared" si="26"/>
        <v>-3.208552319485533E-3</v>
      </c>
      <c r="H879">
        <f t="shared" si="27"/>
        <v>1.8211942384920157</v>
      </c>
    </row>
    <row r="880" spans="1:8">
      <c r="A880" s="6">
        <v>45475</v>
      </c>
      <c r="B880">
        <v>82.481514807700094</v>
      </c>
      <c r="C880">
        <v>82.787584569961098</v>
      </c>
      <c r="D880">
        <v>82.106332275485698</v>
      </c>
      <c r="E880">
        <v>82.353164672851506</v>
      </c>
      <c r="F880">
        <v>484600</v>
      </c>
      <c r="G880">
        <f t="shared" si="26"/>
        <v>-5.603215545401388E-3</v>
      </c>
      <c r="H880">
        <f t="shared" si="27"/>
        <v>1.8109896946237016</v>
      </c>
    </row>
    <row r="881" spans="1:8">
      <c r="A881" s="6">
        <v>45476</v>
      </c>
      <c r="B881">
        <v>82.698727144475896</v>
      </c>
      <c r="C881">
        <v>83.152897844133307</v>
      </c>
      <c r="D881">
        <v>82.116198779382103</v>
      </c>
      <c r="E881">
        <v>82.382781982421804</v>
      </c>
      <c r="F881">
        <v>239500</v>
      </c>
      <c r="G881">
        <f t="shared" si="26"/>
        <v>3.5963778305245767E-4</v>
      </c>
      <c r="H881">
        <f t="shared" si="27"/>
        <v>1.8116409949426069</v>
      </c>
    </row>
    <row r="882" spans="1:8">
      <c r="A882" s="6">
        <v>45478</v>
      </c>
      <c r="B882">
        <v>81.948357953659595</v>
      </c>
      <c r="C882">
        <v>82.007595320020897</v>
      </c>
      <c r="D882">
        <v>80.941285061881999</v>
      </c>
      <c r="E882">
        <v>81.365837097167898</v>
      </c>
      <c r="F882">
        <v>613400</v>
      </c>
      <c r="G882">
        <f t="shared" si="26"/>
        <v>-1.2344143530754933E-2</v>
      </c>
      <c r="H882">
        <f t="shared" si="27"/>
        <v>1.7892778384748356</v>
      </c>
    </row>
    <row r="883" spans="1:8">
      <c r="A883" s="6">
        <v>45481</v>
      </c>
      <c r="B883">
        <v>80.536474188596102</v>
      </c>
      <c r="C883">
        <v>81.691647998654901</v>
      </c>
      <c r="D883">
        <v>80.181034934312294</v>
      </c>
      <c r="E883">
        <v>80.190910339355398</v>
      </c>
      <c r="F883">
        <v>585900</v>
      </c>
      <c r="G883">
        <f t="shared" si="26"/>
        <v>-1.4440050022583688E-2</v>
      </c>
      <c r="H883">
        <f t="shared" si="27"/>
        <v>1.7634405769829586</v>
      </c>
    </row>
    <row r="884" spans="1:8">
      <c r="A884" s="6">
        <v>45482</v>
      </c>
      <c r="B884">
        <v>80.4969850290382</v>
      </c>
      <c r="C884">
        <v>81.5830461357357</v>
      </c>
      <c r="D884">
        <v>80.240277211289794</v>
      </c>
      <c r="E884">
        <v>80.803054809570298</v>
      </c>
      <c r="F884">
        <v>364500</v>
      </c>
      <c r="G884">
        <f t="shared" si="26"/>
        <v>7.6335892387853045E-3</v>
      </c>
      <c r="H884">
        <f t="shared" si="27"/>
        <v>1.7769019579946532</v>
      </c>
    </row>
    <row r="885" spans="1:8">
      <c r="A885" s="6">
        <v>45483</v>
      </c>
      <c r="B885">
        <v>80.862297269126699</v>
      </c>
      <c r="C885">
        <v>82.501260518969204</v>
      </c>
      <c r="D885">
        <v>80.556219965109094</v>
      </c>
      <c r="E885">
        <v>82.244560241699205</v>
      </c>
      <c r="F885">
        <v>309100</v>
      </c>
      <c r="G885">
        <f t="shared" si="26"/>
        <v>1.7839739296071449E-2</v>
      </c>
      <c r="H885">
        <f t="shared" si="27"/>
        <v>1.8086014256799567</v>
      </c>
    </row>
    <row r="886" spans="1:8">
      <c r="A886" s="6">
        <v>45484</v>
      </c>
      <c r="B886">
        <v>82.836954694442895</v>
      </c>
      <c r="C886">
        <v>83.656440067803402</v>
      </c>
      <c r="D886">
        <v>82.757966518828795</v>
      </c>
      <c r="E886">
        <v>83.28125</v>
      </c>
      <c r="F886">
        <v>532700</v>
      </c>
      <c r="G886">
        <f t="shared" si="26"/>
        <v>1.2604964453018966E-2</v>
      </c>
      <c r="H886">
        <f t="shared" si="27"/>
        <v>1.8313987823603322</v>
      </c>
    </row>
    <row r="887" spans="1:8">
      <c r="A887" s="6">
        <v>45485</v>
      </c>
      <c r="B887">
        <v>83.695920932285404</v>
      </c>
      <c r="C887">
        <v>84.633888505293399</v>
      </c>
      <c r="D887">
        <v>83.429345273621394</v>
      </c>
      <c r="E887">
        <v>83.626808166503906</v>
      </c>
      <c r="F887">
        <v>456100</v>
      </c>
      <c r="G887">
        <f t="shared" si="26"/>
        <v>4.14929130511257E-3</v>
      </c>
      <c r="H887">
        <f t="shared" si="27"/>
        <v>1.8389977894041738</v>
      </c>
    </row>
    <row r="888" spans="1:8">
      <c r="A888" s="6">
        <v>45488</v>
      </c>
      <c r="B888">
        <v>84.327824929251307</v>
      </c>
      <c r="C888">
        <v>85.048571320441596</v>
      </c>
      <c r="D888">
        <v>83.429351375650697</v>
      </c>
      <c r="E888">
        <v>84.436424255371094</v>
      </c>
      <c r="F888">
        <v>627600</v>
      </c>
      <c r="G888">
        <f t="shared" si="26"/>
        <v>9.6812984570116972E-3</v>
      </c>
      <c r="H888">
        <f t="shared" si="27"/>
        <v>1.8568016758651802</v>
      </c>
    </row>
    <row r="889" spans="1:8">
      <c r="A889" s="6">
        <v>45489</v>
      </c>
      <c r="B889">
        <v>84.169841768138397</v>
      </c>
      <c r="C889">
        <v>84.377180063874704</v>
      </c>
      <c r="D889">
        <v>81.365829540779501</v>
      </c>
      <c r="E889">
        <v>82.975173950195298</v>
      </c>
      <c r="F889">
        <v>1546000</v>
      </c>
      <c r="G889">
        <f t="shared" si="26"/>
        <v>-1.7305923575782447E-2</v>
      </c>
      <c r="H889">
        <f t="shared" si="27"/>
        <v>1.8246680079672726</v>
      </c>
    </row>
    <row r="890" spans="1:8">
      <c r="A890" s="6">
        <v>45490</v>
      </c>
      <c r="B890">
        <v>82.708598706028496</v>
      </c>
      <c r="C890">
        <v>85.552112824083096</v>
      </c>
      <c r="D890">
        <v>82.619742656202902</v>
      </c>
      <c r="E890">
        <v>83.301002502441406</v>
      </c>
      <c r="F890">
        <v>1134300</v>
      </c>
      <c r="G890">
        <f t="shared" si="26"/>
        <v>3.9268197550472389E-3</v>
      </c>
      <c r="H890">
        <f t="shared" si="27"/>
        <v>1.8318331503473613</v>
      </c>
    </row>
    <row r="891" spans="1:8">
      <c r="A891" s="6">
        <v>45491</v>
      </c>
      <c r="B891">
        <v>83.261503459587004</v>
      </c>
      <c r="C891">
        <v>84.396933958181407</v>
      </c>
      <c r="D891">
        <v>81.889115976163296</v>
      </c>
      <c r="E891">
        <v>81.908859252929602</v>
      </c>
      <c r="F891">
        <v>683200</v>
      </c>
      <c r="G891">
        <f t="shared" si="26"/>
        <v>-1.6712202826982818E-2</v>
      </c>
      <c r="H891">
        <f t="shared" si="27"/>
        <v>1.8012191831935653</v>
      </c>
    </row>
    <row r="892" spans="1:8">
      <c r="A892" s="6">
        <v>45492</v>
      </c>
      <c r="B892">
        <v>81.711394806433901</v>
      </c>
      <c r="C892">
        <v>82.3334097046002</v>
      </c>
      <c r="D892">
        <v>81.128866461052297</v>
      </c>
      <c r="E892">
        <v>82.165565490722599</v>
      </c>
      <c r="F892">
        <v>835700</v>
      </c>
      <c r="G892">
        <f t="shared" si="26"/>
        <v>3.1340472829722099E-3</v>
      </c>
      <c r="H892">
        <f t="shared" si="27"/>
        <v>1.8068642892806905</v>
      </c>
    </row>
    <row r="893" spans="1:8">
      <c r="A893" s="6">
        <v>45495</v>
      </c>
      <c r="B893">
        <v>81.247352568211497</v>
      </c>
      <c r="C893">
        <v>81.938480265595899</v>
      </c>
      <c r="D893">
        <v>80.102046632286601</v>
      </c>
      <c r="E893">
        <v>80.970901489257798</v>
      </c>
      <c r="F893">
        <v>963700</v>
      </c>
      <c r="G893">
        <f t="shared" si="26"/>
        <v>-1.4539716173433893E-2</v>
      </c>
      <c r="H893">
        <f t="shared" si="27"/>
        <v>1.7805929953506361</v>
      </c>
    </row>
    <row r="894" spans="1:8">
      <c r="A894" s="6">
        <v>45496</v>
      </c>
      <c r="B894">
        <v>81.030133191788195</v>
      </c>
      <c r="C894">
        <v>82.609858913084494</v>
      </c>
      <c r="D894">
        <v>80.645075282619999</v>
      </c>
      <c r="E894">
        <v>81.316459655761705</v>
      </c>
      <c r="F894">
        <v>975400</v>
      </c>
      <c r="G894">
        <f t="shared" si="26"/>
        <v>4.2676833300386383E-3</v>
      </c>
      <c r="H894">
        <f t="shared" si="27"/>
        <v>1.7881920023944775</v>
      </c>
    </row>
    <row r="895" spans="1:8">
      <c r="A895" s="6">
        <v>45497</v>
      </c>
      <c r="B895">
        <v>83.923015550145294</v>
      </c>
      <c r="C895">
        <v>86.085269773027605</v>
      </c>
      <c r="D895">
        <v>82.698728961871495</v>
      </c>
      <c r="E895">
        <v>83.508338928222599</v>
      </c>
      <c r="F895">
        <v>1767100</v>
      </c>
      <c r="G895">
        <f t="shared" si="26"/>
        <v>2.6954927473967917E-2</v>
      </c>
      <c r="H895">
        <f t="shared" si="27"/>
        <v>1.8363925881285503</v>
      </c>
    </row>
    <row r="896" spans="1:8">
      <c r="A896" s="6">
        <v>45498</v>
      </c>
      <c r="B896">
        <v>81.928617039863795</v>
      </c>
      <c r="C896">
        <v>86.174129982501299</v>
      </c>
      <c r="D896">
        <v>81.928617039863795</v>
      </c>
      <c r="E896">
        <v>85.581733703613196</v>
      </c>
      <c r="F896">
        <v>1209900</v>
      </c>
      <c r="G896">
        <f t="shared" si="26"/>
        <v>2.4828595586995551E-2</v>
      </c>
      <c r="H896">
        <f t="shared" si="27"/>
        <v>1.8819876370381503</v>
      </c>
    </row>
    <row r="897" spans="1:8">
      <c r="A897" s="6">
        <v>45499</v>
      </c>
      <c r="B897">
        <v>86.480196158193806</v>
      </c>
      <c r="C897">
        <v>87.477401164624695</v>
      </c>
      <c r="D897">
        <v>85.710080274451499</v>
      </c>
      <c r="E897">
        <v>87.102218627929602</v>
      </c>
      <c r="F897">
        <v>611200</v>
      </c>
      <c r="G897">
        <f t="shared" si="26"/>
        <v>1.7766465558902465E-2</v>
      </c>
      <c r="H897">
        <f t="shared" si="27"/>
        <v>1.9154239055738689</v>
      </c>
    </row>
    <row r="898" spans="1:8">
      <c r="A898" s="6">
        <v>45502</v>
      </c>
      <c r="B898">
        <v>86.954123032786995</v>
      </c>
      <c r="C898">
        <v>87.5267760446132</v>
      </c>
      <c r="D898">
        <v>85.344778395476396</v>
      </c>
      <c r="E898">
        <v>85.877937316894503</v>
      </c>
      <c r="F898">
        <v>497300</v>
      </c>
      <c r="G898">
        <f t="shared" si="26"/>
        <v>-1.4055684577505466E-2</v>
      </c>
      <c r="H898">
        <f t="shared" si="27"/>
        <v>1.8885013113249089</v>
      </c>
    </row>
    <row r="899" spans="1:8">
      <c r="A899" s="6">
        <v>45503</v>
      </c>
      <c r="B899">
        <v>86.569057482066199</v>
      </c>
      <c r="C899">
        <v>87.743982087396205</v>
      </c>
      <c r="D899">
        <v>86.193874955153902</v>
      </c>
      <c r="E899">
        <v>86.707283020019503</v>
      </c>
      <c r="F899">
        <v>789700</v>
      </c>
      <c r="G899">
        <f t="shared" si="26"/>
        <v>9.6572615625904815E-3</v>
      </c>
      <c r="H899">
        <f t="shared" si="27"/>
        <v>1.9067390624496687</v>
      </c>
    </row>
    <row r="900" spans="1:8">
      <c r="A900" s="6">
        <v>45504</v>
      </c>
      <c r="B900">
        <v>87.013357514730401</v>
      </c>
      <c r="C900">
        <v>88.859666633224705</v>
      </c>
      <c r="D900">
        <v>86.519692700101302</v>
      </c>
      <c r="E900">
        <v>87.546516418457003</v>
      </c>
      <c r="F900">
        <v>551400</v>
      </c>
      <c r="G900">
        <f t="shared" ref="G900:G963" si="28">(E900-E899)/E899</f>
        <v>9.6789262586365749E-3</v>
      </c>
      <c r="H900">
        <f t="shared" ref="H900:H963" si="29">H899*(1+G900)</f>
        <v>1.9251942492295808</v>
      </c>
    </row>
    <row r="901" spans="1:8">
      <c r="A901" s="6">
        <v>45505</v>
      </c>
      <c r="B901">
        <v>87.625505074895699</v>
      </c>
      <c r="C901">
        <v>88.316632806057399</v>
      </c>
      <c r="D901">
        <v>84.051369085692698</v>
      </c>
      <c r="E901">
        <v>84.930091857910099</v>
      </c>
      <c r="F901">
        <v>654000</v>
      </c>
      <c r="G901">
        <f t="shared" si="28"/>
        <v>-2.9886107038695323E-2</v>
      </c>
      <c r="H901">
        <f t="shared" si="29"/>
        <v>1.867657687826825</v>
      </c>
    </row>
    <row r="902" spans="1:8">
      <c r="A902" s="6">
        <v>45506</v>
      </c>
      <c r="B902">
        <v>83.212141562145703</v>
      </c>
      <c r="C902">
        <v>83.350367110303907</v>
      </c>
      <c r="D902">
        <v>80.417996849311393</v>
      </c>
      <c r="E902">
        <v>80.803054809570298</v>
      </c>
      <c r="F902">
        <v>796600</v>
      </c>
      <c r="G902">
        <f t="shared" si="28"/>
        <v>-4.8593342572199549E-2</v>
      </c>
      <c r="H902">
        <f t="shared" si="29"/>
        <v>1.7769019579946539</v>
      </c>
    </row>
    <row r="903" spans="1:8">
      <c r="A903" s="6">
        <v>45509</v>
      </c>
      <c r="B903">
        <v>77.900303733427293</v>
      </c>
      <c r="C903">
        <v>78.630925498128093</v>
      </c>
      <c r="D903">
        <v>75.668936820299905</v>
      </c>
      <c r="E903">
        <v>77.910179138183594</v>
      </c>
      <c r="F903">
        <v>1101500</v>
      </c>
      <c r="G903">
        <f t="shared" si="28"/>
        <v>-3.580156317362488E-2</v>
      </c>
      <c r="H903">
        <f t="shared" si="29"/>
        <v>1.7132860902921705</v>
      </c>
    </row>
    <row r="904" spans="1:8">
      <c r="A904" s="6">
        <v>45510</v>
      </c>
      <c r="B904">
        <v>77.870690468846902</v>
      </c>
      <c r="C904">
        <v>78.927132869453104</v>
      </c>
      <c r="D904">
        <v>77.495500389277296</v>
      </c>
      <c r="E904">
        <v>78.068153381347599</v>
      </c>
      <c r="F904">
        <v>773300</v>
      </c>
      <c r="G904">
        <f t="shared" si="28"/>
        <v>2.0276457442591459E-3</v>
      </c>
      <c r="H904">
        <f t="shared" si="29"/>
        <v>1.7167600275418498</v>
      </c>
    </row>
    <row r="905" spans="1:8">
      <c r="A905" s="6">
        <v>45511</v>
      </c>
      <c r="B905">
        <v>79.2628097388274</v>
      </c>
      <c r="C905">
        <v>79.8650813264465</v>
      </c>
      <c r="D905">
        <v>78.176748813403705</v>
      </c>
      <c r="E905">
        <v>78.206367492675696</v>
      </c>
      <c r="F905">
        <v>467400</v>
      </c>
      <c r="G905">
        <f t="shared" si="28"/>
        <v>1.7704288540417727E-3</v>
      </c>
      <c r="H905">
        <f t="shared" si="29"/>
        <v>1.7197994290300755</v>
      </c>
    </row>
    <row r="906" spans="1:8">
      <c r="A906" s="6">
        <v>45512</v>
      </c>
      <c r="B906">
        <v>78.917255836916695</v>
      </c>
      <c r="C906">
        <v>80.457487614302707</v>
      </c>
      <c r="D906">
        <v>78.650680157264105</v>
      </c>
      <c r="E906">
        <v>80.210655212402301</v>
      </c>
      <c r="F906">
        <v>365900</v>
      </c>
      <c r="G906">
        <f t="shared" si="28"/>
        <v>2.5628190951514449E-2</v>
      </c>
      <c r="H906">
        <f t="shared" si="29"/>
        <v>1.7638747771955636</v>
      </c>
    </row>
    <row r="907" spans="1:8">
      <c r="A907" s="6">
        <v>45513</v>
      </c>
      <c r="B907">
        <v>80.052687270714102</v>
      </c>
      <c r="C907">
        <v>81.040016889150905</v>
      </c>
      <c r="D907">
        <v>79.618259828129197</v>
      </c>
      <c r="E907">
        <v>80.635208129882798</v>
      </c>
      <c r="F907">
        <v>481300</v>
      </c>
      <c r="G907">
        <f t="shared" si="28"/>
        <v>5.2929740613171317E-3</v>
      </c>
      <c r="H907">
        <f t="shared" si="29"/>
        <v>1.7732109206386715</v>
      </c>
    </row>
    <row r="908" spans="1:8">
      <c r="A908" s="6">
        <v>45516</v>
      </c>
      <c r="B908">
        <v>80.773425452091104</v>
      </c>
      <c r="C908">
        <v>80.773425452091104</v>
      </c>
      <c r="D908">
        <v>79.075217476000404</v>
      </c>
      <c r="E908">
        <v>79.203575134277301</v>
      </c>
      <c r="F908">
        <v>333100</v>
      </c>
      <c r="G908">
        <f t="shared" si="28"/>
        <v>-1.7754440384149573E-2</v>
      </c>
      <c r="H908">
        <f t="shared" si="29"/>
        <v>1.7417285530596693</v>
      </c>
    </row>
    <row r="909" spans="1:8">
      <c r="A909" s="6">
        <v>45517</v>
      </c>
      <c r="B909">
        <v>79.746605598895201</v>
      </c>
      <c r="C909">
        <v>80.417990003968498</v>
      </c>
      <c r="D909">
        <v>79.144341494744694</v>
      </c>
      <c r="E909">
        <v>80.121795654296804</v>
      </c>
      <c r="F909">
        <v>426100</v>
      </c>
      <c r="G909">
        <f t="shared" si="28"/>
        <v>1.1593170112116823E-2</v>
      </c>
      <c r="H909">
        <f t="shared" si="29"/>
        <v>1.7619207084644211</v>
      </c>
    </row>
    <row r="910" spans="1:8">
      <c r="A910" s="6">
        <v>45518</v>
      </c>
      <c r="B910">
        <v>80.625334178048504</v>
      </c>
      <c r="C910">
        <v>82.521005094657696</v>
      </c>
      <c r="D910">
        <v>80.467357835301101</v>
      </c>
      <c r="E910">
        <v>82.491386413574205</v>
      </c>
      <c r="F910">
        <v>396700</v>
      </c>
      <c r="G910">
        <f t="shared" si="28"/>
        <v>2.957485837563506E-2</v>
      </c>
      <c r="H910">
        <f t="shared" si="29"/>
        <v>1.8140292638863549</v>
      </c>
    </row>
    <row r="911" spans="1:8">
      <c r="A911" s="6">
        <v>45519</v>
      </c>
      <c r="B911">
        <v>83.725556494249005</v>
      </c>
      <c r="C911">
        <v>84.258707871107205</v>
      </c>
      <c r="D911">
        <v>82.432149543452894</v>
      </c>
      <c r="E911">
        <v>83.923019409179602</v>
      </c>
      <c r="F911">
        <v>706500</v>
      </c>
      <c r="G911">
        <f t="shared" si="28"/>
        <v>1.7354939198473918E-2</v>
      </c>
      <c r="H911">
        <f t="shared" si="29"/>
        <v>1.845511631465355</v>
      </c>
    </row>
    <row r="912" spans="1:8">
      <c r="A912" s="6">
        <v>45520</v>
      </c>
      <c r="B912">
        <v>83.982246275335996</v>
      </c>
      <c r="C912">
        <v>84.841225666598504</v>
      </c>
      <c r="D912">
        <v>83.676176535648494</v>
      </c>
      <c r="E912">
        <v>84.485786437988196</v>
      </c>
      <c r="F912">
        <v>614800</v>
      </c>
      <c r="G912">
        <f t="shared" si="28"/>
        <v>6.7057528765109902E-3</v>
      </c>
      <c r="H912">
        <f t="shared" si="29"/>
        <v>1.8578871763966884</v>
      </c>
    </row>
    <row r="913" spans="1:8">
      <c r="A913" s="6">
        <v>45523</v>
      </c>
      <c r="B913">
        <v>84.545030059409598</v>
      </c>
      <c r="C913">
        <v>84.900469314341507</v>
      </c>
      <c r="D913">
        <v>83.952633812098696</v>
      </c>
      <c r="E913">
        <v>84.515411376953097</v>
      </c>
      <c r="F913">
        <v>303600</v>
      </c>
      <c r="G913">
        <f t="shared" si="28"/>
        <v>3.5064997574053516E-4</v>
      </c>
      <c r="H913">
        <f t="shared" si="29"/>
        <v>1.8585386444900207</v>
      </c>
    </row>
    <row r="914" spans="1:8">
      <c r="A914" s="6">
        <v>45524</v>
      </c>
      <c r="B914">
        <v>84.347569212819707</v>
      </c>
      <c r="C914">
        <v>84.347569212819707</v>
      </c>
      <c r="D914">
        <v>83.182519967163401</v>
      </c>
      <c r="E914">
        <v>83.804534912109304</v>
      </c>
      <c r="F914">
        <v>306300</v>
      </c>
      <c r="G914">
        <f t="shared" si="28"/>
        <v>-8.4112051667495618E-3</v>
      </c>
      <c r="H914">
        <f t="shared" si="29"/>
        <v>1.8429060946408826</v>
      </c>
    </row>
    <row r="915" spans="1:8">
      <c r="A915" s="6">
        <v>45525</v>
      </c>
      <c r="B915">
        <v>84.110603933444693</v>
      </c>
      <c r="C915">
        <v>84.624011967700397</v>
      </c>
      <c r="D915">
        <v>83.370106795961107</v>
      </c>
      <c r="E915">
        <v>84.485786437988196</v>
      </c>
      <c r="F915">
        <v>295200</v>
      </c>
      <c r="G915">
        <f t="shared" si="28"/>
        <v>8.129053237910815E-3</v>
      </c>
      <c r="H915">
        <f t="shared" si="29"/>
        <v>1.8578871763966887</v>
      </c>
    </row>
    <row r="916" spans="1:8">
      <c r="A916" s="6">
        <v>45526</v>
      </c>
      <c r="B916">
        <v>84.347564844353002</v>
      </c>
      <c r="C916">
        <v>85.147299379682494</v>
      </c>
      <c r="D916">
        <v>83.735417803685905</v>
      </c>
      <c r="E916">
        <v>83.844024658203097</v>
      </c>
      <c r="F916">
        <v>278500</v>
      </c>
      <c r="G916">
        <f t="shared" si="28"/>
        <v>-7.5960916840863727E-3</v>
      </c>
      <c r="H916">
        <f t="shared" si="29"/>
        <v>1.843774495066091</v>
      </c>
    </row>
    <row r="917" spans="1:8">
      <c r="A917" s="6">
        <v>45527</v>
      </c>
      <c r="B917">
        <v>84.930094233604507</v>
      </c>
      <c r="C917">
        <v>86.855391594657107</v>
      </c>
      <c r="D917">
        <v>84.4364294024722</v>
      </c>
      <c r="E917">
        <v>86.430839538574205</v>
      </c>
      <c r="F917">
        <v>415400</v>
      </c>
      <c r="G917">
        <f t="shared" si="28"/>
        <v>3.0852704064678035E-2</v>
      </c>
      <c r="H917">
        <f t="shared" si="29"/>
        <v>1.9006599239243662</v>
      </c>
    </row>
    <row r="918" spans="1:8">
      <c r="A918" s="6">
        <v>45530</v>
      </c>
      <c r="B918">
        <v>86.835633082635297</v>
      </c>
      <c r="C918">
        <v>87.052846794307698</v>
      </c>
      <c r="D918">
        <v>85.947042491578003</v>
      </c>
      <c r="E918">
        <v>86.154380798339801</v>
      </c>
      <c r="F918">
        <v>237900</v>
      </c>
      <c r="G918">
        <f t="shared" si="28"/>
        <v>-3.1986122281158626E-3</v>
      </c>
      <c r="H918">
        <f t="shared" si="29"/>
        <v>1.8945804498502119</v>
      </c>
    </row>
    <row r="919" spans="1:8">
      <c r="A919" s="6">
        <v>45531</v>
      </c>
      <c r="B919">
        <v>85.8779299109096</v>
      </c>
      <c r="C919">
        <v>86.302481930274496</v>
      </c>
      <c r="D919">
        <v>85.492864445819905</v>
      </c>
      <c r="E919">
        <v>85.927291870117102</v>
      </c>
      <c r="F919">
        <v>220100</v>
      </c>
      <c r="G919">
        <f t="shared" si="28"/>
        <v>-2.6358372739540936E-3</v>
      </c>
      <c r="H919">
        <f t="shared" si="29"/>
        <v>1.889586644081992</v>
      </c>
    </row>
    <row r="920" spans="1:8">
      <c r="A920" s="6">
        <v>45532</v>
      </c>
      <c r="B920">
        <v>85.739702529377297</v>
      </c>
      <c r="C920">
        <v>86.756658388529303</v>
      </c>
      <c r="D920">
        <v>85.542239613990404</v>
      </c>
      <c r="E920">
        <v>85.581733703613196</v>
      </c>
      <c r="F920">
        <v>337100</v>
      </c>
      <c r="G920">
        <f t="shared" si="28"/>
        <v>-4.0215181810481435E-3</v>
      </c>
      <c r="H920">
        <f t="shared" si="29"/>
        <v>1.8819876370381505</v>
      </c>
    </row>
    <row r="921" spans="1:8">
      <c r="A921" s="6">
        <v>45533</v>
      </c>
      <c r="B921">
        <v>86.045781551583303</v>
      </c>
      <c r="C921">
        <v>86.697415211498097</v>
      </c>
      <c r="D921">
        <v>85.117689258811694</v>
      </c>
      <c r="E921">
        <v>85.877937316894503</v>
      </c>
      <c r="F921">
        <v>379900</v>
      </c>
      <c r="G921">
        <f t="shared" si="28"/>
        <v>3.461061145443953E-3</v>
      </c>
      <c r="H921">
        <f t="shared" si="29"/>
        <v>1.8885013113249092</v>
      </c>
    </row>
    <row r="922" spans="1:8">
      <c r="A922" s="6">
        <v>45534</v>
      </c>
      <c r="B922">
        <v>86.499948016578799</v>
      </c>
      <c r="C922">
        <v>87.072601000099297</v>
      </c>
      <c r="D922">
        <v>85.601474452842098</v>
      </c>
      <c r="E922">
        <v>87.023231506347599</v>
      </c>
      <c r="F922">
        <v>384600</v>
      </c>
      <c r="G922">
        <f t="shared" si="28"/>
        <v>1.3336302957846966E-2</v>
      </c>
      <c r="H922">
        <f t="shared" si="29"/>
        <v>1.9136869369490297</v>
      </c>
    </row>
    <row r="923" spans="1:8">
      <c r="A923" s="6">
        <v>45538</v>
      </c>
      <c r="B923">
        <v>86.2593422736267</v>
      </c>
      <c r="C923">
        <v>86.636328730241402</v>
      </c>
      <c r="D923">
        <v>84.146263854154995</v>
      </c>
      <c r="E923">
        <v>84.582771301269503</v>
      </c>
      <c r="F923">
        <v>337800</v>
      </c>
      <c r="G923">
        <f t="shared" si="28"/>
        <v>-2.8043778228346829E-2</v>
      </c>
      <c r="H923">
        <f t="shared" si="29"/>
        <v>1.8600199248907467</v>
      </c>
    </row>
    <row r="924" spans="1:8">
      <c r="A924" s="6">
        <v>45539</v>
      </c>
      <c r="B924">
        <v>83.937932454663496</v>
      </c>
      <c r="C924">
        <v>84.939912013562207</v>
      </c>
      <c r="D924">
        <v>83.937932454663496</v>
      </c>
      <c r="E924">
        <v>84.364517211914006</v>
      </c>
      <c r="F924">
        <v>256500</v>
      </c>
      <c r="G924">
        <f t="shared" si="28"/>
        <v>-2.5803610593239262E-3</v>
      </c>
      <c r="H924">
        <f t="shared" si="29"/>
        <v>1.855220401906992</v>
      </c>
    </row>
    <row r="925" spans="1:8">
      <c r="A925" s="6">
        <v>45540</v>
      </c>
      <c r="B925">
        <v>84.473648426785303</v>
      </c>
      <c r="C925">
        <v>84.850627332400705</v>
      </c>
      <c r="D925">
        <v>83.9180914036545</v>
      </c>
      <c r="E925">
        <v>84.691902160644503</v>
      </c>
      <c r="F925">
        <v>312700</v>
      </c>
      <c r="G925">
        <f t="shared" si="28"/>
        <v>3.8806000383803971E-3</v>
      </c>
      <c r="H925">
        <f t="shared" si="29"/>
        <v>1.8624197702698364</v>
      </c>
    </row>
    <row r="926" spans="1:8">
      <c r="A926" s="6">
        <v>45541</v>
      </c>
      <c r="B926">
        <v>84.672048991185605</v>
      </c>
      <c r="C926">
        <v>85.088711043592397</v>
      </c>
      <c r="D926">
        <v>81.973653200525007</v>
      </c>
      <c r="E926">
        <v>82.737541198730398</v>
      </c>
      <c r="F926">
        <v>247300</v>
      </c>
      <c r="G926">
        <f t="shared" si="28"/>
        <v>-2.30761254860831E-2</v>
      </c>
      <c r="H926">
        <f t="shared" si="29"/>
        <v>1.8194423379433278</v>
      </c>
    </row>
    <row r="927" spans="1:8">
      <c r="A927" s="6">
        <v>45544</v>
      </c>
      <c r="B927">
        <v>83.263335045926596</v>
      </c>
      <c r="C927">
        <v>84.920068235029206</v>
      </c>
      <c r="D927">
        <v>82.221672284341096</v>
      </c>
      <c r="E927">
        <v>83.838729858398395</v>
      </c>
      <c r="F927">
        <v>352600</v>
      </c>
      <c r="G927">
        <f t="shared" si="28"/>
        <v>1.3309419686802281E-2</v>
      </c>
      <c r="H927">
        <f t="shared" si="29"/>
        <v>1.8436580596149521</v>
      </c>
    </row>
    <row r="928" spans="1:8">
      <c r="A928" s="6">
        <v>45545</v>
      </c>
      <c r="B928">
        <v>83.838726974549701</v>
      </c>
      <c r="C928">
        <v>83.838726974549701</v>
      </c>
      <c r="D928">
        <v>82.082782101853795</v>
      </c>
      <c r="E928">
        <v>83.154205322265597</v>
      </c>
      <c r="F928">
        <v>282000</v>
      </c>
      <c r="G928">
        <f t="shared" si="28"/>
        <v>-8.164777034300779E-3</v>
      </c>
      <c r="H928">
        <f t="shared" si="29"/>
        <v>1.8286050026307046</v>
      </c>
    </row>
    <row r="929" spans="1:8">
      <c r="A929" s="6">
        <v>45546</v>
      </c>
      <c r="B929">
        <v>82.310961565294903</v>
      </c>
      <c r="C929">
        <v>82.439926236528507</v>
      </c>
      <c r="D929">
        <v>80.634382995290807</v>
      </c>
      <c r="E929">
        <v>82.271278381347599</v>
      </c>
      <c r="F929">
        <v>262000</v>
      </c>
      <c r="G929">
        <f t="shared" si="28"/>
        <v>-1.0617946951644816E-2</v>
      </c>
      <c r="H929">
        <f t="shared" si="29"/>
        <v>1.8091889717172593</v>
      </c>
    </row>
    <row r="930" spans="1:8">
      <c r="A930" s="6">
        <v>45547</v>
      </c>
      <c r="B930">
        <v>83.531191184570901</v>
      </c>
      <c r="C930">
        <v>83.987544036766906</v>
      </c>
      <c r="D930">
        <v>82.737550175138495</v>
      </c>
      <c r="E930">
        <v>83.610557556152301</v>
      </c>
      <c r="F930">
        <v>248800</v>
      </c>
      <c r="G930">
        <f t="shared" si="28"/>
        <v>1.6278818090036399E-2</v>
      </c>
      <c r="H930">
        <f t="shared" si="29"/>
        <v>1.8386404298783445</v>
      </c>
    </row>
    <row r="931" spans="1:8">
      <c r="A931" s="6">
        <v>45548</v>
      </c>
      <c r="B931">
        <v>84.047058120740203</v>
      </c>
      <c r="C931">
        <v>85.287129191764294</v>
      </c>
      <c r="D931">
        <v>84.047058120740203</v>
      </c>
      <c r="E931">
        <v>85.108558654785099</v>
      </c>
      <c r="F931">
        <v>262100</v>
      </c>
      <c r="G931">
        <f t="shared" si="28"/>
        <v>1.7916410826787642E-2</v>
      </c>
      <c r="H931">
        <f t="shared" si="29"/>
        <v>1.8715822671827866</v>
      </c>
    </row>
    <row r="932" spans="1:8">
      <c r="A932" s="6">
        <v>45551</v>
      </c>
      <c r="B932">
        <v>85.545062714841293</v>
      </c>
      <c r="C932">
        <v>88.501387792866396</v>
      </c>
      <c r="D932">
        <v>85.545062714841293</v>
      </c>
      <c r="E932">
        <v>88.064880371093693</v>
      </c>
      <c r="F932">
        <v>539100</v>
      </c>
      <c r="G932">
        <f t="shared" si="28"/>
        <v>3.4735892171549293E-2</v>
      </c>
      <c r="H932">
        <f t="shared" si="29"/>
        <v>1.9365933470058316</v>
      </c>
    </row>
    <row r="933" spans="1:8">
      <c r="A933" s="6">
        <v>45552</v>
      </c>
      <c r="B933">
        <v>88.610520165213998</v>
      </c>
      <c r="C933">
        <v>89.642260228044705</v>
      </c>
      <c r="D933">
        <v>88.322822761932898</v>
      </c>
      <c r="E933">
        <v>88.878372192382798</v>
      </c>
      <c r="F933">
        <v>581100</v>
      </c>
      <c r="G933">
        <f t="shared" si="28"/>
        <v>9.2374147090322368E-3</v>
      </c>
      <c r="H933">
        <f t="shared" si="29"/>
        <v>1.9544824628748771</v>
      </c>
    </row>
    <row r="934" spans="1:8">
      <c r="A934" s="6">
        <v>45553</v>
      </c>
      <c r="B934">
        <v>88.878372529522693</v>
      </c>
      <c r="C934">
        <v>90.187894881339105</v>
      </c>
      <c r="D934">
        <v>88.074808876174799</v>
      </c>
      <c r="E934">
        <v>89.265281677246094</v>
      </c>
      <c r="F934">
        <v>430700</v>
      </c>
      <c r="G934">
        <f t="shared" si="28"/>
        <v>4.3532467496795024E-3</v>
      </c>
      <c r="H934">
        <f t="shared" si="29"/>
        <v>1.9629908073036926</v>
      </c>
    </row>
    <row r="935" spans="1:8">
      <c r="A935" s="6">
        <v>45554</v>
      </c>
      <c r="B935">
        <v>90.9120909386844</v>
      </c>
      <c r="C935">
        <v>92.191845208921293</v>
      </c>
      <c r="D935">
        <v>89.7910694006288</v>
      </c>
      <c r="E935">
        <v>92.13232421875</v>
      </c>
      <c r="F935">
        <v>488400</v>
      </c>
      <c r="G935">
        <f t="shared" si="28"/>
        <v>3.2118226567302947E-2</v>
      </c>
      <c r="H935">
        <f t="shared" si="29"/>
        <v>2.0260385908022056</v>
      </c>
    </row>
    <row r="936" spans="1:8">
      <c r="A936" s="6">
        <v>45555</v>
      </c>
      <c r="B936">
        <v>92.241455296354303</v>
      </c>
      <c r="C936">
        <v>92.241455296354303</v>
      </c>
      <c r="D936">
        <v>91.001384152478096</v>
      </c>
      <c r="E936">
        <v>91.735504150390597</v>
      </c>
      <c r="F936">
        <v>894900</v>
      </c>
      <c r="G936">
        <f t="shared" si="28"/>
        <v>-4.3070667295577233E-3</v>
      </c>
      <c r="H936">
        <f t="shared" si="29"/>
        <v>2.0173123073949615</v>
      </c>
    </row>
    <row r="937" spans="1:8">
      <c r="A937" s="6">
        <v>45558</v>
      </c>
      <c r="B937">
        <v>91.973592136009302</v>
      </c>
      <c r="C937">
        <v>92.509303757713994</v>
      </c>
      <c r="D937">
        <v>91.209711671174404</v>
      </c>
      <c r="E937">
        <v>91.675979614257798</v>
      </c>
      <c r="F937">
        <v>267900</v>
      </c>
      <c r="G937">
        <f t="shared" si="28"/>
        <v>-6.4887130325478064E-4</v>
      </c>
      <c r="H937">
        <f t="shared" si="29"/>
        <v>2.0160033313289905</v>
      </c>
    </row>
    <row r="938" spans="1:8">
      <c r="A938" s="6">
        <v>45559</v>
      </c>
      <c r="B938">
        <v>91.844629513077606</v>
      </c>
      <c r="C938">
        <v>92.251368905838106</v>
      </c>
      <c r="D938">
        <v>91.477565735733293</v>
      </c>
      <c r="E938">
        <v>92.092643737792898</v>
      </c>
      <c r="F938">
        <v>340800</v>
      </c>
      <c r="G938">
        <f t="shared" si="28"/>
        <v>4.5449650528773646E-3</v>
      </c>
      <c r="H938">
        <f t="shared" si="29"/>
        <v>2.0251659960163648</v>
      </c>
    </row>
    <row r="939" spans="1:8">
      <c r="A939" s="6">
        <v>45560</v>
      </c>
      <c r="B939">
        <v>92.231526555816998</v>
      </c>
      <c r="C939">
        <v>92.638265928546005</v>
      </c>
      <c r="D939">
        <v>91.5668502828252</v>
      </c>
      <c r="E939">
        <v>92.102554321289006</v>
      </c>
      <c r="F939">
        <v>440000</v>
      </c>
      <c r="G939">
        <f t="shared" si="28"/>
        <v>1.0761536528721528E-4</v>
      </c>
      <c r="H939">
        <f t="shared" si="29"/>
        <v>2.0253839349947933</v>
      </c>
    </row>
    <row r="940" spans="1:8">
      <c r="A940" s="6">
        <v>45561</v>
      </c>
      <c r="B940">
        <v>92.896209644211098</v>
      </c>
      <c r="C940">
        <v>93.431921290771001</v>
      </c>
      <c r="D940">
        <v>91.547011623718205</v>
      </c>
      <c r="E940">
        <v>92.172012329101506</v>
      </c>
      <c r="F940">
        <v>480600</v>
      </c>
      <c r="G940">
        <f t="shared" si="28"/>
        <v>7.5413769275284E-4</v>
      </c>
      <c r="H940">
        <f t="shared" si="29"/>
        <v>2.0269113533624692</v>
      </c>
    </row>
    <row r="941" spans="1:8">
      <c r="A941" s="6">
        <v>45562</v>
      </c>
      <c r="B941">
        <v>92.499384117721107</v>
      </c>
      <c r="C941">
        <v>93.233511680244405</v>
      </c>
      <c r="D941">
        <v>91.775186812348096</v>
      </c>
      <c r="E941">
        <v>92.916053771972599</v>
      </c>
      <c r="F941">
        <v>367200</v>
      </c>
      <c r="G941">
        <f t="shared" si="28"/>
        <v>8.0723141881125799E-3</v>
      </c>
      <c r="H941">
        <f t="shared" si="29"/>
        <v>2.0432732186382632</v>
      </c>
    </row>
    <row r="942" spans="1:8">
      <c r="A942" s="6">
        <v>45565</v>
      </c>
      <c r="B942">
        <v>92.717636829735696</v>
      </c>
      <c r="C942">
        <v>93.233510655503395</v>
      </c>
      <c r="D942">
        <v>91.844629483782001</v>
      </c>
      <c r="E942">
        <v>93.154144287109304</v>
      </c>
      <c r="F942">
        <v>513000</v>
      </c>
      <c r="G942">
        <f t="shared" si="28"/>
        <v>2.5624260337294121E-3</v>
      </c>
      <c r="H942">
        <f t="shared" si="29"/>
        <v>2.048508955127724</v>
      </c>
    </row>
    <row r="943" spans="1:8">
      <c r="A943" s="6">
        <v>45566</v>
      </c>
      <c r="B943">
        <v>92.965654429359702</v>
      </c>
      <c r="C943">
        <v>93.223591351607595</v>
      </c>
      <c r="D943">
        <v>91.447808530489993</v>
      </c>
      <c r="E943">
        <v>92.658119201660099</v>
      </c>
      <c r="F943">
        <v>276500</v>
      </c>
      <c r="G943">
        <f t="shared" si="28"/>
        <v>-5.3247774347044766E-3</v>
      </c>
      <c r="H943">
        <f t="shared" si="29"/>
        <v>2.0376011008686699</v>
      </c>
    </row>
    <row r="944" spans="1:8">
      <c r="A944" s="6">
        <v>45567</v>
      </c>
      <c r="B944">
        <v>92.648192942070295</v>
      </c>
      <c r="C944">
        <v>93.808897694257297</v>
      </c>
      <c r="D944">
        <v>92.519228270313903</v>
      </c>
      <c r="E944">
        <v>93.660095214843693</v>
      </c>
      <c r="F944">
        <v>311600</v>
      </c>
      <c r="G944">
        <f t="shared" si="28"/>
        <v>1.081368823171237E-2</v>
      </c>
      <c r="H944">
        <f t="shared" si="29"/>
        <v>2.0596350839140576</v>
      </c>
    </row>
    <row r="945" spans="1:8">
      <c r="A945" s="6">
        <v>45568</v>
      </c>
      <c r="B945">
        <v>93.203737766949402</v>
      </c>
      <c r="C945">
        <v>94.225562677351903</v>
      </c>
      <c r="D945">
        <v>92.152159930930907</v>
      </c>
      <c r="E945">
        <v>94.007308959960895</v>
      </c>
      <c r="F945">
        <v>373400</v>
      </c>
      <c r="G945">
        <f t="shared" si="28"/>
        <v>3.7071683978191564E-3</v>
      </c>
      <c r="H945">
        <f t="shared" si="29"/>
        <v>2.0672704980081833</v>
      </c>
    </row>
    <row r="946" spans="1:8">
      <c r="A946" s="6">
        <v>45569</v>
      </c>
      <c r="B946">
        <v>95.396188700086398</v>
      </c>
      <c r="C946">
        <v>96.130308637288906</v>
      </c>
      <c r="D946">
        <v>93.918018569295796</v>
      </c>
      <c r="E946">
        <v>95.088645935058594</v>
      </c>
      <c r="F946">
        <v>630400</v>
      </c>
      <c r="G946">
        <f t="shared" si="28"/>
        <v>1.150269045099734E-2</v>
      </c>
      <c r="H946">
        <f t="shared" si="29"/>
        <v>2.0910496706252508</v>
      </c>
    </row>
    <row r="947" spans="1:8">
      <c r="A947" s="6">
        <v>45572</v>
      </c>
      <c r="B947">
        <v>94.721596513582398</v>
      </c>
      <c r="C947">
        <v>95.743413913580994</v>
      </c>
      <c r="D947">
        <v>94.295011742158394</v>
      </c>
      <c r="E947">
        <v>94.989448547363196</v>
      </c>
      <c r="F947">
        <v>448500</v>
      </c>
      <c r="G947">
        <f t="shared" si="28"/>
        <v>-1.0432095937420885E-3</v>
      </c>
      <c r="H947">
        <f t="shared" si="29"/>
        <v>2.0888682675478636</v>
      </c>
    </row>
    <row r="948" spans="1:8">
      <c r="A948" s="6">
        <v>45573</v>
      </c>
      <c r="B948">
        <v>94.295011595130205</v>
      </c>
      <c r="C948">
        <v>94.9001669110623</v>
      </c>
      <c r="D948">
        <v>93.8485814478002</v>
      </c>
      <c r="E948">
        <v>94.265243530273395</v>
      </c>
      <c r="F948">
        <v>527000</v>
      </c>
      <c r="G948">
        <f t="shared" si="28"/>
        <v>-7.6240574944353044E-3</v>
      </c>
      <c r="H948">
        <f t="shared" si="29"/>
        <v>2.0729426157777771</v>
      </c>
    </row>
    <row r="949" spans="1:8">
      <c r="A949" s="6">
        <v>45574</v>
      </c>
      <c r="B949">
        <v>94.840637186616107</v>
      </c>
      <c r="C949">
        <v>96.467609880993507</v>
      </c>
      <c r="D949">
        <v>94.751355699521497</v>
      </c>
      <c r="E949">
        <v>95.902137756347599</v>
      </c>
      <c r="F949">
        <v>452700</v>
      </c>
      <c r="G949">
        <f t="shared" si="28"/>
        <v>1.7364769503284781E-2</v>
      </c>
      <c r="H949">
        <f t="shared" si="29"/>
        <v>2.1089387864942943</v>
      </c>
    </row>
    <row r="950" spans="1:8">
      <c r="A950" s="6">
        <v>45575</v>
      </c>
      <c r="B950">
        <v>95.475550661646594</v>
      </c>
      <c r="C950">
        <v>96.0509454604193</v>
      </c>
      <c r="D950">
        <v>94.681909710146897</v>
      </c>
      <c r="E950">
        <v>95.098571777343693</v>
      </c>
      <c r="F950">
        <v>459900</v>
      </c>
      <c r="G950">
        <f t="shared" si="28"/>
        <v>-8.3790205078167774E-3</v>
      </c>
      <c r="H950">
        <f t="shared" si="29"/>
        <v>2.0912679451525285</v>
      </c>
    </row>
    <row r="951" spans="1:8">
      <c r="A951" s="6">
        <v>45576</v>
      </c>
      <c r="B951">
        <v>95.703734438710597</v>
      </c>
      <c r="C951">
        <v>97.618404640181794</v>
      </c>
      <c r="D951">
        <v>95.2870723394376</v>
      </c>
      <c r="E951">
        <v>96.666030883789006</v>
      </c>
      <c r="F951">
        <v>482000</v>
      </c>
      <c r="G951">
        <f t="shared" si="28"/>
        <v>1.6482467372015194E-2</v>
      </c>
      <c r="H951">
        <f t="shared" si="29"/>
        <v>2.1257372008246462</v>
      </c>
    </row>
    <row r="952" spans="1:8">
      <c r="A952" s="6">
        <v>45579</v>
      </c>
      <c r="B952">
        <v>96.943800742501594</v>
      </c>
      <c r="C952">
        <v>97.667998035475307</v>
      </c>
      <c r="D952">
        <v>96.566814279337805</v>
      </c>
      <c r="E952">
        <v>97.519195556640597</v>
      </c>
      <c r="F952">
        <v>420100</v>
      </c>
      <c r="G952">
        <f t="shared" si="28"/>
        <v>8.8258994918003555E-3</v>
      </c>
      <c r="H952">
        <f t="shared" si="29"/>
        <v>2.144498743705106</v>
      </c>
    </row>
    <row r="953" spans="1:8">
      <c r="A953" s="6">
        <v>45580</v>
      </c>
      <c r="B953">
        <v>98.104498267123404</v>
      </c>
      <c r="C953">
        <v>100.088611905967</v>
      </c>
      <c r="D953">
        <v>98.015216786395996</v>
      </c>
      <c r="E953">
        <v>98.630287170410099</v>
      </c>
      <c r="F953">
        <v>719300</v>
      </c>
      <c r="G953">
        <f t="shared" si="28"/>
        <v>1.1393568285991083E-2</v>
      </c>
      <c r="H953">
        <f t="shared" si="29"/>
        <v>2.1689322365807322</v>
      </c>
    </row>
    <row r="954" spans="1:8">
      <c r="A954" s="6">
        <v>45581</v>
      </c>
      <c r="B954">
        <v>99.582671893390199</v>
      </c>
      <c r="C954">
        <v>100.564813703471</v>
      </c>
      <c r="D954">
        <v>99.215615673374302</v>
      </c>
      <c r="E954">
        <v>100.088623046875</v>
      </c>
      <c r="F954">
        <v>695100</v>
      </c>
      <c r="G954">
        <f t="shared" si="28"/>
        <v>1.4785882899694257E-2</v>
      </c>
      <c r="H954">
        <f t="shared" si="29"/>
        <v>2.2010018146481869</v>
      </c>
    </row>
    <row r="955" spans="1:8">
      <c r="A955" s="6">
        <v>45582</v>
      </c>
      <c r="B955">
        <v>100.515199552079</v>
      </c>
      <c r="C955">
        <v>101.983447017614</v>
      </c>
      <c r="D955">
        <v>100.43583318771699</v>
      </c>
      <c r="E955">
        <v>101.60646057128901</v>
      </c>
      <c r="F955">
        <v>653500</v>
      </c>
      <c r="G955">
        <f t="shared" si="28"/>
        <v>1.51649356161404E-2</v>
      </c>
      <c r="H955">
        <f t="shared" si="29"/>
        <v>2.2343798654583344</v>
      </c>
    </row>
    <row r="956" spans="1:8">
      <c r="A956" s="6">
        <v>45583</v>
      </c>
      <c r="B956">
        <v>101.933843945178</v>
      </c>
      <c r="C956">
        <v>102.49931606139199</v>
      </c>
      <c r="D956">
        <v>101.318765957678</v>
      </c>
      <c r="E956">
        <v>101.398132324218</v>
      </c>
      <c r="F956">
        <v>530800</v>
      </c>
      <c r="G956">
        <f t="shared" si="28"/>
        <v>-2.0503444948251279E-3</v>
      </c>
      <c r="H956">
        <f t="shared" si="29"/>
        <v>2.229798617001844</v>
      </c>
    </row>
    <row r="957" spans="1:8">
      <c r="A957" s="6">
        <v>45586</v>
      </c>
      <c r="B957">
        <v>101.368371721031</v>
      </c>
      <c r="C957">
        <v>101.636223746829</v>
      </c>
      <c r="D957">
        <v>100.29694848025299</v>
      </c>
      <c r="E957">
        <v>100.673934936523</v>
      </c>
      <c r="F957">
        <v>552300</v>
      </c>
      <c r="G957">
        <f t="shared" si="28"/>
        <v>-7.1421176218453095E-3</v>
      </c>
      <c r="H957">
        <f t="shared" si="29"/>
        <v>2.2138731330061887</v>
      </c>
    </row>
    <row r="958" spans="1:8">
      <c r="A958" s="6">
        <v>45587</v>
      </c>
      <c r="B958">
        <v>100.267188836622</v>
      </c>
      <c r="C958">
        <v>100.683850910865</v>
      </c>
      <c r="D958">
        <v>99.662033532642099</v>
      </c>
      <c r="E958">
        <v>99.711639404296804</v>
      </c>
      <c r="F958">
        <v>580500</v>
      </c>
      <c r="G958">
        <f t="shared" si="28"/>
        <v>-9.5585370019850742E-3</v>
      </c>
      <c r="H958">
        <f t="shared" si="29"/>
        <v>2.1927117447466484</v>
      </c>
    </row>
    <row r="959" spans="1:8">
      <c r="A959" s="6">
        <v>45588</v>
      </c>
      <c r="B959">
        <v>98.471562273893994</v>
      </c>
      <c r="C959">
        <v>100.753288423285</v>
      </c>
      <c r="D959">
        <v>96.626335979415998</v>
      </c>
      <c r="E959">
        <v>100.41599273681599</v>
      </c>
      <c r="F959">
        <v>938900</v>
      </c>
      <c r="G959">
        <f t="shared" si="28"/>
        <v>7.0639028374939947E-3</v>
      </c>
      <c r="H959">
        <f t="shared" si="29"/>
        <v>2.2082008474621704</v>
      </c>
    </row>
    <row r="960" spans="1:8">
      <c r="A960" s="6">
        <v>45589</v>
      </c>
      <c r="B960">
        <v>101.47750398375599</v>
      </c>
      <c r="C960">
        <v>103.967568990099</v>
      </c>
      <c r="D960">
        <v>101.47750398375599</v>
      </c>
      <c r="E960">
        <v>103.441772460937</v>
      </c>
      <c r="F960">
        <v>736000</v>
      </c>
      <c r="G960">
        <f t="shared" si="28"/>
        <v>3.0132448444257151E-2</v>
      </c>
      <c r="H960">
        <f t="shared" si="29"/>
        <v>2.2747393456528893</v>
      </c>
    </row>
    <row r="961" spans="1:8">
      <c r="A961" s="6">
        <v>45590</v>
      </c>
      <c r="B961">
        <v>103.61042736728101</v>
      </c>
      <c r="C961">
        <v>104.51319523062899</v>
      </c>
      <c r="D961">
        <v>102.539004074891</v>
      </c>
      <c r="E961">
        <v>102.66796875</v>
      </c>
      <c r="F961">
        <v>590300</v>
      </c>
      <c r="G961">
        <f t="shared" si="28"/>
        <v>-7.4805728143262067E-3</v>
      </c>
      <c r="H961">
        <f t="shared" si="29"/>
        <v>2.25772299234412</v>
      </c>
    </row>
    <row r="962" spans="1:8">
      <c r="A962" s="6">
        <v>45593</v>
      </c>
      <c r="B962">
        <v>103.471538804182</v>
      </c>
      <c r="C962">
        <v>105.098511532079</v>
      </c>
      <c r="D962">
        <v>103.471538804182</v>
      </c>
      <c r="E962">
        <v>104.30486297607401</v>
      </c>
      <c r="F962">
        <v>649300</v>
      </c>
      <c r="G962">
        <f t="shared" si="28"/>
        <v>1.5943572722860611E-2</v>
      </c>
      <c r="H962">
        <f t="shared" si="29"/>
        <v>2.2937191630606328</v>
      </c>
    </row>
    <row r="963" spans="1:8">
      <c r="A963" s="6">
        <v>45594</v>
      </c>
      <c r="B963">
        <v>104.165970861918</v>
      </c>
      <c r="C963">
        <v>104.612393423809</v>
      </c>
      <c r="D963">
        <v>103.56081556855</v>
      </c>
      <c r="E963">
        <v>103.92787933349599</v>
      </c>
      <c r="F963">
        <v>399600</v>
      </c>
      <c r="G963">
        <f t="shared" si="28"/>
        <v>-3.6142480016917887E-3</v>
      </c>
      <c r="H963">
        <f t="shared" si="29"/>
        <v>2.2854290931590988</v>
      </c>
    </row>
    <row r="964" spans="1:8">
      <c r="A964" s="6">
        <v>45595</v>
      </c>
      <c r="B964">
        <v>103.89812585534</v>
      </c>
      <c r="C964">
        <v>105.257239008632</v>
      </c>
      <c r="D964">
        <v>103.283047832517</v>
      </c>
      <c r="E964">
        <v>103.32273101806599</v>
      </c>
      <c r="F964">
        <v>546800</v>
      </c>
      <c r="G964">
        <f t="shared" ref="G964:G1027" si="30">(E964-E963)/E963</f>
        <v>-5.8227717077544618E-3</v>
      </c>
      <c r="H964">
        <f t="shared" ref="H964:H1027" si="31">H963*(1+G964)</f>
        <v>2.2721215612953731</v>
      </c>
    </row>
    <row r="965" spans="1:8">
      <c r="A965" s="6">
        <v>45596</v>
      </c>
      <c r="B965">
        <v>103.54097869084799</v>
      </c>
      <c r="C965">
        <v>104.15604910885899</v>
      </c>
      <c r="D965">
        <v>102.02312531545</v>
      </c>
      <c r="E965">
        <v>102.79693603515599</v>
      </c>
      <c r="F965">
        <v>646300</v>
      </c>
      <c r="G965">
        <f t="shared" si="30"/>
        <v>-5.0888606769217571E-3</v>
      </c>
      <c r="H965">
        <f t="shared" si="31"/>
        <v>2.2605590512289111</v>
      </c>
    </row>
    <row r="966" spans="1:8">
      <c r="A966" s="6">
        <v>45597</v>
      </c>
      <c r="B966">
        <v>103.193749664842</v>
      </c>
      <c r="C966">
        <v>103.669940280611</v>
      </c>
      <c r="D966">
        <v>101.735432460787</v>
      </c>
      <c r="E966">
        <v>102.44970703125</v>
      </c>
      <c r="F966">
        <v>820500</v>
      </c>
      <c r="G966">
        <f t="shared" si="30"/>
        <v>-3.3778147219022535E-3</v>
      </c>
      <c r="H966">
        <f t="shared" si="31"/>
        <v>2.2529233015859407</v>
      </c>
    </row>
    <row r="967" spans="1:8">
      <c r="A967" s="6">
        <v>45600</v>
      </c>
      <c r="B967">
        <v>101.82471794300599</v>
      </c>
      <c r="C967">
        <v>101.82471794300599</v>
      </c>
      <c r="D967">
        <v>99.9398083501152</v>
      </c>
      <c r="E967">
        <v>100.435836791992</v>
      </c>
      <c r="F967">
        <v>813000</v>
      </c>
      <c r="G967">
        <f t="shared" si="30"/>
        <v>-1.9657159572391076E-2</v>
      </c>
      <c r="H967">
        <f t="shared" si="31"/>
        <v>2.2086372287423077</v>
      </c>
    </row>
    <row r="968" spans="1:8">
      <c r="A968" s="6">
        <v>45601</v>
      </c>
      <c r="B968">
        <v>100.485447396846</v>
      </c>
      <c r="C968">
        <v>102.281068019006</v>
      </c>
      <c r="D968">
        <v>100.02910211707901</v>
      </c>
      <c r="E968">
        <v>101.87432861328099</v>
      </c>
      <c r="F968">
        <v>595000</v>
      </c>
      <c r="G968">
        <f t="shared" si="30"/>
        <v>1.4322495507934931E-2</v>
      </c>
      <c r="H968">
        <f t="shared" si="31"/>
        <v>2.2402704255296273</v>
      </c>
    </row>
    <row r="969" spans="1:8">
      <c r="A969" s="6">
        <v>45602</v>
      </c>
      <c r="B969">
        <v>108.5111775358</v>
      </c>
      <c r="C969">
        <v>116.82461893663501</v>
      </c>
      <c r="D969">
        <v>107.80681806752401</v>
      </c>
      <c r="E969">
        <v>115.991287231445</v>
      </c>
      <c r="F969">
        <v>1452600</v>
      </c>
      <c r="G969">
        <f t="shared" si="30"/>
        <v>0.13857228617184358</v>
      </c>
      <c r="H969">
        <f t="shared" si="31"/>
        <v>2.5507098200384362</v>
      </c>
    </row>
    <row r="970" spans="1:8">
      <c r="A970" s="6">
        <v>45603</v>
      </c>
      <c r="B970">
        <v>115.11828755433299</v>
      </c>
      <c r="C970">
        <v>115.27701272803399</v>
      </c>
      <c r="D970">
        <v>112.657983027215</v>
      </c>
      <c r="E970">
        <v>113.14409637451099</v>
      </c>
      <c r="F970">
        <v>636800</v>
      </c>
      <c r="G970">
        <f t="shared" si="30"/>
        <v>-2.4546592463042676E-2</v>
      </c>
      <c r="H970">
        <f t="shared" si="31"/>
        <v>2.4880985855944715</v>
      </c>
    </row>
    <row r="971" spans="1:8">
      <c r="A971" s="6">
        <v>45604</v>
      </c>
      <c r="B971">
        <v>113.650035351759</v>
      </c>
      <c r="C971">
        <v>114.70162080615199</v>
      </c>
      <c r="D971">
        <v>112.657978457784</v>
      </c>
      <c r="E971">
        <v>114.384162902832</v>
      </c>
      <c r="F971">
        <v>447200</v>
      </c>
      <c r="G971">
        <f t="shared" si="30"/>
        <v>1.0960063918990032E-2</v>
      </c>
      <c r="H971">
        <f t="shared" si="31"/>
        <v>2.5153683051293356</v>
      </c>
    </row>
    <row r="972" spans="1:8">
      <c r="A972" s="6">
        <v>45607</v>
      </c>
      <c r="B972">
        <v>116.437713090112</v>
      </c>
      <c r="C972">
        <v>117.18175571406999</v>
      </c>
      <c r="D972">
        <v>115.425810883004</v>
      </c>
      <c r="E972">
        <v>116.556755065917</v>
      </c>
      <c r="F972">
        <v>495900</v>
      </c>
      <c r="G972">
        <f t="shared" si="30"/>
        <v>1.8993819668292639E-2</v>
      </c>
      <c r="H972">
        <f t="shared" si="31"/>
        <v>2.5631447571163011</v>
      </c>
    </row>
    <row r="973" spans="1:8">
      <c r="A973" s="6">
        <v>45608</v>
      </c>
      <c r="B973">
        <v>116.24922393777101</v>
      </c>
      <c r="C973">
        <v>116.63612551026399</v>
      </c>
      <c r="D973">
        <v>114.771061325712</v>
      </c>
      <c r="E973">
        <v>115.435737609863</v>
      </c>
      <c r="F973">
        <v>428800</v>
      </c>
      <c r="G973">
        <f t="shared" si="30"/>
        <v>-9.6177819588408233E-3</v>
      </c>
      <c r="H973">
        <f t="shared" si="31"/>
        <v>2.5384929897134105</v>
      </c>
    </row>
    <row r="974" spans="1:8">
      <c r="A974" s="6">
        <v>45609</v>
      </c>
      <c r="B974">
        <v>116.447634570894</v>
      </c>
      <c r="C974">
        <v>116.447634570894</v>
      </c>
      <c r="D974">
        <v>113.85836549255301</v>
      </c>
      <c r="E974">
        <v>114.284950256347</v>
      </c>
      <c r="F974">
        <v>369300</v>
      </c>
      <c r="G974">
        <f t="shared" si="30"/>
        <v>-9.9690735065539136E-3</v>
      </c>
      <c r="H974">
        <f t="shared" si="31"/>
        <v>2.5131865665030855</v>
      </c>
    </row>
    <row r="975" spans="1:8">
      <c r="A975" s="6">
        <v>45610</v>
      </c>
      <c r="B975">
        <v>114.89010722288801</v>
      </c>
      <c r="C975">
        <v>115.30677687337401</v>
      </c>
      <c r="D975">
        <v>113.75916296184199</v>
      </c>
      <c r="E975">
        <v>114.652015686035</v>
      </c>
      <c r="F975">
        <v>458000</v>
      </c>
      <c r="G975">
        <f t="shared" si="30"/>
        <v>3.2118439817723225E-3</v>
      </c>
      <c r="H975">
        <f t="shared" si="31"/>
        <v>2.5212585296517793</v>
      </c>
    </row>
    <row r="976" spans="1:8">
      <c r="A976" s="6">
        <v>45611</v>
      </c>
      <c r="B976">
        <v>114.21550469396</v>
      </c>
      <c r="C976">
        <v>114.612328955634</v>
      </c>
      <c r="D976">
        <v>112.757187453158</v>
      </c>
      <c r="E976">
        <v>113.530990600585</v>
      </c>
      <c r="F976">
        <v>956000</v>
      </c>
      <c r="G976">
        <f t="shared" si="30"/>
        <v>-9.7776308488097957E-3</v>
      </c>
      <c r="H976">
        <f t="shared" si="31"/>
        <v>2.4966065944744313</v>
      </c>
    </row>
    <row r="977" spans="1:8">
      <c r="A977" s="6">
        <v>45614</v>
      </c>
      <c r="B977">
        <v>114.146066000261</v>
      </c>
      <c r="C977">
        <v>114.453608790104</v>
      </c>
      <c r="D977">
        <v>112.79686799292899</v>
      </c>
      <c r="E977">
        <v>113.40202331542901</v>
      </c>
      <c r="F977">
        <v>881800</v>
      </c>
      <c r="G977">
        <f t="shared" si="30"/>
        <v>-1.1359654705182293E-3</v>
      </c>
      <c r="H977">
        <f t="shared" si="31"/>
        <v>2.4937705355896402</v>
      </c>
    </row>
    <row r="978" spans="1:8">
      <c r="A978" s="6">
        <v>45615</v>
      </c>
      <c r="B978">
        <v>112.003224892391</v>
      </c>
      <c r="C978">
        <v>113.015119594417</v>
      </c>
      <c r="D978">
        <v>111.001245309777</v>
      </c>
      <c r="E978">
        <v>112.26116180419901</v>
      </c>
      <c r="F978">
        <v>515900</v>
      </c>
      <c r="G978">
        <f t="shared" si="30"/>
        <v>-1.0060327654442995E-2</v>
      </c>
      <c r="H978">
        <f t="shared" si="31"/>
        <v>2.4686823869066128</v>
      </c>
    </row>
    <row r="979" spans="1:8">
      <c r="A979" s="6">
        <v>45616</v>
      </c>
      <c r="B979">
        <v>112.598453789974</v>
      </c>
      <c r="C979">
        <v>112.74726383297001</v>
      </c>
      <c r="D979">
        <v>111.39806589571</v>
      </c>
      <c r="E979">
        <v>112.538932800292</v>
      </c>
      <c r="F979">
        <v>380600</v>
      </c>
      <c r="G979">
        <f t="shared" si="30"/>
        <v>2.4743285356112099E-3</v>
      </c>
      <c r="H979">
        <f t="shared" si="31"/>
        <v>2.4747907181818967</v>
      </c>
    </row>
    <row r="980" spans="1:8">
      <c r="A980" s="6">
        <v>45617</v>
      </c>
      <c r="B980">
        <v>112.509176539934</v>
      </c>
      <c r="C980">
        <v>114.463522273026</v>
      </c>
      <c r="D980">
        <v>112.509176539934</v>
      </c>
      <c r="E980">
        <v>114.096466064453</v>
      </c>
      <c r="F980">
        <v>417000</v>
      </c>
      <c r="G980">
        <f t="shared" si="30"/>
        <v>1.3839950543381671E-2</v>
      </c>
      <c r="H980">
        <f t="shared" si="31"/>
        <v>2.5090416993267541</v>
      </c>
    </row>
    <row r="981" spans="1:8">
      <c r="A981" s="6">
        <v>45618</v>
      </c>
      <c r="B981">
        <v>114.294872541084</v>
      </c>
      <c r="C981">
        <v>115.69367637863201</v>
      </c>
      <c r="D981">
        <v>113.669879429784</v>
      </c>
      <c r="E981">
        <v>115.29685211181599</v>
      </c>
      <c r="F981">
        <v>488500</v>
      </c>
      <c r="G981">
        <f t="shared" si="30"/>
        <v>1.0520799537164454E-2</v>
      </c>
      <c r="H981">
        <f t="shared" si="31"/>
        <v>2.5354388240757575</v>
      </c>
    </row>
    <row r="982" spans="1:8">
      <c r="A982" s="6">
        <v>45621</v>
      </c>
      <c r="B982">
        <v>116.011131856259</v>
      </c>
      <c r="C982">
        <v>118.17381611802099</v>
      </c>
      <c r="D982">
        <v>115.51510342529301</v>
      </c>
      <c r="E982">
        <v>116.784934997558</v>
      </c>
      <c r="F982">
        <v>1056000</v>
      </c>
      <c r="G982">
        <f t="shared" si="30"/>
        <v>1.290653524780404E-2</v>
      </c>
      <c r="H982">
        <f t="shared" si="31"/>
        <v>2.5681625546273419</v>
      </c>
    </row>
    <row r="983" spans="1:8">
      <c r="A983" s="6">
        <v>45622</v>
      </c>
      <c r="B983">
        <v>116.159936100124</v>
      </c>
      <c r="C983">
        <v>117.17183835323399</v>
      </c>
      <c r="D983">
        <v>114.850421325177</v>
      </c>
      <c r="E983">
        <v>115.753196716308</v>
      </c>
      <c r="F983">
        <v>526300</v>
      </c>
      <c r="G983">
        <f t="shared" si="30"/>
        <v>-8.8345151818731912E-3</v>
      </c>
      <c r="H983">
        <f t="shared" si="31"/>
        <v>2.5454740835489686</v>
      </c>
    </row>
    <row r="984" spans="1:8">
      <c r="A984" s="6">
        <v>45623</v>
      </c>
      <c r="B984">
        <v>116.586517390216</v>
      </c>
      <c r="C984">
        <v>116.74525011884</v>
      </c>
      <c r="D984">
        <v>115.058756505574</v>
      </c>
      <c r="E984">
        <v>115.35636901855401</v>
      </c>
      <c r="F984">
        <v>396800</v>
      </c>
      <c r="G984">
        <f t="shared" si="30"/>
        <v>-3.4282223645758208E-3</v>
      </c>
      <c r="H984">
        <f t="shared" si="31"/>
        <v>2.5367476323672977</v>
      </c>
    </row>
    <row r="985" spans="1:8">
      <c r="A985" s="6">
        <v>45625</v>
      </c>
      <c r="B985">
        <v>116.55675894325999</v>
      </c>
      <c r="C985">
        <v>116.55675894325999</v>
      </c>
      <c r="D985">
        <v>114.79089893466301</v>
      </c>
      <c r="E985">
        <v>114.88018798828099</v>
      </c>
      <c r="F985">
        <v>294500</v>
      </c>
      <c r="G985">
        <f t="shared" si="30"/>
        <v>-4.1279127830074289E-3</v>
      </c>
      <c r="H985">
        <f t="shared" si="31"/>
        <v>2.5262761593883849</v>
      </c>
    </row>
    <row r="986" spans="1:8">
      <c r="A986" s="6">
        <v>45628</v>
      </c>
      <c r="B986">
        <v>115.70659142203399</v>
      </c>
      <c r="C986">
        <v>116.63256307835501</v>
      </c>
      <c r="D986">
        <v>114.163310392395</v>
      </c>
      <c r="E986">
        <v>114.242958068847</v>
      </c>
      <c r="F986">
        <v>554400</v>
      </c>
      <c r="G986">
        <f t="shared" si="30"/>
        <v>-5.5469087454748586E-3</v>
      </c>
      <c r="H986">
        <f t="shared" si="31"/>
        <v>2.5122631360663887</v>
      </c>
    </row>
    <row r="987" spans="1:8">
      <c r="A987" s="6">
        <v>45629</v>
      </c>
      <c r="B987">
        <v>114.969798295654</v>
      </c>
      <c r="C987">
        <v>115.089273607628</v>
      </c>
      <c r="D987">
        <v>112.968503260292</v>
      </c>
      <c r="E987">
        <v>113.25724792480401</v>
      </c>
      <c r="F987">
        <v>477000</v>
      </c>
      <c r="G987">
        <f t="shared" si="30"/>
        <v>-8.628191712691578E-3</v>
      </c>
      <c r="H987">
        <f t="shared" si="31"/>
        <v>2.4905868480956803</v>
      </c>
    </row>
    <row r="988" spans="1:8">
      <c r="A988" s="6">
        <v>45630</v>
      </c>
      <c r="B988">
        <v>113.48625389069301</v>
      </c>
      <c r="C988">
        <v>113.904432671451</v>
      </c>
      <c r="D988">
        <v>112.391012898692</v>
      </c>
      <c r="E988">
        <v>113.13776397705</v>
      </c>
      <c r="F988">
        <v>399000</v>
      </c>
      <c r="G988">
        <f t="shared" si="30"/>
        <v>-1.0549783783668828E-3</v>
      </c>
      <c r="H988">
        <f t="shared" si="31"/>
        <v>2.4879593328214944</v>
      </c>
    </row>
    <row r="989" spans="1:8">
      <c r="A989" s="6">
        <v>45631</v>
      </c>
      <c r="B989">
        <v>113.645555784785</v>
      </c>
      <c r="C989">
        <v>114.47196212697</v>
      </c>
      <c r="D989">
        <v>113.4065975689</v>
      </c>
      <c r="E989">
        <v>113.60572814941401</v>
      </c>
      <c r="F989">
        <v>462900</v>
      </c>
      <c r="G989">
        <f t="shared" si="30"/>
        <v>4.136233171966635E-3</v>
      </c>
      <c r="H989">
        <f t="shared" si="31"/>
        <v>2.4982501127444143</v>
      </c>
    </row>
    <row r="990" spans="1:8">
      <c r="A990" s="6">
        <v>45632</v>
      </c>
      <c r="B990">
        <v>113.28711531219901</v>
      </c>
      <c r="C990">
        <v>114.123480467108</v>
      </c>
      <c r="D990">
        <v>112.06244780196801</v>
      </c>
      <c r="E990">
        <v>113.386680603027</v>
      </c>
      <c r="F990">
        <v>462700</v>
      </c>
      <c r="G990">
        <f t="shared" si="30"/>
        <v>-1.9281382193942907E-3</v>
      </c>
      <c r="H990">
        <f t="shared" si="31"/>
        <v>2.4934331412204256</v>
      </c>
    </row>
    <row r="991" spans="1:8">
      <c r="A991" s="6">
        <v>45635</v>
      </c>
      <c r="B991">
        <v>113.37673260497201</v>
      </c>
      <c r="C991">
        <v>113.51612553535099</v>
      </c>
      <c r="D991">
        <v>110.170680013582</v>
      </c>
      <c r="E991">
        <v>110.499252319335</v>
      </c>
      <c r="F991">
        <v>444800</v>
      </c>
      <c r="G991">
        <f t="shared" si="30"/>
        <v>-2.5465321573360528E-2</v>
      </c>
      <c r="H991">
        <f t="shared" si="31"/>
        <v>2.4299370644575728</v>
      </c>
    </row>
    <row r="992" spans="1:8">
      <c r="A992" s="6">
        <v>45636</v>
      </c>
      <c r="B992">
        <v>110.320028667564</v>
      </c>
      <c r="C992">
        <v>111.166345034438</v>
      </c>
      <c r="D992">
        <v>109.294484142249</v>
      </c>
      <c r="E992">
        <v>110.140808105468</v>
      </c>
      <c r="F992">
        <v>454700</v>
      </c>
      <c r="G992">
        <f t="shared" si="30"/>
        <v>-3.2438609885895374E-3</v>
      </c>
      <c r="H992">
        <f t="shared" si="31"/>
        <v>2.4220546864094512</v>
      </c>
    </row>
    <row r="993" spans="1:8">
      <c r="A993" s="6">
        <v>45637</v>
      </c>
      <c r="B993">
        <v>111.10660355351</v>
      </c>
      <c r="C993">
        <v>112.32131989379</v>
      </c>
      <c r="D993">
        <v>110.160721863669</v>
      </c>
      <c r="E993">
        <v>111.763748168945</v>
      </c>
      <c r="F993">
        <v>509900</v>
      </c>
      <c r="G993">
        <f t="shared" si="30"/>
        <v>1.4735138513991268E-2</v>
      </c>
      <c r="H993">
        <f t="shared" si="31"/>
        <v>2.4577439977021562</v>
      </c>
    </row>
    <row r="994" spans="1:8">
      <c r="A994" s="6">
        <v>45638</v>
      </c>
      <c r="B994">
        <v>111.913095918674</v>
      </c>
      <c r="C994">
        <v>112.38106114092</v>
      </c>
      <c r="D994">
        <v>110.140807916732</v>
      </c>
      <c r="E994">
        <v>111.007034301757</v>
      </c>
      <c r="F994">
        <v>544700</v>
      </c>
      <c r="G994">
        <f t="shared" si="30"/>
        <v>-6.770655776899402E-3</v>
      </c>
      <c r="H994">
        <f t="shared" si="31"/>
        <v>2.4411034591059741</v>
      </c>
    </row>
    <row r="995" spans="1:8">
      <c r="A995" s="6">
        <v>45639</v>
      </c>
      <c r="B995">
        <v>111.534739595036</v>
      </c>
      <c r="C995">
        <v>112.719587090101</v>
      </c>
      <c r="D995">
        <v>109.792320382927</v>
      </c>
      <c r="E995">
        <v>110.100982666015</v>
      </c>
      <c r="F995">
        <v>639300</v>
      </c>
      <c r="G995">
        <f t="shared" si="30"/>
        <v>-8.162110099068396E-3</v>
      </c>
      <c r="H995">
        <f t="shared" si="31"/>
        <v>2.4211789039095346</v>
      </c>
    </row>
    <row r="996" spans="1:8">
      <c r="A996" s="6">
        <v>45642</v>
      </c>
      <c r="B996">
        <v>110.349900282334</v>
      </c>
      <c r="C996">
        <v>110.349900282334</v>
      </c>
      <c r="D996">
        <v>108.229122311244</v>
      </c>
      <c r="E996">
        <v>108.985832214355</v>
      </c>
      <c r="F996">
        <v>687900</v>
      </c>
      <c r="G996">
        <f t="shared" si="30"/>
        <v>-1.0128433231542944E-2</v>
      </c>
      <c r="H996">
        <f t="shared" si="31"/>
        <v>2.3966561550396666</v>
      </c>
    </row>
    <row r="997" spans="1:8">
      <c r="A997" s="6">
        <v>45643</v>
      </c>
      <c r="B997">
        <v>108.179339174929</v>
      </c>
      <c r="C997">
        <v>108.258994445014</v>
      </c>
      <c r="D997">
        <v>106.188003000872</v>
      </c>
      <c r="E997">
        <v>106.715705871582</v>
      </c>
      <c r="F997">
        <v>560000</v>
      </c>
      <c r="G997">
        <f t="shared" si="30"/>
        <v>-2.0829554600345464E-2</v>
      </c>
      <c r="H997">
        <f t="shared" si="31"/>
        <v>2.3467348748000139</v>
      </c>
    </row>
    <row r="998" spans="1:8">
      <c r="A998" s="6">
        <v>45644</v>
      </c>
      <c r="B998">
        <v>107.37284710551199</v>
      </c>
      <c r="C998">
        <v>108.039950523428</v>
      </c>
      <c r="D998">
        <v>101.767238288524</v>
      </c>
      <c r="E998">
        <v>101.87676239013599</v>
      </c>
      <c r="F998">
        <v>543900</v>
      </c>
      <c r="G998">
        <f t="shared" si="30"/>
        <v>-4.5344248458319962E-2</v>
      </c>
      <c r="H998">
        <f t="shared" si="31"/>
        <v>2.2403239455712778</v>
      </c>
    </row>
    <row r="999" spans="1:8">
      <c r="A999" s="6">
        <v>45645</v>
      </c>
      <c r="B999">
        <v>103.02177923590899</v>
      </c>
      <c r="C999">
        <v>105.30186009013001</v>
      </c>
      <c r="D999">
        <v>101.428711799609</v>
      </c>
      <c r="E999">
        <v>101.826972961425</v>
      </c>
      <c r="F999">
        <v>987200</v>
      </c>
      <c r="G999">
        <f t="shared" si="30"/>
        <v>-4.8872213390847906E-4</v>
      </c>
      <c r="H999">
        <f t="shared" si="31"/>
        <v>2.2392290496719518</v>
      </c>
    </row>
    <row r="1000" spans="1:8">
      <c r="A1000" s="6">
        <v>45646</v>
      </c>
      <c r="B1000">
        <v>101.41875668853299</v>
      </c>
      <c r="C1000">
        <v>104.45554753432199</v>
      </c>
      <c r="D1000">
        <v>101.30923258613799</v>
      </c>
      <c r="E1000">
        <v>104.03736114501901</v>
      </c>
      <c r="F1000">
        <v>2132600</v>
      </c>
      <c r="G1000">
        <f t="shared" si="30"/>
        <v>2.1707295417996611E-2</v>
      </c>
      <c r="H1000">
        <f t="shared" si="31"/>
        <v>2.2878366561617409</v>
      </c>
    </row>
    <row r="1001" spans="1:8">
      <c r="A1001" s="6">
        <v>45649</v>
      </c>
      <c r="B1001">
        <v>103.320473589096</v>
      </c>
      <c r="C1001">
        <v>105.570685582751</v>
      </c>
      <c r="D1001">
        <v>102.573722527146</v>
      </c>
      <c r="E1001">
        <v>105.481079101562</v>
      </c>
      <c r="F1001">
        <v>508300</v>
      </c>
      <c r="G1001">
        <f t="shared" si="30"/>
        <v>1.387691825949507E-2</v>
      </c>
      <c r="H1001">
        <f t="shared" si="31"/>
        <v>2.3195847784303738</v>
      </c>
    </row>
    <row r="1002" spans="1:8">
      <c r="A1002" s="6">
        <v>45650</v>
      </c>
      <c r="B1002">
        <v>105.690174833398</v>
      </c>
      <c r="C1002">
        <v>106.984538860691</v>
      </c>
      <c r="D1002">
        <v>105.29190605717601</v>
      </c>
      <c r="E1002">
        <v>106.81527709960901</v>
      </c>
      <c r="F1002">
        <v>262100</v>
      </c>
      <c r="G1002">
        <f t="shared" si="30"/>
        <v>1.2648695002090149E-2</v>
      </c>
      <c r="H1002">
        <f t="shared" si="31"/>
        <v>2.3489244988242302</v>
      </c>
    </row>
    <row r="1003" spans="1:8">
      <c r="A1003" s="6">
        <v>45652</v>
      </c>
      <c r="B1003">
        <v>106.436924629534</v>
      </c>
      <c r="C1003">
        <v>107.47242039642499</v>
      </c>
      <c r="D1003">
        <v>105.849476482662</v>
      </c>
      <c r="E1003">
        <v>107.253372192382</v>
      </c>
      <c r="F1003">
        <v>397100</v>
      </c>
      <c r="G1003">
        <f t="shared" si="30"/>
        <v>4.1014272926938895E-3</v>
      </c>
      <c r="H1003">
        <f t="shared" si="31"/>
        <v>2.358558441872185</v>
      </c>
    </row>
    <row r="1004" spans="1:8">
      <c r="A1004" s="6">
        <v>45653</v>
      </c>
      <c r="B1004">
        <v>106.446884564462</v>
      </c>
      <c r="C1004">
        <v>107.42263508835801</v>
      </c>
      <c r="D1004">
        <v>105.44125761541601</v>
      </c>
      <c r="E1004">
        <v>106.19796752929599</v>
      </c>
      <c r="F1004">
        <v>330200</v>
      </c>
      <c r="G1004">
        <f t="shared" si="30"/>
        <v>-9.8402935172323836E-3</v>
      </c>
      <c r="H1004">
        <f t="shared" si="31"/>
        <v>2.3353495345266166</v>
      </c>
    </row>
    <row r="1005" spans="1:8">
      <c r="A1005" s="6">
        <v>45656</v>
      </c>
      <c r="B1005">
        <v>104.963329233011</v>
      </c>
      <c r="C1005">
        <v>106.40705253518701</v>
      </c>
      <c r="D1005">
        <v>104.38583991214099</v>
      </c>
      <c r="E1005">
        <v>105.690170288085</v>
      </c>
      <c r="F1005">
        <v>354900</v>
      </c>
      <c r="G1005">
        <f t="shared" si="30"/>
        <v>-4.7816097899511341E-3</v>
      </c>
      <c r="H1005">
        <f t="shared" si="31"/>
        <v>2.3241828043293662</v>
      </c>
    </row>
    <row r="1006" spans="1:8">
      <c r="A1006" s="6">
        <v>45657</v>
      </c>
      <c r="B1006">
        <v>106.407054493738</v>
      </c>
      <c r="C1006">
        <v>106.48670216994699</v>
      </c>
      <c r="D1006">
        <v>104.933462336867</v>
      </c>
      <c r="E1006">
        <v>105.620475769042</v>
      </c>
      <c r="F1006">
        <v>469000</v>
      </c>
      <c r="G1006">
        <f t="shared" si="30"/>
        <v>-6.5942290425899895E-4</v>
      </c>
      <c r="H1006">
        <f t="shared" si="31"/>
        <v>2.3226501849545063</v>
      </c>
    </row>
    <row r="1007" spans="1:8">
      <c r="A1007" s="6">
        <v>45659</v>
      </c>
      <c r="B1007">
        <v>106.267664532854</v>
      </c>
      <c r="C1007">
        <v>107.293201507509</v>
      </c>
      <c r="D1007">
        <v>105.461168169323</v>
      </c>
      <c r="E1007">
        <v>105.67025756835901</v>
      </c>
      <c r="F1007">
        <v>482700</v>
      </c>
      <c r="G1007">
        <f t="shared" si="30"/>
        <v>4.7132716411787316E-4</v>
      </c>
      <c r="H1007">
        <f t="shared" si="31"/>
        <v>2.3237449130794188</v>
      </c>
    </row>
    <row r="1008" spans="1:8">
      <c r="A1008" s="6">
        <v>45660</v>
      </c>
      <c r="B1008">
        <v>105.839523978036</v>
      </c>
      <c r="C1008">
        <v>107.84081142577401</v>
      </c>
      <c r="D1008">
        <v>105.38150995898999</v>
      </c>
      <c r="E1008">
        <v>107.69146728515599</v>
      </c>
      <c r="F1008">
        <v>482200</v>
      </c>
      <c r="G1008">
        <f t="shared" si="30"/>
        <v>1.9127517650739619E-2</v>
      </c>
      <c r="H1008">
        <f t="shared" si="31"/>
        <v>2.368192384920162</v>
      </c>
    </row>
    <row r="1009" spans="1:8">
      <c r="A1009" s="6">
        <v>45663</v>
      </c>
      <c r="B1009">
        <v>108.60747581535701</v>
      </c>
      <c r="C1009">
        <v>109.26461279700401</v>
      </c>
      <c r="D1009">
        <v>107.751200660222</v>
      </c>
      <c r="E1009">
        <v>108.079772949218</v>
      </c>
      <c r="F1009">
        <v>800600</v>
      </c>
      <c r="G1009">
        <f t="shared" si="30"/>
        <v>3.6057235902804529E-3</v>
      </c>
      <c r="H1009">
        <f t="shared" si="31"/>
        <v>2.3767314320687913</v>
      </c>
    </row>
    <row r="1010" spans="1:8">
      <c r="A1010" s="6">
        <v>45664</v>
      </c>
      <c r="B1010">
        <v>108.896227018555</v>
      </c>
      <c r="C1010">
        <v>109.13518524476601</v>
      </c>
      <c r="D1010">
        <v>105.252077986198</v>
      </c>
      <c r="E1010">
        <v>107.651641845703</v>
      </c>
      <c r="F1010">
        <v>701500</v>
      </c>
      <c r="G1010">
        <f t="shared" si="30"/>
        <v>-3.961250952258754E-3</v>
      </c>
      <c r="H1010">
        <f t="shared" si="31"/>
        <v>2.3673166024202454</v>
      </c>
    </row>
    <row r="1011" spans="1:8">
      <c r="A1011" s="6">
        <v>45665</v>
      </c>
      <c r="B1011">
        <v>107.16375982733</v>
      </c>
      <c r="C1011">
        <v>108.079780294941</v>
      </c>
      <c r="D1011">
        <v>106.695802179604</v>
      </c>
      <c r="E1011">
        <v>108.049903869628</v>
      </c>
      <c r="F1011">
        <v>499500</v>
      </c>
      <c r="G1011">
        <f t="shared" si="30"/>
        <v>3.6995443552623958E-3</v>
      </c>
      <c r="H1011">
        <f t="shared" si="31"/>
        <v>2.376074595193848</v>
      </c>
    </row>
    <row r="1012" spans="1:8">
      <c r="A1012" s="6">
        <v>45667</v>
      </c>
      <c r="B1012">
        <v>105.461167709745</v>
      </c>
      <c r="C1012">
        <v>106.556401145972</v>
      </c>
      <c r="D1012">
        <v>102.862473253087</v>
      </c>
      <c r="E1012">
        <v>103.53952789306599</v>
      </c>
      <c r="F1012">
        <v>784600</v>
      </c>
      <c r="G1012">
        <f t="shared" si="30"/>
        <v>-4.1743452007177904E-2</v>
      </c>
      <c r="H1012">
        <f t="shared" si="31"/>
        <v>2.276889039363899</v>
      </c>
    </row>
    <row r="1013" spans="1:8">
      <c r="A1013" s="6">
        <v>45670</v>
      </c>
      <c r="B1013">
        <v>102.523949788975</v>
      </c>
      <c r="C1013">
        <v>104.54515490165799</v>
      </c>
      <c r="D1013">
        <v>102.12568101293699</v>
      </c>
      <c r="E1013">
        <v>104.43563079833901</v>
      </c>
      <c r="F1013">
        <v>587000</v>
      </c>
      <c r="G1013">
        <f t="shared" si="30"/>
        <v>8.6546937532735544E-3</v>
      </c>
      <c r="H1013">
        <f t="shared" si="31"/>
        <v>2.2965948167097792</v>
      </c>
    </row>
    <row r="1014" spans="1:8">
      <c r="A1014" s="6">
        <v>45671</v>
      </c>
      <c r="B1014">
        <v>105.431297068813</v>
      </c>
      <c r="C1014">
        <v>107.213543922776</v>
      </c>
      <c r="D1014">
        <v>104.74428363225201</v>
      </c>
      <c r="E1014">
        <v>106.884971618652</v>
      </c>
      <c r="F1014">
        <v>948800</v>
      </c>
      <c r="G1014">
        <f t="shared" si="30"/>
        <v>2.3453114627541013E-2</v>
      </c>
      <c r="H1014">
        <f t="shared" si="31"/>
        <v>2.3504571181990901</v>
      </c>
    </row>
    <row r="1015" spans="1:8">
      <c r="A1015" s="6">
        <v>45672</v>
      </c>
      <c r="B1015">
        <v>109.52348871048601</v>
      </c>
      <c r="C1015">
        <v>110.320026212372</v>
      </c>
      <c r="D1015">
        <v>108.697082381638</v>
      </c>
      <c r="E1015">
        <v>109.56331634521401</v>
      </c>
      <c r="F1015">
        <v>1204800</v>
      </c>
      <c r="G1015">
        <f t="shared" si="30"/>
        <v>2.5058197480913369E-2</v>
      </c>
      <c r="H1015">
        <f t="shared" si="31"/>
        <v>2.4093553368373417</v>
      </c>
    </row>
    <row r="1016" spans="1:8">
      <c r="A1016" s="6">
        <v>45673</v>
      </c>
      <c r="B1016">
        <v>109.881930020525</v>
      </c>
      <c r="C1016">
        <v>111.92305262499499</v>
      </c>
      <c r="D1016">
        <v>109.84210238572599</v>
      </c>
      <c r="E1016">
        <v>111.355514526367</v>
      </c>
      <c r="F1016">
        <v>1071200</v>
      </c>
      <c r="G1016">
        <f t="shared" si="30"/>
        <v>1.6357648170361221E-2</v>
      </c>
      <c r="H1016">
        <f t="shared" si="31"/>
        <v>2.4487667237547091</v>
      </c>
    </row>
    <row r="1017" spans="1:8">
      <c r="A1017" s="6">
        <v>45674</v>
      </c>
      <c r="B1017">
        <v>112.002702550395</v>
      </c>
      <c r="C1017">
        <v>113.57585997304</v>
      </c>
      <c r="D1017">
        <v>111.674137850299</v>
      </c>
      <c r="E1017">
        <v>113.386680603027</v>
      </c>
      <c r="F1017">
        <v>746500</v>
      </c>
      <c r="G1017">
        <f t="shared" si="30"/>
        <v>1.824037260569665E-2</v>
      </c>
      <c r="H1017">
        <f t="shared" si="31"/>
        <v>2.4934331412204256</v>
      </c>
    </row>
    <row r="1018" spans="1:8">
      <c r="A1018" s="6">
        <v>45678</v>
      </c>
      <c r="B1018">
        <v>114.003999901801</v>
      </c>
      <c r="C1018">
        <v>115.895770851755</v>
      </c>
      <c r="D1018">
        <v>114.003999901801</v>
      </c>
      <c r="E1018">
        <v>115.726509094238</v>
      </c>
      <c r="F1018">
        <v>628700</v>
      </c>
      <c r="G1018">
        <f t="shared" si="30"/>
        <v>2.0635831993379032E-2</v>
      </c>
      <c r="H1018">
        <f t="shared" si="31"/>
        <v>2.5448872086093735</v>
      </c>
    </row>
    <row r="1019" spans="1:8">
      <c r="A1019" s="6">
        <v>45679</v>
      </c>
      <c r="B1019">
        <v>114.800537228832</v>
      </c>
      <c r="C1019">
        <v>115.168929571425</v>
      </c>
      <c r="D1019">
        <v>113.05811801952601</v>
      </c>
      <c r="E1019">
        <v>114.52174377441401</v>
      </c>
      <c r="F1019">
        <v>529100</v>
      </c>
      <c r="G1019">
        <f t="shared" si="30"/>
        <v>-1.0410452447355266E-2</v>
      </c>
      <c r="H1019">
        <f t="shared" si="31"/>
        <v>2.5183937813402628</v>
      </c>
    </row>
    <row r="1020" spans="1:8">
      <c r="A1020" s="6">
        <v>45680</v>
      </c>
      <c r="B1020">
        <v>114.382352789667</v>
      </c>
      <c r="C1020">
        <v>115.358110905857</v>
      </c>
      <c r="D1020">
        <v>113.695346940978</v>
      </c>
      <c r="E1020">
        <v>114.45204925537099</v>
      </c>
      <c r="F1020">
        <v>562200</v>
      </c>
      <c r="G1020">
        <f t="shared" si="30"/>
        <v>-6.0857018716285261E-4</v>
      </c>
      <c r="H1020">
        <f t="shared" si="31"/>
        <v>2.5168611619654029</v>
      </c>
    </row>
    <row r="1021" spans="1:8">
      <c r="A1021" s="6">
        <v>45681</v>
      </c>
      <c r="B1021">
        <v>113.496205593239</v>
      </c>
      <c r="C1021">
        <v>114.19317782719401</v>
      </c>
      <c r="D1021">
        <v>113.287116201955</v>
      </c>
      <c r="E1021">
        <v>113.784950256347</v>
      </c>
      <c r="F1021">
        <v>613100</v>
      </c>
      <c r="G1021">
        <f t="shared" si="30"/>
        <v>-5.8286330682950716E-3</v>
      </c>
      <c r="H1021">
        <f t="shared" si="31"/>
        <v>2.5021913017684638</v>
      </c>
    </row>
    <row r="1022" spans="1:8">
      <c r="A1022" s="6">
        <v>45684</v>
      </c>
      <c r="B1022">
        <v>112.052488535441</v>
      </c>
      <c r="C1022">
        <v>113.287114848607</v>
      </c>
      <c r="D1022">
        <v>110.857682261367</v>
      </c>
      <c r="E1022">
        <v>112.739501953125</v>
      </c>
      <c r="F1022">
        <v>589200</v>
      </c>
      <c r="G1022">
        <f t="shared" si="30"/>
        <v>-9.1879312762074769E-3</v>
      </c>
      <c r="H1022">
        <f t="shared" si="31"/>
        <v>2.4792013400478914</v>
      </c>
    </row>
    <row r="1023" spans="1:8">
      <c r="A1023" s="6">
        <v>45685</v>
      </c>
      <c r="B1023">
        <v>111.893179661883</v>
      </c>
      <c r="C1023">
        <v>115.507459769135</v>
      </c>
      <c r="D1023">
        <v>111.893179661883</v>
      </c>
      <c r="E1023">
        <v>114.71092224121</v>
      </c>
      <c r="F1023">
        <v>582500</v>
      </c>
      <c r="G1023">
        <f t="shared" si="30"/>
        <v>1.7486508756306904E-2</v>
      </c>
      <c r="H1023">
        <f t="shared" si="31"/>
        <v>2.5225539159892869</v>
      </c>
    </row>
    <row r="1024" spans="1:8">
      <c r="A1024" s="6">
        <v>45686</v>
      </c>
      <c r="B1024">
        <v>115.995334389324</v>
      </c>
      <c r="C1024">
        <v>118.25549764833799</v>
      </c>
      <c r="D1024">
        <v>113.555950567314</v>
      </c>
      <c r="E1024">
        <v>117.00096130371</v>
      </c>
      <c r="F1024">
        <v>1134700</v>
      </c>
      <c r="G1024">
        <f t="shared" si="30"/>
        <v>1.9963565960045098E-2</v>
      </c>
      <c r="H1024">
        <f t="shared" si="31"/>
        <v>2.5729130874789088</v>
      </c>
    </row>
    <row r="1025" spans="1:8">
      <c r="A1025" s="6">
        <v>45687</v>
      </c>
      <c r="B1025">
        <v>118.484505419627</v>
      </c>
      <c r="C1025">
        <v>120.11740051686201</v>
      </c>
      <c r="D1025">
        <v>114.53170179651499</v>
      </c>
      <c r="E1025">
        <v>117.09056854248</v>
      </c>
      <c r="F1025">
        <v>948500</v>
      </c>
      <c r="G1025">
        <f t="shared" si="30"/>
        <v>7.6586754306572384E-4</v>
      </c>
      <c r="H1025">
        <f t="shared" si="31"/>
        <v>2.5748835981037379</v>
      </c>
    </row>
    <row r="1026" spans="1:8">
      <c r="A1026" s="6">
        <v>45688</v>
      </c>
      <c r="B1026">
        <v>117.518709003317</v>
      </c>
      <c r="C1026">
        <v>117.946846606112</v>
      </c>
      <c r="D1026">
        <v>114.223049900436</v>
      </c>
      <c r="E1026">
        <v>115.34815216064401</v>
      </c>
      <c r="F1026">
        <v>1049300</v>
      </c>
      <c r="G1026">
        <f t="shared" si="30"/>
        <v>-1.4880928528448066E-2</v>
      </c>
      <c r="H1026">
        <f t="shared" si="31"/>
        <v>2.5365669393112831</v>
      </c>
    </row>
    <row r="1027" spans="1:8">
      <c r="A1027" s="6">
        <v>45691</v>
      </c>
      <c r="B1027">
        <v>111.95292801571701</v>
      </c>
      <c r="C1027">
        <v>113.23734082699799</v>
      </c>
      <c r="D1027">
        <v>110.09102586050901</v>
      </c>
      <c r="E1027">
        <v>112.410934448242</v>
      </c>
      <c r="F1027">
        <v>735400</v>
      </c>
      <c r="G1027">
        <f t="shared" si="30"/>
        <v>-2.5463933815874001E-2</v>
      </c>
      <c r="H1027">
        <f t="shared" si="31"/>
        <v>2.4719759666491266</v>
      </c>
    </row>
    <row r="1028" spans="1:8">
      <c r="A1028" s="6">
        <v>45692</v>
      </c>
      <c r="B1028">
        <v>112.430843238408</v>
      </c>
      <c r="C1028">
        <v>113.22738077968501</v>
      </c>
      <c r="D1028">
        <v>111.06678276413</v>
      </c>
      <c r="E1028">
        <v>111.674140930175</v>
      </c>
      <c r="F1028">
        <v>593600</v>
      </c>
      <c r="G1028">
        <f t="shared" ref="G1028:G1074" si="32">(E1028-E1027)/E1027</f>
        <v>-6.5544648452882407E-3</v>
      </c>
      <c r="H1028">
        <f t="shared" ref="H1028:H1074" si="33">H1027*(1+G1028)</f>
        <v>2.4557734870773276</v>
      </c>
    </row>
    <row r="1029" spans="1:8">
      <c r="A1029" s="6">
        <v>45693</v>
      </c>
      <c r="B1029">
        <v>111.793617559216</v>
      </c>
      <c r="C1029">
        <v>112.84902335693199</v>
      </c>
      <c r="D1029">
        <v>110.320032965766</v>
      </c>
      <c r="E1029">
        <v>112.719589233398</v>
      </c>
      <c r="F1029">
        <v>763000</v>
      </c>
      <c r="G1029">
        <f t="shared" si="32"/>
        <v>9.3615970045981441E-3</v>
      </c>
      <c r="H1029">
        <f t="shared" si="33"/>
        <v>2.4787634487979222</v>
      </c>
    </row>
    <row r="1030" spans="1:8">
      <c r="A1030" s="6">
        <v>45694</v>
      </c>
      <c r="B1030">
        <v>114.043827132896</v>
      </c>
      <c r="C1030">
        <v>114.89014351381999</v>
      </c>
      <c r="D1030">
        <v>113.187551943816</v>
      </c>
      <c r="E1030">
        <v>113.90443420410099</v>
      </c>
      <c r="F1030">
        <v>386300</v>
      </c>
      <c r="G1030">
        <f t="shared" si="32"/>
        <v>1.0511437974189637E-2</v>
      </c>
      <c r="H1030">
        <f t="shared" si="33"/>
        <v>2.5048188170426502</v>
      </c>
    </row>
    <row r="1031" spans="1:8">
      <c r="A1031" s="6">
        <v>45695</v>
      </c>
      <c r="B1031">
        <v>114.491876383999</v>
      </c>
      <c r="C1031">
        <v>114.790579862169</v>
      </c>
      <c r="D1031">
        <v>112.76937476940699</v>
      </c>
      <c r="E1031">
        <v>112.908767700195</v>
      </c>
      <c r="F1031">
        <v>484000</v>
      </c>
      <c r="G1031">
        <f t="shared" si="32"/>
        <v>-8.7412444551710558E-3</v>
      </c>
      <c r="H1031">
        <f t="shared" si="33"/>
        <v>2.4829235834469681</v>
      </c>
    </row>
    <row r="1032" spans="1:8">
      <c r="A1032" s="6">
        <v>45698</v>
      </c>
      <c r="B1032">
        <v>113.23733480601</v>
      </c>
      <c r="C1032">
        <v>113.23733480601</v>
      </c>
      <c r="D1032">
        <v>108.049897391204</v>
      </c>
      <c r="E1032">
        <v>109.06548309326099</v>
      </c>
      <c r="F1032">
        <v>1175000</v>
      </c>
      <c r="G1032">
        <f t="shared" si="32"/>
        <v>-3.4038849995591335E-2</v>
      </c>
      <c r="H1032">
        <f t="shared" si="33"/>
        <v>2.3984077200395006</v>
      </c>
    </row>
    <row r="1033" spans="1:8">
      <c r="A1033" s="6">
        <v>45699</v>
      </c>
      <c r="B1033">
        <v>108.95596175788199</v>
      </c>
      <c r="C1033">
        <v>108.95596175788199</v>
      </c>
      <c r="D1033">
        <v>106.35726737885901</v>
      </c>
      <c r="E1033">
        <v>107.910507202148</v>
      </c>
      <c r="F1033">
        <v>787100</v>
      </c>
      <c r="G1033">
        <f t="shared" si="32"/>
        <v>-1.0589747171663713E-2</v>
      </c>
      <c r="H1033">
        <f t="shared" si="33"/>
        <v>2.373009188669716</v>
      </c>
    </row>
    <row r="1034" spans="1:8">
      <c r="A1034" s="6">
        <v>45700</v>
      </c>
      <c r="B1034">
        <v>106.616142365637</v>
      </c>
      <c r="C1034">
        <v>107.73128578010299</v>
      </c>
      <c r="D1034">
        <v>106.018743022696</v>
      </c>
      <c r="E1034">
        <v>107.512245178222</v>
      </c>
      <c r="F1034">
        <v>788600</v>
      </c>
      <c r="G1034">
        <f t="shared" si="32"/>
        <v>-3.6906695580619683E-3</v>
      </c>
      <c r="H1034">
        <f t="shared" si="33"/>
        <v>2.3642511958960912</v>
      </c>
    </row>
    <row r="1035" spans="1:8">
      <c r="A1035" s="6">
        <v>45701</v>
      </c>
      <c r="B1035">
        <v>108.318735663643</v>
      </c>
      <c r="C1035">
        <v>108.517866249063</v>
      </c>
      <c r="D1035">
        <v>106.964626413019</v>
      </c>
      <c r="E1035">
        <v>108.308776855468</v>
      </c>
      <c r="F1035">
        <v>590200</v>
      </c>
      <c r="G1035">
        <f t="shared" si="32"/>
        <v>7.4087530766899293E-3</v>
      </c>
      <c r="H1035">
        <f t="shared" si="33"/>
        <v>2.3817673492177542</v>
      </c>
    </row>
    <row r="1036" spans="1:8">
      <c r="A1036" s="6">
        <v>45702</v>
      </c>
      <c r="B1036">
        <v>108.487995805248</v>
      </c>
      <c r="C1036">
        <v>110.170677333466</v>
      </c>
      <c r="D1036">
        <v>108.487995805248</v>
      </c>
      <c r="E1036">
        <v>109.891891479492</v>
      </c>
      <c r="F1036">
        <v>428900</v>
      </c>
      <c r="G1036">
        <f t="shared" si="32"/>
        <v>1.4616678998568914E-2</v>
      </c>
      <c r="H1036">
        <f t="shared" si="33"/>
        <v>2.4165808780105427</v>
      </c>
    </row>
    <row r="1037" spans="1:8">
      <c r="A1037" s="6">
        <v>45706</v>
      </c>
      <c r="B1037">
        <v>109.62305767472</v>
      </c>
      <c r="C1037">
        <v>111.136477459779</v>
      </c>
      <c r="D1037">
        <v>109.62305767472</v>
      </c>
      <c r="E1037">
        <v>110.877601623535</v>
      </c>
      <c r="F1037">
        <v>558300</v>
      </c>
      <c r="G1037">
        <f t="shared" si="32"/>
        <v>8.9698168879634773E-3</v>
      </c>
      <c r="H1037">
        <f t="shared" si="33"/>
        <v>2.4382571659812511</v>
      </c>
    </row>
    <row r="1038" spans="1:8">
      <c r="A1038" s="6">
        <v>45707</v>
      </c>
      <c r="B1038">
        <v>110.68841995618099</v>
      </c>
      <c r="C1038">
        <v>110.867640516582</v>
      </c>
      <c r="D1038">
        <v>109.284531896666</v>
      </c>
      <c r="E1038">
        <v>110.02132415771401</v>
      </c>
      <c r="F1038">
        <v>539700</v>
      </c>
      <c r="G1038">
        <f t="shared" si="32"/>
        <v>-7.7227271629515502E-3</v>
      </c>
      <c r="H1038">
        <f t="shared" si="33"/>
        <v>2.4194271711352666</v>
      </c>
    </row>
    <row r="1039" spans="1:8">
      <c r="A1039" s="6">
        <v>45708</v>
      </c>
      <c r="B1039">
        <v>109.782368180212</v>
      </c>
      <c r="C1039">
        <v>109.782368180212</v>
      </c>
      <c r="D1039">
        <v>104.96333056697399</v>
      </c>
      <c r="E1039">
        <v>106.735618591308</v>
      </c>
      <c r="F1039">
        <v>1172500</v>
      </c>
      <c r="G1039">
        <f t="shared" si="32"/>
        <v>-2.9864261238085048E-2</v>
      </c>
      <c r="H1039">
        <f t="shared" si="33"/>
        <v>2.3471727660499617</v>
      </c>
    </row>
    <row r="1040" spans="1:8">
      <c r="A1040" s="6">
        <v>45709</v>
      </c>
      <c r="B1040">
        <v>107.35293537633601</v>
      </c>
      <c r="C1040">
        <v>107.35293537633601</v>
      </c>
      <c r="D1040">
        <v>102.513987751324</v>
      </c>
      <c r="E1040">
        <v>103.45987701416</v>
      </c>
      <c r="F1040">
        <v>822400</v>
      </c>
      <c r="G1040">
        <f t="shared" si="32"/>
        <v>-3.0690238370106347E-2</v>
      </c>
      <c r="H1040">
        <f t="shared" si="33"/>
        <v>2.2751374743640667</v>
      </c>
    </row>
    <row r="1041" spans="1:8">
      <c r="A1041" s="6">
        <v>45712</v>
      </c>
      <c r="B1041">
        <v>104.495366486531</v>
      </c>
      <c r="C1041">
        <v>105.98886867126301</v>
      </c>
      <c r="D1041">
        <v>101.717459107713</v>
      </c>
      <c r="E1041">
        <v>105.0927734375</v>
      </c>
      <c r="F1041">
        <v>1184800</v>
      </c>
      <c r="G1041">
        <f t="shared" si="32"/>
        <v>1.5782895461170076E-2</v>
      </c>
      <c r="H1041">
        <f t="shared" si="33"/>
        <v>2.3110457312817454</v>
      </c>
    </row>
    <row r="1042" spans="1:8">
      <c r="A1042" s="6">
        <v>45713</v>
      </c>
      <c r="B1042">
        <v>105.43129389535</v>
      </c>
      <c r="C1042">
        <v>105.73994857374601</v>
      </c>
      <c r="D1042">
        <v>101.388883863413</v>
      </c>
      <c r="E1042">
        <v>103.559440612792</v>
      </c>
      <c r="F1042">
        <v>702900</v>
      </c>
      <c r="G1042">
        <f t="shared" si="32"/>
        <v>-1.4590278423091478E-2</v>
      </c>
      <c r="H1042">
        <f t="shared" si="33"/>
        <v>2.2773269306138477</v>
      </c>
    </row>
    <row r="1043" spans="1:8">
      <c r="A1043" s="6">
        <v>45714</v>
      </c>
      <c r="B1043">
        <v>104.276325401167</v>
      </c>
      <c r="C1043">
        <v>105.929130527909</v>
      </c>
      <c r="D1043">
        <v>103.778491341878</v>
      </c>
      <c r="E1043">
        <v>104.445587158203</v>
      </c>
      <c r="F1043">
        <v>373600</v>
      </c>
      <c r="G1043">
        <f t="shared" si="32"/>
        <v>8.5568881037537681E-3</v>
      </c>
      <c r="H1043">
        <f t="shared" si="33"/>
        <v>2.2968137623347751</v>
      </c>
    </row>
    <row r="1044" spans="1:8">
      <c r="A1044" s="6">
        <v>45715</v>
      </c>
      <c r="B1044">
        <v>105.28194241823699</v>
      </c>
      <c r="C1044">
        <v>105.83952171790401</v>
      </c>
      <c r="D1044">
        <v>103.181082126489</v>
      </c>
      <c r="E1044">
        <v>103.589309692382</v>
      </c>
      <c r="F1044">
        <v>530900</v>
      </c>
      <c r="G1044">
        <f t="shared" si="32"/>
        <v>-8.1983115717851936E-3</v>
      </c>
      <c r="H1044">
        <f t="shared" si="33"/>
        <v>2.2779837674887906</v>
      </c>
    </row>
    <row r="1045" spans="1:8">
      <c r="A1045" s="6">
        <v>45716</v>
      </c>
      <c r="B1045">
        <v>103.639086684806</v>
      </c>
      <c r="C1045">
        <v>105.79969218920699</v>
      </c>
      <c r="D1045">
        <v>102.971990895076</v>
      </c>
      <c r="E1045">
        <v>105.72999572753901</v>
      </c>
      <c r="F1045">
        <v>596500</v>
      </c>
      <c r="G1045">
        <f t="shared" si="32"/>
        <v>2.0665125016413061E-2</v>
      </c>
      <c r="H1045">
        <f t="shared" si="33"/>
        <v>2.3250585868293063</v>
      </c>
    </row>
    <row r="1046" spans="1:8">
      <c r="A1046" s="6">
        <v>45719</v>
      </c>
      <c r="B1046">
        <v>106.08000183105401</v>
      </c>
      <c r="C1046">
        <v>106.75</v>
      </c>
      <c r="D1046">
        <v>103.23999786376901</v>
      </c>
      <c r="E1046">
        <v>103.51999664306599</v>
      </c>
      <c r="F1046">
        <v>547400</v>
      </c>
      <c r="G1046">
        <f t="shared" si="32"/>
        <v>-2.0902290492549252E-2</v>
      </c>
      <c r="H1046">
        <f t="shared" si="33"/>
        <v>2.2764595368352043</v>
      </c>
    </row>
    <row r="1047" spans="1:8">
      <c r="A1047" s="6">
        <v>45720</v>
      </c>
      <c r="B1047">
        <v>101.120002746582</v>
      </c>
      <c r="C1047">
        <v>101.419998168945</v>
      </c>
      <c r="D1047">
        <v>96.949996948242102</v>
      </c>
      <c r="E1047">
        <v>99.339996337890597</v>
      </c>
      <c r="F1047">
        <v>1160700</v>
      </c>
      <c r="G1047">
        <f t="shared" si="32"/>
        <v>-4.037867504563316E-2</v>
      </c>
      <c r="H1047">
        <f t="shared" si="33"/>
        <v>2.184539116942803</v>
      </c>
    </row>
    <row r="1048" spans="1:8">
      <c r="A1048" s="6">
        <v>45721</v>
      </c>
      <c r="B1048">
        <v>100.050003051757</v>
      </c>
      <c r="C1048">
        <v>101.08999633789</v>
      </c>
      <c r="D1048">
        <v>98.190002441406193</v>
      </c>
      <c r="E1048">
        <v>101.02999877929599</v>
      </c>
      <c r="F1048">
        <v>922700</v>
      </c>
      <c r="G1048">
        <f t="shared" si="32"/>
        <v>1.7012306258368474E-2</v>
      </c>
      <c r="H1048">
        <f t="shared" si="33"/>
        <v>2.2217031654336199</v>
      </c>
    </row>
    <row r="1049" spans="1:8">
      <c r="A1049" s="6">
        <v>45722</v>
      </c>
      <c r="B1049">
        <v>99.120002746582003</v>
      </c>
      <c r="C1049">
        <v>100.970001220703</v>
      </c>
      <c r="D1049">
        <v>97.559997558593693</v>
      </c>
      <c r="E1049">
        <v>98.430000305175696</v>
      </c>
      <c r="F1049">
        <v>1001100</v>
      </c>
      <c r="G1049">
        <f t="shared" si="32"/>
        <v>-2.5734915426457609E-2</v>
      </c>
      <c r="H1049">
        <f t="shared" si="33"/>
        <v>2.1645278223684925</v>
      </c>
    </row>
    <row r="1050" spans="1:8">
      <c r="A1050" s="6">
        <v>45723</v>
      </c>
      <c r="B1050">
        <v>97.989997863769503</v>
      </c>
      <c r="C1050">
        <v>97.989997863769503</v>
      </c>
      <c r="D1050">
        <v>93.239997863769503</v>
      </c>
      <c r="E1050">
        <v>96.449996948242102</v>
      </c>
      <c r="F1050">
        <v>980000</v>
      </c>
      <c r="G1050">
        <f t="shared" si="32"/>
        <v>-2.0115852390477744E-2</v>
      </c>
      <c r="H1050">
        <f t="shared" si="33"/>
        <v>2.1209865001986459</v>
      </c>
    </row>
    <row r="1051" spans="1:8">
      <c r="A1051" s="6">
        <v>45726</v>
      </c>
      <c r="B1051">
        <v>94.110000610351506</v>
      </c>
      <c r="C1051">
        <v>94.510002136230398</v>
      </c>
      <c r="D1051">
        <v>90.440002441406193</v>
      </c>
      <c r="E1051">
        <v>91.620002746582003</v>
      </c>
      <c r="F1051">
        <v>1100800</v>
      </c>
      <c r="G1051">
        <f t="shared" si="32"/>
        <v>-5.0077701964594316E-2</v>
      </c>
      <c r="H1051">
        <f t="shared" si="33"/>
        <v>2.0147723703707703</v>
      </c>
    </row>
    <row r="1052" spans="1:8">
      <c r="A1052" s="6">
        <v>45727</v>
      </c>
      <c r="B1052">
        <v>91.769996643066406</v>
      </c>
      <c r="C1052">
        <v>95.319999694824205</v>
      </c>
      <c r="D1052">
        <v>91.269996643066406</v>
      </c>
      <c r="E1052">
        <v>93.900001525878906</v>
      </c>
      <c r="F1052">
        <v>1169600</v>
      </c>
      <c r="G1052">
        <f t="shared" si="32"/>
        <v>2.4885382132145389E-2</v>
      </c>
      <c r="H1052">
        <f t="shared" si="33"/>
        <v>2.0649107507167352</v>
      </c>
    </row>
    <row r="1053" spans="1:8">
      <c r="A1053" s="6">
        <v>45728</v>
      </c>
      <c r="B1053">
        <v>96.019996643066406</v>
      </c>
      <c r="C1053">
        <v>96.510002136230398</v>
      </c>
      <c r="D1053">
        <v>94.330001831054602</v>
      </c>
      <c r="E1053">
        <v>95.180000305175696</v>
      </c>
      <c r="F1053">
        <v>1146100</v>
      </c>
      <c r="G1053">
        <f t="shared" si="32"/>
        <v>1.3631509675151829E-2</v>
      </c>
      <c r="H1053">
        <f t="shared" si="33"/>
        <v>2.0930586015934556</v>
      </c>
    </row>
    <row r="1054" spans="1:8">
      <c r="A1054" s="6">
        <v>45729</v>
      </c>
      <c r="B1054">
        <v>95.489997863769503</v>
      </c>
      <c r="C1054">
        <v>95.720001220703097</v>
      </c>
      <c r="D1054">
        <v>91.720001220703097</v>
      </c>
      <c r="E1054">
        <v>93.040000915527301</v>
      </c>
      <c r="F1054">
        <v>942300</v>
      </c>
      <c r="G1054">
        <f t="shared" si="32"/>
        <v>-2.2483708581497303E-2</v>
      </c>
      <c r="H1054">
        <f t="shared" si="33"/>
        <v>2.045998881951232</v>
      </c>
    </row>
    <row r="1055" spans="1:8">
      <c r="A1055" s="6">
        <v>45730</v>
      </c>
      <c r="B1055">
        <v>94.480003356933594</v>
      </c>
      <c r="C1055">
        <v>95.879997253417898</v>
      </c>
      <c r="D1055">
        <v>93.25</v>
      </c>
      <c r="E1055">
        <v>95.349998474121094</v>
      </c>
      <c r="F1055">
        <v>1170500</v>
      </c>
      <c r="G1055">
        <f t="shared" si="32"/>
        <v>2.4828004469723525E-2</v>
      </c>
      <c r="H1055">
        <f t="shared" si="33"/>
        <v>2.0967969513373665</v>
      </c>
    </row>
    <row r="1056" spans="1:8">
      <c r="A1056" s="6">
        <v>45733</v>
      </c>
      <c r="B1056">
        <v>94.930000305175696</v>
      </c>
      <c r="C1056">
        <v>97.019996643066406</v>
      </c>
      <c r="D1056">
        <v>94.930000305175696</v>
      </c>
      <c r="E1056">
        <v>96.870002746582003</v>
      </c>
      <c r="F1056">
        <v>845200</v>
      </c>
      <c r="G1056">
        <f t="shared" si="32"/>
        <v>1.5941314072212102E-2</v>
      </c>
      <c r="H1056">
        <f t="shared" si="33"/>
        <v>2.130222650084292</v>
      </c>
    </row>
    <row r="1057" spans="1:8">
      <c r="A1057" s="6">
        <v>45734</v>
      </c>
      <c r="B1057">
        <v>96.980003356933594</v>
      </c>
      <c r="C1057">
        <v>96.980003356933594</v>
      </c>
      <c r="D1057">
        <v>95.080001831054602</v>
      </c>
      <c r="E1057">
        <v>96.269996643066406</v>
      </c>
      <c r="F1057">
        <v>594900</v>
      </c>
      <c r="G1057">
        <f t="shared" si="32"/>
        <v>-6.1939309022758073E-3</v>
      </c>
      <c r="H1057">
        <f t="shared" si="33"/>
        <v>2.1170281981832071</v>
      </c>
    </row>
    <row r="1058" spans="1:8">
      <c r="A1058" s="6">
        <v>45735</v>
      </c>
      <c r="B1058">
        <v>96.150001525878906</v>
      </c>
      <c r="C1058">
        <v>99.290000915527301</v>
      </c>
      <c r="D1058">
        <v>95.330001831054602</v>
      </c>
      <c r="E1058">
        <v>98.680000305175696</v>
      </c>
      <c r="F1058">
        <v>608600</v>
      </c>
      <c r="G1058">
        <f t="shared" si="32"/>
        <v>2.5033798131776128E-2</v>
      </c>
      <c r="H1058">
        <f t="shared" si="33"/>
        <v>2.1700254547358031</v>
      </c>
    </row>
    <row r="1059" spans="1:8">
      <c r="A1059" s="6">
        <v>45736</v>
      </c>
      <c r="B1059">
        <v>97.260002136230398</v>
      </c>
      <c r="C1059">
        <v>99.199996948242102</v>
      </c>
      <c r="D1059">
        <v>97.110000610351506</v>
      </c>
      <c r="E1059">
        <v>98.220001220703097</v>
      </c>
      <c r="F1059">
        <v>468600</v>
      </c>
      <c r="G1059">
        <f t="shared" si="32"/>
        <v>-4.6615229332186451E-3</v>
      </c>
      <c r="H1059">
        <f t="shared" si="33"/>
        <v>2.1599098313128842</v>
      </c>
    </row>
    <row r="1060" spans="1:8">
      <c r="A1060" s="6">
        <v>45737</v>
      </c>
      <c r="B1060">
        <v>97.040000915527301</v>
      </c>
      <c r="C1060">
        <v>98.910003662109304</v>
      </c>
      <c r="D1060">
        <v>96.550003051757798</v>
      </c>
      <c r="E1060">
        <v>98.269996643066406</v>
      </c>
      <c r="F1060">
        <v>1117400</v>
      </c>
      <c r="G1060">
        <f t="shared" si="32"/>
        <v>5.09014678700406E-4</v>
      </c>
      <c r="H1060">
        <f t="shared" si="33"/>
        <v>2.1610092571216915</v>
      </c>
    </row>
    <row r="1061" spans="1:8">
      <c r="A1061" s="6">
        <v>45740</v>
      </c>
      <c r="B1061">
        <v>100</v>
      </c>
      <c r="C1061">
        <v>102.639999389648</v>
      </c>
      <c r="D1061">
        <v>99.230003356933594</v>
      </c>
      <c r="E1061">
        <v>102.180000305175</v>
      </c>
      <c r="F1061">
        <v>597200</v>
      </c>
      <c r="G1061">
        <f t="shared" si="32"/>
        <v>3.9788376876722625E-2</v>
      </c>
      <c r="H1061">
        <f t="shared" si="33"/>
        <v>2.246992307878136</v>
      </c>
    </row>
    <row r="1062" spans="1:8">
      <c r="A1062" s="6">
        <v>45741</v>
      </c>
      <c r="B1062">
        <v>102.309997558593</v>
      </c>
      <c r="C1062">
        <v>102.77999877929599</v>
      </c>
      <c r="D1062">
        <v>100.879997253417</v>
      </c>
      <c r="E1062">
        <v>101.879997253417</v>
      </c>
      <c r="F1062">
        <v>494600</v>
      </c>
      <c r="G1062">
        <f t="shared" si="32"/>
        <v>-2.9360251601291422E-3</v>
      </c>
      <c r="H1062">
        <f t="shared" si="33"/>
        <v>2.2403950819275891</v>
      </c>
    </row>
    <row r="1063" spans="1:8">
      <c r="A1063" s="6">
        <v>45742</v>
      </c>
      <c r="B1063">
        <v>102.300003051757</v>
      </c>
      <c r="C1063">
        <v>102.629997253417</v>
      </c>
      <c r="D1063">
        <v>98.830001831054602</v>
      </c>
      <c r="E1063">
        <v>99.089996337890597</v>
      </c>
      <c r="F1063">
        <v>863600</v>
      </c>
      <c r="G1063">
        <f t="shared" si="32"/>
        <v>-2.7385168735198712E-2</v>
      </c>
      <c r="H1063">
        <f t="shared" si="33"/>
        <v>2.1790414845754928</v>
      </c>
    </row>
    <row r="1064" spans="1:8">
      <c r="A1064" s="6">
        <v>45743</v>
      </c>
      <c r="B1064">
        <v>98.260002136230398</v>
      </c>
      <c r="C1064">
        <v>98.809997558593693</v>
      </c>
      <c r="D1064">
        <v>95.989997863769503</v>
      </c>
      <c r="E1064">
        <v>97.069999694824205</v>
      </c>
      <c r="F1064">
        <v>808600</v>
      </c>
      <c r="G1064">
        <f t="shared" si="32"/>
        <v>-2.0385474999699584E-2</v>
      </c>
      <c r="H1064">
        <f t="shared" si="33"/>
        <v>2.1346206888683708</v>
      </c>
    </row>
    <row r="1065" spans="1:8">
      <c r="A1065" s="6">
        <v>45744</v>
      </c>
      <c r="B1065">
        <v>96.449996948242102</v>
      </c>
      <c r="C1065">
        <v>97.040000915527301</v>
      </c>
      <c r="D1065">
        <v>93.080001831054602</v>
      </c>
      <c r="E1065">
        <v>93.870002746582003</v>
      </c>
      <c r="F1065">
        <v>817700</v>
      </c>
      <c r="G1065">
        <f t="shared" si="32"/>
        <v>-3.29658695611681E-2</v>
      </c>
      <c r="H1065">
        <f t="shared" si="33"/>
        <v>2.0642510616765652</v>
      </c>
    </row>
    <row r="1066" spans="1:8">
      <c r="A1066" s="6">
        <v>45747</v>
      </c>
      <c r="B1066">
        <v>92.180000305175696</v>
      </c>
      <c r="C1066">
        <v>94.800003051757798</v>
      </c>
      <c r="D1066">
        <v>90.739997863769503</v>
      </c>
      <c r="E1066">
        <v>94.260002136230398</v>
      </c>
      <c r="F1066">
        <v>1026400</v>
      </c>
      <c r="G1066">
        <f t="shared" si="32"/>
        <v>4.154675383373157E-3</v>
      </c>
      <c r="H1066">
        <f t="shared" si="33"/>
        <v>2.072827354747615</v>
      </c>
    </row>
    <row r="1067" spans="1:8">
      <c r="A1067" s="6">
        <v>45748</v>
      </c>
      <c r="B1067">
        <v>93.690002441406193</v>
      </c>
      <c r="C1067">
        <v>95.349998474121094</v>
      </c>
      <c r="D1067">
        <v>92.550003051757798</v>
      </c>
      <c r="E1067">
        <v>94.800003051757798</v>
      </c>
      <c r="F1067">
        <v>708900</v>
      </c>
      <c r="G1067">
        <f t="shared" si="32"/>
        <v>5.7288447198097642E-3</v>
      </c>
      <c r="H1067">
        <f t="shared" si="33"/>
        <v>2.0847022607939385</v>
      </c>
    </row>
    <row r="1068" spans="1:8">
      <c r="A1068" s="6">
        <v>45749</v>
      </c>
      <c r="B1068">
        <v>92.970001220703097</v>
      </c>
      <c r="C1068">
        <v>96.900001525878906</v>
      </c>
      <c r="D1068">
        <v>92.970001220703097</v>
      </c>
      <c r="E1068">
        <v>96.5</v>
      </c>
      <c r="F1068">
        <v>753300</v>
      </c>
      <c r="G1068">
        <f t="shared" si="32"/>
        <v>1.7932456682665476E-2</v>
      </c>
      <c r="H1068">
        <f t="shared" si="33"/>
        <v>2.1220860937818808</v>
      </c>
    </row>
    <row r="1069" spans="1:8">
      <c r="A1069" s="6">
        <v>45750</v>
      </c>
      <c r="B1069">
        <v>89.199996948242102</v>
      </c>
      <c r="C1069">
        <v>90.160003662109304</v>
      </c>
      <c r="D1069">
        <v>85.099998474121094</v>
      </c>
      <c r="E1069">
        <v>86.010002136230398</v>
      </c>
      <c r="F1069">
        <v>1407300</v>
      </c>
      <c r="G1069">
        <f t="shared" si="32"/>
        <v>-0.10870464107533266</v>
      </c>
      <c r="H1069">
        <f t="shared" si="33"/>
        <v>1.8914054866263668</v>
      </c>
    </row>
    <row r="1070" spans="1:8">
      <c r="A1070" s="6">
        <v>45751</v>
      </c>
      <c r="B1070">
        <v>81.760002136230398</v>
      </c>
      <c r="C1070">
        <v>82.339996337890597</v>
      </c>
      <c r="D1070">
        <v>77.650001525878906</v>
      </c>
      <c r="E1070">
        <v>79.129997253417898</v>
      </c>
      <c r="F1070">
        <v>2100600</v>
      </c>
      <c r="G1070">
        <f t="shared" si="32"/>
        <v>-7.9990753539516582E-2</v>
      </c>
      <c r="H1070">
        <f t="shared" si="33"/>
        <v>1.7401105365023477</v>
      </c>
    </row>
    <row r="1071" spans="1:8">
      <c r="A1071" s="6">
        <v>45754</v>
      </c>
      <c r="B1071">
        <v>76.059997558593693</v>
      </c>
      <c r="C1071">
        <v>82.169998168945298</v>
      </c>
      <c r="D1071">
        <v>73.269996643066406</v>
      </c>
      <c r="E1071">
        <v>78.510002136230398</v>
      </c>
      <c r="F1071">
        <v>1754200</v>
      </c>
      <c r="G1071">
        <f t="shared" si="32"/>
        <v>-7.8351464515022499E-3</v>
      </c>
      <c r="H1071">
        <f t="shared" si="33"/>
        <v>1.7264765156070496</v>
      </c>
    </row>
    <row r="1072" spans="1:8">
      <c r="A1072" s="6">
        <v>45755</v>
      </c>
      <c r="B1072">
        <v>81.279998779296804</v>
      </c>
      <c r="C1072">
        <v>82.300003051757798</v>
      </c>
      <c r="D1072">
        <v>75.489997863769503</v>
      </c>
      <c r="E1072">
        <v>76.489997863769503</v>
      </c>
      <c r="F1072">
        <v>1596100</v>
      </c>
      <c r="G1072">
        <f t="shared" si="32"/>
        <v>-2.5729260189749931E-2</v>
      </c>
      <c r="H1072">
        <f t="shared" si="33"/>
        <v>1.682055552125503</v>
      </c>
    </row>
    <row r="1073" spans="1:8">
      <c r="A1073" s="6">
        <v>45756</v>
      </c>
      <c r="B1073">
        <v>74.959999084472599</v>
      </c>
      <c r="C1073">
        <v>87.330001831054602</v>
      </c>
      <c r="D1073">
        <v>74.660003662109304</v>
      </c>
      <c r="E1073">
        <v>86.339996337890597</v>
      </c>
      <c r="F1073">
        <v>1314400</v>
      </c>
      <c r="G1073">
        <f t="shared" si="32"/>
        <v>0.12877498691612169</v>
      </c>
      <c r="H1073">
        <f t="shared" si="33"/>
        <v>1.8986622338426544</v>
      </c>
    </row>
    <row r="1074" spans="1:8">
      <c r="A1074" s="6">
        <v>45757</v>
      </c>
      <c r="B1074">
        <v>83.959999084472599</v>
      </c>
      <c r="C1074">
        <v>84.400001525878906</v>
      </c>
      <c r="D1074">
        <v>77.949996948242102</v>
      </c>
      <c r="E1074">
        <v>80.169998168945298</v>
      </c>
      <c r="F1074">
        <v>922739</v>
      </c>
      <c r="G1074">
        <f t="shared" si="32"/>
        <v>-7.1461645015585593E-2</v>
      </c>
      <c r="H1074">
        <f t="shared" si="33"/>
        <v>1.7629807072832919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2025-04-10T22:00:57Z</dcterms:created>
  <dcterms:modified xsi:type="dcterms:W3CDTF">2025-04-11T02:09:26Z</dcterms:modified>
  <cp:category/>
  <cp:contentStatus/>
</cp:coreProperties>
</file>