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workbookProtection lockStructure="1"/>
  <bookViews>
    <workbookView xWindow="-120" yWindow="-120" windowWidth="20730" windowHeight="11160"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6" hidden="1">SPORT!$A$1:$B$33</definedName>
    <definedName name="_xlnm._FilterDatabase" localSheetId="5" hidden="1">SPORTSMEN!$A$1:$S$51</definedName>
  </definedNames>
  <calcPr calcId="125725"/>
  <pivotCaches>
    <pivotCache cacheId="0" r:id="rId9"/>
  </pivotCaches>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 i="1"/>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2"/>
  <c r="M51" l="1"/>
  <c r="M50"/>
  <c r="M49"/>
  <c r="M48"/>
  <c r="M47"/>
  <c r="M46"/>
  <c r="M45"/>
  <c r="M44"/>
  <c r="M43"/>
  <c r="M42"/>
  <c r="M41"/>
  <c r="M40"/>
  <c r="M39"/>
  <c r="M38"/>
  <c r="M37"/>
  <c r="M36"/>
  <c r="M35"/>
  <c r="M34"/>
  <c r="M33"/>
  <c r="M32"/>
  <c r="M31"/>
  <c r="M30"/>
  <c r="M29"/>
  <c r="M28"/>
  <c r="M19"/>
  <c r="M18"/>
  <c r="M17"/>
  <c r="M16"/>
  <c r="M15"/>
  <c r="M4"/>
  <c r="M27"/>
  <c r="M26"/>
  <c r="M25"/>
  <c r="M24"/>
  <c r="M23"/>
  <c r="M22"/>
  <c r="M21"/>
  <c r="M20"/>
  <c r="M14"/>
  <c r="M13"/>
  <c r="M12"/>
  <c r="M11"/>
  <c r="M10"/>
  <c r="M9"/>
  <c r="M8"/>
  <c r="M7"/>
  <c r="M6"/>
  <c r="M5"/>
  <c r="M3"/>
  <c r="M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2"/>
  <c r="L13"/>
  <c r="L14"/>
  <c r="L15"/>
  <c r="L16"/>
  <c r="L17"/>
  <c r="L18"/>
  <c r="L19"/>
  <c r="L20"/>
  <c r="L21"/>
  <c r="L22"/>
  <c r="L23"/>
  <c r="L24"/>
  <c r="L25"/>
  <c r="L26"/>
  <c r="L27"/>
  <c r="L28"/>
  <c r="L29"/>
  <c r="L30"/>
  <c r="L31"/>
  <c r="L32"/>
  <c r="L33"/>
  <c r="L34"/>
  <c r="L35"/>
  <c r="L36"/>
  <c r="L37"/>
  <c r="L38"/>
  <c r="L39"/>
  <c r="L40"/>
  <c r="L41"/>
  <c r="L42"/>
  <c r="L43"/>
  <c r="L44"/>
  <c r="L45"/>
  <c r="L46"/>
  <c r="L47"/>
  <c r="L48"/>
  <c r="L49"/>
  <c r="L50"/>
  <c r="L51"/>
  <c r="L3"/>
  <c r="L4"/>
  <c r="L5"/>
  <c r="L6"/>
  <c r="L7"/>
  <c r="L8"/>
  <c r="L9"/>
  <c r="L10"/>
  <c r="L11"/>
  <c r="L12"/>
  <c r="L2"/>
  <c r="E9" i="4"/>
  <c r="I10" i="7" l="1"/>
  <c r="I14"/>
  <c r="H8"/>
  <c r="H12"/>
  <c r="H16"/>
  <c r="I9"/>
  <c r="I13"/>
  <c r="H7"/>
  <c r="H11"/>
  <c r="H15"/>
  <c r="I8"/>
  <c r="I12"/>
  <c r="I16"/>
  <c r="H10"/>
  <c r="H14"/>
  <c r="H6"/>
  <c r="I7"/>
  <c r="I11"/>
  <c r="I15"/>
  <c r="H9"/>
  <c r="H13"/>
  <c r="I6"/>
</calcChain>
</file>

<file path=xl/sharedStrings.xml><?xml version="1.0" encoding="utf-8"?>
<sst xmlns="http://schemas.openxmlformats.org/spreadsheetml/2006/main" count="1011" uniqueCount="392">
  <si>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</si>
  <si>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</si>
  <si>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</si>
  <si>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</si>
  <si>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</si>
  <si>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</si>
  <si>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</si>
  <si>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</si>
  <si>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</si>
  <si>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</si>
  <si>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</si>
  <si>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</si>
  <si>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</si>
  <si>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</si>
  <si>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</si>
  <si>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</si>
  <si>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</si>
  <si>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</si>
  <si>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</si>
  <si>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</si>
  <si>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</si>
  <si>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</si>
  <si>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</si>
  <si>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</si>
  <si>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</si>
  <si>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</si>
  <si>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</si>
  <si>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</si>
  <si>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</si>
  <si>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</si>
  <si>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</si>
  <si>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</si>
  <si>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</si>
  <si>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</si>
  <si>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</si>
  <si>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</si>
  <si>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</si>
  <si>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</si>
  <si>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</si>
  <si>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</si>
  <si>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</si>
  <si>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</si>
  <si>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</si>
  <si>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</si>
  <si>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</si>
  <si>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</si>
  <si>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</si>
  <si>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</si>
  <si>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</si>
  <si>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</si>
  <si>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</si>
  <si>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</si>
  <si>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</si>
  <si>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</si>
  <si>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</si>
  <si>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</si>
  <si>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</si>
  <si>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</si>
  <si>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</si>
  <si>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</si>
  <si>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</si>
  <si>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</si>
  <si>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</si>
  <si>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</si>
  <si>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</si>
  <si>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</si>
  <si>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</si>
  <si>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</si>
  <si>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</si>
  <si>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</si>
  <si>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</si>
  <si>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</si>
  <si>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</si>
  <si>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</si>
  <si>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</si>
  <si>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</si>
  <si>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</si>
  <si>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</si>
  <si>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</si>
  <si>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</si>
  <si>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</si>
  <si>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</si>
  <si>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</si>
  <si>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</si>
  <si>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</si>
  <si>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</si>
  <si>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</si>
  <si>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</si>
  <si>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</si>
  <si>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</si>
  <si>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</si>
  <si>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</si>
  <si>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</si>
  <si>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</si>
  <si>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</si>
  <si>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</si>
  <si>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</si>
  <si>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</si>
  <si>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</si>
  <si>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</si>
  <si>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</si>
  <si>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</si>
  <si>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</si>
  <si>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</si>
  <si>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</si>
  <si>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</si>
  <si>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</si>
  <si>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</si>
  <si>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</si>
  <si>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</si>
  <si>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</si>
  <si>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</si>
  <si>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</si>
  <si>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</si>
  <si>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</si>
  <si>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</si>
  <si>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</si>
  <si>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</si>
  <si>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</si>
  <si>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</si>
  <si>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</si>
  <si>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</si>
  <si>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</si>
  <si>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</si>
  <si>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</si>
  <si>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</si>
  <si>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</si>
  <si>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</si>
  <si>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</si>
  <si>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</si>
  <si>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</si>
  <si>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</si>
  <si>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</si>
  <si>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</si>
  <si>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</si>
  <si>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</si>
  <si>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</si>
  <si>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</si>
  <si>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</si>
  <si>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</si>
  <si>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</si>
  <si>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</si>
  <si>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</si>
  <si>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</si>
  <si>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</si>
  <si>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</si>
  <si>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</si>
  <si>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</si>
  <si>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</si>
  <si>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</si>
  <si>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</si>
  <si>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</si>
  <si>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</si>
  <si>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</si>
  <si>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</si>
  <si>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</si>
  <si>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</si>
  <si>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</si>
  <si>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</si>
  <si>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</si>
  <si>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</si>
  <si>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</si>
  <si>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</si>
  <si>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</si>
  <si>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</si>
  <si>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</si>
  <si>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</si>
  <si>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</si>
  <si>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</si>
  <si>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</si>
  <si>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</si>
  <si>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</si>
  <si>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</si>
  <si>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</si>
  <si>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</si>
  <si>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</si>
  <si>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</si>
  <si>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</si>
  <si>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</si>
  <si>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</si>
  <si>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</si>
  <si>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</si>
  <si>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</si>
  <si>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</si>
  <si>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</si>
  <si>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</si>
  <si>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</si>
  <si>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</si>
  <si>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</si>
  <si>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</si>
  <si>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</si>
  <si>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</si>
  <si>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</si>
  <si>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</si>
  <si>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</si>
  <si>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</si>
  <si>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</si>
  <si>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</si>
  <si>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</si>
  <si>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</si>
  <si>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</si>
  <si>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</si>
  <si>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</si>
  <si>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</si>
  <si>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</si>
  <si>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</si>
  <si>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</si>
  <si>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</si>
  <si>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</si>
  <si>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</si>
  <si>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</si>
  <si>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</si>
  <si>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</si>
  <si>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</si>
  <si>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</si>
  <si>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</si>
  <si>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</si>
  <si>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</si>
  <si>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</si>
  <si>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</si>
  <si>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</si>
  <si>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</si>
  <si>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</si>
  <si>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</si>
  <si>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</si>
  <si>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</si>
  <si>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</si>
  <si>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</si>
  <si>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</si>
  <si>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</si>
  <si>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</si>
  <si>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</si>
  <si>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</si>
  <si>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</si>
  <si>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</si>
  <si>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</si>
  <si>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</si>
  <si>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</si>
  <si>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</si>
  <si>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</si>
  <si>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</si>
  <si>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</si>
  <si>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</si>
  <si>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</si>
  <si>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</si>
  <si>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</si>
  <si>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</si>
  <si>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</si>
  <si>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</si>
  <si>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</si>
  <si>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</si>
  <si>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</si>
  <si>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</si>
  <si>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</si>
  <si>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</si>
  <si>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</si>
  <si>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</si>
  <si>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</si>
  <si>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</si>
  <si>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</si>
  <si>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</si>
  <si>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</si>
  <si>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</si>
  <si>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</si>
  <si>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</si>
  <si>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</si>
  <si>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</si>
  <si>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</si>
  <si>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</si>
  <si>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</si>
  <si>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</si>
  <si>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</si>
  <si>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</si>
  <si>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</si>
  <si>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</si>
  <si>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</si>
  <si>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</si>
  <si>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</si>
  <si>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</si>
  <si>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</si>
  <si>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</si>
  <si>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</si>
  <si>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</si>
  <si>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</si>
  <si>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Count of GENDER</t>
  </si>
  <si>
    <t>Country</t>
  </si>
  <si>
    <t>SUMMARY TABLE</t>
  </si>
  <si>
    <t>FEMALE</t>
  </si>
  <si>
    <t>MALE</t>
  </si>
  <si>
    <t>COUNTRY</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</si>
  <si>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</si>
  <si>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</si>
  <si>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</si>
  <si>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</si>
  <si>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</si>
  <si>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</si>
  <si>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</si>
  <si>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</si>
  <si>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</si>
  <si>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</si>
  <si>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</si>
  <si>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</si>
  <si>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</si>
  <si>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</si>
  <si>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</si>
  <si>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</si>
  <si>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</si>
  <si>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</si>
  <si>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</si>
  <si>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</si>
  <si>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</si>
  <si>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</si>
  <si>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</si>
  <si>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</si>
  <si>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</si>
  <si>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</si>
  <si>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</si>
  <si>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</si>
  <si>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</si>
  <si>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</si>
  <si>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</si>
  <si>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</si>
  <si>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</si>
  <si>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</si>
  <si>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</si>
  <si>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</si>
  <si>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</si>
  <si>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</si>
  <si>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</si>
  <si>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</si>
  <si>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</si>
  <si>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</si>
  <si>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</si>
  <si>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</si>
  <si>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</si>
  <si>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</si>
  <si>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</si>
  <si>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</si>
  <si>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</si>
  <si>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</si>
  <si>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</si>
  <si>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</si>
  <si>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</si>
  <si>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</si>
  <si>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</si>
  <si>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</si>
  <si>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</si>
  <si>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</si>
  <si>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</si>
  <si>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</si>
  <si>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</si>
  <si>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</si>
  <si>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</si>
  <si>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</si>
  <si>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</si>
  <si>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</si>
  <si>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</si>
  <si>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</si>
  <si>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</si>
  <si>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</si>
  <si>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</si>
  <si>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</si>
  <si>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</si>
  <si>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</si>
  <si>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</si>
  <si>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</si>
  <si>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</si>
  <si>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</si>
  <si>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</si>
  <si>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</si>
  <si>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</si>
  <si>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</si>
  <si>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</si>
  <si>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</si>
  <si>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</si>
  <si>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</si>
  <si>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</si>
  <si>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</si>
  <si>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</si>
  <si>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</si>
  <si>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</si>
  <si>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</si>
  <si>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</si>
  <si>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</si>
  <si>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</si>
  <si>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</si>
  <si>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</si>
  <si>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</si>
  <si>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</si>
  <si>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</si>
  <si>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YEAR OF BIRTH</t>
  </si>
  <si>
    <t>(All)</t>
  </si>
</sst>
</file>

<file path=xl/styles.xml><?xml version="1.0" encoding="utf-8"?>
<styleSheet xmlns="http://schemas.openxmlformats.org/spreadsheetml/2006/main">
  <numFmts count="8">
    <numFmt numFmtId="43" formatCode="_(* #,##0.00_);_(* \(#,##0.00\);_(* &quot;-&quot;??_);_(@_)"/>
    <numFmt numFmtId="164" formatCode="0.0"/>
    <numFmt numFmtId="165" formatCode="000"/>
    <numFmt numFmtId="166" formatCode="dd\ mmm\'\ yyyy"/>
    <numFmt numFmtId="167" formatCode="0\ &quot;kg&quot;"/>
    <numFmt numFmtId="168" formatCode="0.00,\ &quot;k&quot;"/>
    <numFmt numFmtId="169" formatCode="0.0,\ &quot;k&quot;"/>
    <numFmt numFmtId="170" formatCode="yyyy"/>
  </numFmts>
  <fonts count="16">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12" fillId="0" borderId="0" applyFont="0" applyFill="0" applyBorder="0" applyAlignment="0" applyProtection="0"/>
  </cellStyleXfs>
  <cellXfs count="7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0" fillId="0" borderId="1" xfId="0" applyNumberFormat="1" applyBorder="1" applyAlignment="1">
      <alignment horizontal="lef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1" applyNumberFormat="1" applyFont="1" applyBorder="1"/>
    <xf numFmtId="169" fontId="0" fillId="0" borderId="1" xfId="1" applyNumberFormat="1" applyFont="1" applyBorder="1"/>
    <xf numFmtId="0" fontId="0" fillId="0" borderId="1" xfId="0" pivotButton="1" applyBorder="1"/>
    <xf numFmtId="0" fontId="0" fillId="0" borderId="1" xfId="0" applyNumberFormat="1" applyBorder="1"/>
    <xf numFmtId="0" fontId="0" fillId="0" borderId="0" xfId="0" applyBorder="1"/>
    <xf numFmtId="0" fontId="13" fillId="0" borderId="1" xfId="0" applyFont="1" applyBorder="1"/>
    <xf numFmtId="0" fontId="0" fillId="0" borderId="0" xfId="0" applyBorder="1" applyAlignment="1">
      <alignment horizontal="left"/>
    </xf>
    <xf numFmtId="0" fontId="0" fillId="0" borderId="0" xfId="0" applyBorder="1" applyAlignment="1">
      <alignment horizontal="right"/>
    </xf>
    <xf numFmtId="164" fontId="0" fillId="0" borderId="0" xfId="0" applyNumberFormat="1" applyBorder="1"/>
    <xf numFmtId="14" fontId="0" fillId="0" borderId="0" xfId="0" applyNumberFormat="1" applyBorder="1"/>
    <xf numFmtId="0" fontId="14" fillId="0" borderId="0" xfId="0" applyFont="1"/>
    <xf numFmtId="0" fontId="15" fillId="0" borderId="25" xfId="0" pivotButton="1" applyFont="1" applyBorder="1"/>
    <xf numFmtId="0" fontId="15" fillId="0" borderId="25" xfId="0" applyFont="1" applyBorder="1"/>
    <xf numFmtId="0" fontId="15" fillId="0" borderId="22" xfId="0" pivotButton="1" applyFont="1" applyBorder="1" applyAlignment="1">
      <alignment horizontal="center" vertical="center"/>
    </xf>
    <xf numFmtId="0" fontId="15" fillId="0" borderId="23" xfId="0" pivotButton="1" applyFont="1" applyBorder="1" applyAlignment="1">
      <alignment horizontal="center" vertical="center"/>
    </xf>
    <xf numFmtId="165" fontId="14" fillId="0" borderId="22" xfId="0" applyNumberFormat="1" applyFont="1" applyBorder="1" applyAlignment="1">
      <alignment horizontal="center" vertical="center"/>
    </xf>
    <xf numFmtId="0" fontId="14" fillId="0" borderId="22" xfId="0" applyFont="1" applyBorder="1" applyAlignment="1">
      <alignment horizontal="center" vertical="center"/>
    </xf>
    <xf numFmtId="170" fontId="14" fillId="0" borderId="22" xfId="0" applyNumberFormat="1" applyFont="1" applyBorder="1" applyAlignment="1">
      <alignment horizontal="center" vertical="center"/>
    </xf>
    <xf numFmtId="0" fontId="14" fillId="0" borderId="23" xfId="0" applyFont="1" applyBorder="1" applyAlignment="1">
      <alignment horizontal="center" vertical="center"/>
    </xf>
    <xf numFmtId="165" fontId="14" fillId="0" borderId="24" xfId="0" applyNumberFormat="1" applyFont="1" applyBorder="1" applyAlignment="1">
      <alignment horizontal="center" vertical="center"/>
    </xf>
    <xf numFmtId="0" fontId="14" fillId="0" borderId="24" xfId="0" applyFont="1" applyBorder="1" applyAlignment="1">
      <alignment horizontal="center" vertical="center"/>
    </xf>
    <xf numFmtId="170" fontId="14" fillId="0" borderId="24" xfId="0" applyNumberFormat="1" applyFont="1" applyBorder="1" applyAlignment="1">
      <alignment horizontal="center" vertical="center"/>
    </xf>
    <xf numFmtId="0" fontId="14" fillId="0" borderId="25" xfId="0" applyFont="1" applyBorder="1" applyAlignment="1">
      <alignment horizontal="center" vertical="center"/>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3" fillId="0" borderId="26" xfId="0" applyFont="1" applyBorder="1" applyAlignment="1">
      <alignment horizontal="center"/>
    </xf>
    <xf numFmtId="0" fontId="13" fillId="0" borderId="27" xfId="0" applyFont="1" applyBorder="1" applyAlignment="1">
      <alignment horizontal="center"/>
    </xf>
    <xf numFmtId="0" fontId="13" fillId="0" borderId="28" xfId="0" applyFont="1" applyBorder="1" applyAlignment="1">
      <alignment horizontal="center"/>
    </xf>
  </cellXfs>
  <cellStyles count="2">
    <cellStyle name="Comma" xfId="1" builtinId="3"/>
    <cellStyle name="Normal" xfId="0" builtinId="0"/>
  </cellStyles>
  <dxfs count="314">
    <dxf>
      <alignment horizontal="center" readingOrder="0"/>
    </dxf>
    <dxf>
      <alignment vertical="center" readingOrder="0"/>
    </dxf>
    <dxf>
      <font>
        <b/>
      </font>
    </dxf>
    <dxf>
      <font>
        <b/>
      </font>
    </dxf>
    <dxf>
      <font>
        <b/>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70" formatCode="yyyy"/>
    </dxf>
    <dxf>
      <numFmt numFmtId="165"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name val="Times New Roman"/>
        <scheme val="none"/>
      </font>
    </dxf>
    <dxf>
      <numFmt numFmtId="170" formatCode="yyyy"/>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pi" refreshedDate="44946.556213888885" createdVersion="3" refreshedVersion="3" minRefreshableVersion="3" recordCount="50">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rowHeaderCaption="Country">
  <location ref="B3:D15" firstHeaderRow="1" firstDataRow="2" firstDataCol="1"/>
  <pivotFields count="19">
    <pivotField numFmtId="165" showAll="0"/>
    <pivotField showAll="0"/>
    <pivotField showAll="0"/>
    <pivotField showAll="0"/>
    <pivotField showAll="0"/>
    <pivotField showAll="0"/>
    <pivotField numFmtId="166" showAll="0"/>
    <pivotField showAll="0"/>
    <pivotField axis="axisCol" dataField="1" showAll="0">
      <items count="3">
        <item x="0"/>
        <item x="1"/>
        <item t="default"/>
      </items>
    </pivotField>
    <pivotField showAll="0"/>
    <pivotField name="COUNTRY"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formats count="2">
    <format dxfId="313">
      <pivotArea type="all" dataOnly="0" outline="0" fieldPosition="0"/>
    </format>
    <format dxfId="312">
      <pivotArea type="all" dataOnly="0" outline="0"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showDrill="0" useAutoFormatting="1" rowGrandTotals="0" colGrandTotals="0" itemPrintTitles="1" createdVersion="3" indent="0" compact="0" compactData="0" multipleFieldFilters="0">
  <location ref="A3:H53" firstHeaderRow="1" firstDataRow="1" firstDataCol="8" rowPageCount="1" colPageCount="1"/>
  <pivotFields count="19">
    <pivotField axis="axisRow" compact="0"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pivotField compact="0" outline="0" showAll="0"/>
    <pivotField compact="0" outline="0" showAll="0"/>
    <pivotField name="YEAR OF BIRTH" axis="axisRow" compact="0"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pivotField compact="0" outline="0" showAll="0"/>
    <pivotField compact="0" outline="0" showAll="0"/>
    <pivotField axis="axisPage" compact="0" outline="0" multipleItemSelectionAllowed="1" showAll="0">
      <items count="3">
        <item x="0"/>
        <item x="1"/>
        <item t="default"/>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pivotFields>
  <rowFields count="8">
    <field x="0"/>
    <field x="1"/>
    <field x="12"/>
    <field x="8"/>
    <field x="6"/>
    <field x="10"/>
    <field x="11"/>
    <field x="17"/>
  </rowFields>
  <rowItems count="50">
    <i>
      <x/>
      <x v="32"/>
      <x/>
      <x/>
      <x v="47"/>
      <x v="10"/>
      <x v="1"/>
      <x v="13"/>
    </i>
    <i>
      <x v="1"/>
      <x v="33"/>
      <x v="18"/>
      <x/>
      <x v="41"/>
      <x v="10"/>
      <x v="1"/>
      <x v="6"/>
    </i>
    <i>
      <x v="2"/>
      <x v="45"/>
      <x v="10"/>
      <x v="1"/>
      <x v="13"/>
      <x v="3"/>
      <x v="4"/>
      <x v="17"/>
    </i>
    <i>
      <x v="3"/>
      <x v="34"/>
      <x v="7"/>
      <x/>
      <x v="23"/>
      <x v="10"/>
      <x v="1"/>
      <x/>
    </i>
    <i>
      <x v="4"/>
      <x v="3"/>
      <x v="5"/>
      <x v="1"/>
      <x v="15"/>
      <x v="10"/>
      <x v="1"/>
      <x v="31"/>
    </i>
    <i>
      <x v="5"/>
      <x v="26"/>
      <x v="19"/>
      <x v="1"/>
      <x v="42"/>
      <x v="10"/>
      <x v="1"/>
      <x v="16"/>
    </i>
    <i>
      <x v="6"/>
      <x v="31"/>
      <x v="9"/>
      <x/>
      <x v="48"/>
      <x v="10"/>
      <x v="1"/>
      <x v="12"/>
    </i>
    <i>
      <x v="7"/>
      <x v="27"/>
      <x v="30"/>
      <x v="1"/>
      <x v="6"/>
      <x v="10"/>
      <x v="1"/>
      <x v="9"/>
    </i>
    <i>
      <x v="8"/>
      <x v="30"/>
      <x v="41"/>
      <x/>
      <x v="18"/>
      <x v="9"/>
      <x v="1"/>
      <x v="26"/>
    </i>
    <i>
      <x v="9"/>
      <x v="28"/>
      <x v="38"/>
      <x v="1"/>
      <x v="8"/>
      <x v="9"/>
      <x v="1"/>
      <x v="12"/>
    </i>
    <i>
      <x v="10"/>
      <x v="41"/>
      <x v="23"/>
      <x v="1"/>
      <x v="36"/>
      <x v="9"/>
      <x v="1"/>
      <x v="18"/>
    </i>
    <i>
      <x v="11"/>
      <x v="29"/>
      <x v="49"/>
      <x/>
      <x v="27"/>
      <x v="9"/>
      <x v="1"/>
      <x v="1"/>
    </i>
    <i>
      <x v="12"/>
      <x v="36"/>
      <x v="37"/>
      <x/>
      <x v="25"/>
      <x v="9"/>
      <x v="1"/>
      <x v="24"/>
    </i>
    <i>
      <x v="13"/>
      <x v="11"/>
      <x v="47"/>
      <x v="1"/>
      <x v="2"/>
      <x v="5"/>
      <x v="3"/>
      <x v="8"/>
    </i>
    <i>
      <x v="14"/>
      <x v="40"/>
      <x v="36"/>
      <x/>
      <x v="9"/>
      <x v="5"/>
      <x v="3"/>
      <x v="10"/>
    </i>
    <i>
      <x v="15"/>
      <x v="12"/>
      <x v="4"/>
      <x v="1"/>
      <x v="14"/>
      <x v="5"/>
      <x v="3"/>
      <x/>
    </i>
    <i>
      <x v="16"/>
      <x v="13"/>
      <x v="42"/>
      <x v="1"/>
      <x v="19"/>
      <x v="5"/>
      <x v="3"/>
      <x v="21"/>
    </i>
    <i>
      <x v="17"/>
      <x v="14"/>
      <x v="44"/>
      <x v="1"/>
      <x v="3"/>
      <x v="5"/>
      <x v="3"/>
      <x v="11"/>
    </i>
    <i>
      <x v="18"/>
      <x v="2"/>
      <x v="31"/>
      <x/>
      <x v="26"/>
      <x v="1"/>
      <x v="1"/>
      <x v="27"/>
    </i>
    <i>
      <x v="19"/>
      <x v="24"/>
      <x v="12"/>
      <x v="1"/>
      <x v="24"/>
      <x v="1"/>
      <x v="1"/>
      <x v="3"/>
    </i>
    <i>
      <x v="20"/>
      <x v="25"/>
      <x v="35"/>
      <x v="1"/>
      <x v="45"/>
      <x v="1"/>
      <x v="1"/>
      <x v="29"/>
    </i>
    <i>
      <x v="21"/>
      <x v="1"/>
      <x v="25"/>
      <x/>
      <x v="7"/>
      <x v="1"/>
      <x v="1"/>
      <x v="15"/>
    </i>
    <i>
      <x v="22"/>
      <x v="4"/>
      <x v="46"/>
      <x/>
      <x v="1"/>
      <x v="1"/>
      <x v="1"/>
      <x v="4"/>
    </i>
    <i>
      <x v="23"/>
      <x v="5"/>
      <x v="3"/>
      <x/>
      <x v="49"/>
      <x v="1"/>
      <x v="1"/>
      <x v="7"/>
    </i>
    <i>
      <x v="24"/>
      <x v="6"/>
      <x v="1"/>
      <x/>
      <x v="11"/>
      <x v="1"/>
      <x v="1"/>
      <x v="12"/>
    </i>
    <i>
      <x v="25"/>
      <x v="35"/>
      <x v="34"/>
      <x/>
      <x v="28"/>
      <x v="1"/>
      <x v="1"/>
      <x v="13"/>
    </i>
    <i>
      <x v="26"/>
      <x v="9"/>
      <x v="48"/>
      <x v="1"/>
      <x v="16"/>
      <x v="2"/>
      <x v="3"/>
      <x v="30"/>
    </i>
    <i>
      <x v="27"/>
      <x v="10"/>
      <x v="14"/>
      <x v="1"/>
      <x v="32"/>
      <x v="2"/>
      <x v="3"/>
      <x v="24"/>
    </i>
    <i>
      <x v="28"/>
      <x v="39"/>
      <x v="32"/>
      <x/>
      <x v="44"/>
      <x v="2"/>
      <x v="3"/>
      <x v="12"/>
    </i>
    <i>
      <x v="29"/>
      <x v="23"/>
      <x v="22"/>
      <x/>
      <x v="29"/>
      <x v="4"/>
      <x v="2"/>
      <x v="19"/>
    </i>
    <i>
      <x v="30"/>
      <x v="22"/>
      <x v="8"/>
      <x/>
      <x v="39"/>
      <x v="4"/>
      <x v="2"/>
      <x v="30"/>
    </i>
    <i>
      <x v="31"/>
      <x v="21"/>
      <x v="6"/>
      <x/>
      <x v="17"/>
      <x v="4"/>
      <x v="2"/>
      <x v="4"/>
    </i>
    <i>
      <x v="32"/>
      <x v="19"/>
      <x v="45"/>
      <x v="1"/>
      <x v="30"/>
      <x v="4"/>
      <x v="2"/>
      <x v="14"/>
    </i>
    <i>
      <x v="33"/>
      <x v="20"/>
      <x v="17"/>
      <x v="1"/>
      <x v="31"/>
      <x v="4"/>
      <x v="2"/>
      <x v="29"/>
    </i>
    <i>
      <x v="34"/>
      <x v="16"/>
      <x v="16"/>
      <x v="1"/>
      <x/>
      <x v="4"/>
      <x v="2"/>
      <x v="22"/>
    </i>
    <i>
      <x v="35"/>
      <x v="17"/>
      <x v="15"/>
      <x v="1"/>
      <x v="22"/>
      <x v="4"/>
      <x v="2"/>
      <x v="29"/>
    </i>
    <i>
      <x v="36"/>
      <x v="15"/>
      <x v="20"/>
      <x v="1"/>
      <x v="35"/>
      <x v="4"/>
      <x v="2"/>
      <x v="25"/>
    </i>
    <i>
      <x v="37"/>
      <x v="18"/>
      <x v="13"/>
      <x v="1"/>
      <x v="33"/>
      <x v="4"/>
      <x v="2"/>
      <x v="13"/>
    </i>
    <i>
      <x v="38"/>
      <x v="44"/>
      <x v="43"/>
      <x v="1"/>
      <x v="34"/>
      <x/>
      <x v="5"/>
      <x v="7"/>
    </i>
    <i>
      <x v="39"/>
      <x v="43"/>
      <x v="28"/>
      <x v="1"/>
      <x v="38"/>
      <x/>
      <x v="5"/>
      <x v="4"/>
    </i>
    <i>
      <x v="40"/>
      <x v="49"/>
      <x v="24"/>
      <x/>
      <x v="21"/>
      <x/>
      <x v="5"/>
      <x v="2"/>
    </i>
    <i>
      <x v="41"/>
      <x v="46"/>
      <x v="11"/>
      <x/>
      <x v="40"/>
      <x v="7"/>
      <x v="5"/>
      <x v="20"/>
    </i>
    <i>
      <x v="42"/>
      <x v="48"/>
      <x v="2"/>
      <x/>
      <x v="4"/>
      <x v="7"/>
      <x v="5"/>
      <x v="7"/>
    </i>
    <i>
      <x v="43"/>
      <x v="47"/>
      <x v="21"/>
      <x/>
      <x v="10"/>
      <x v="7"/>
      <x v="5"/>
      <x v="2"/>
    </i>
    <i>
      <x v="44"/>
      <x v="38"/>
      <x v="29"/>
      <x/>
      <x v="5"/>
      <x v="6"/>
      <x/>
      <x v="23"/>
    </i>
    <i>
      <x v="45"/>
      <x/>
      <x v="27"/>
      <x v="1"/>
      <x v="20"/>
      <x v="6"/>
      <x/>
      <x v="4"/>
    </i>
    <i>
      <x v="46"/>
      <x v="37"/>
      <x v="33"/>
      <x/>
      <x v="12"/>
      <x v="6"/>
      <x/>
      <x v="4"/>
    </i>
    <i>
      <x v="47"/>
      <x v="7"/>
      <x v="40"/>
      <x/>
      <x v="46"/>
      <x v="8"/>
      <x v="6"/>
      <x v="17"/>
    </i>
    <i>
      <x v="48"/>
      <x v="8"/>
      <x v="26"/>
      <x v="1"/>
      <x v="37"/>
      <x v="8"/>
      <x v="6"/>
      <x v="5"/>
    </i>
    <i>
      <x v="49"/>
      <x v="42"/>
      <x v="39"/>
      <x v="1"/>
      <x v="43"/>
      <x v="3"/>
      <x v="4"/>
      <x v="28"/>
    </i>
  </rowItems>
  <colItems count="1">
    <i/>
  </colItems>
  <pageFields count="1">
    <pageField fld="16" hier="-1"/>
  </pageFields>
  <formats count="312">
    <format dxfId="311">
      <pivotArea dataOnly="0" labelOnly="1" outline="0" fieldPosition="0">
        <references count="1">
          <reference field="6" count="0"/>
        </references>
      </pivotArea>
    </format>
    <format dxfId="310">
      <pivotArea type="all" dataOnly="0" outline="0" fieldPosition="0"/>
    </format>
    <format dxfId="309">
      <pivotArea dataOnly="0" labelOnly="1" outline="0" fieldPosition="0">
        <references count="1">
          <reference field="0" count="0"/>
        </references>
      </pivotArea>
    </format>
    <format dxfId="308">
      <pivotArea dataOnly="0" labelOnly="1" outline="0" fieldPosition="0">
        <references count="2">
          <reference field="0" count="1" selected="0">
            <x v="0"/>
          </reference>
          <reference field="1" count="1">
            <x v="32"/>
          </reference>
        </references>
      </pivotArea>
    </format>
    <format dxfId="307">
      <pivotArea dataOnly="0" labelOnly="1" outline="0" fieldPosition="0">
        <references count="2">
          <reference field="0" count="1" selected="0">
            <x v="1"/>
          </reference>
          <reference field="1" count="1">
            <x v="33"/>
          </reference>
        </references>
      </pivotArea>
    </format>
    <format dxfId="306">
      <pivotArea dataOnly="0" labelOnly="1" outline="0" fieldPosition="0">
        <references count="2">
          <reference field="0" count="1" selected="0">
            <x v="2"/>
          </reference>
          <reference field="1" count="1">
            <x v="45"/>
          </reference>
        </references>
      </pivotArea>
    </format>
    <format dxfId="305">
      <pivotArea dataOnly="0" labelOnly="1" outline="0" fieldPosition="0">
        <references count="2">
          <reference field="0" count="1" selected="0">
            <x v="3"/>
          </reference>
          <reference field="1" count="1">
            <x v="34"/>
          </reference>
        </references>
      </pivotArea>
    </format>
    <format dxfId="304">
      <pivotArea dataOnly="0" labelOnly="1" outline="0" fieldPosition="0">
        <references count="2">
          <reference field="0" count="1" selected="0">
            <x v="4"/>
          </reference>
          <reference field="1" count="1">
            <x v="3"/>
          </reference>
        </references>
      </pivotArea>
    </format>
    <format dxfId="303">
      <pivotArea dataOnly="0" labelOnly="1" outline="0" fieldPosition="0">
        <references count="2">
          <reference field="0" count="1" selected="0">
            <x v="5"/>
          </reference>
          <reference field="1" count="1">
            <x v="26"/>
          </reference>
        </references>
      </pivotArea>
    </format>
    <format dxfId="302">
      <pivotArea dataOnly="0" labelOnly="1" outline="0" fieldPosition="0">
        <references count="2">
          <reference field="0" count="1" selected="0">
            <x v="6"/>
          </reference>
          <reference field="1" count="1">
            <x v="31"/>
          </reference>
        </references>
      </pivotArea>
    </format>
    <format dxfId="301">
      <pivotArea dataOnly="0" labelOnly="1" outline="0" fieldPosition="0">
        <references count="2">
          <reference field="0" count="1" selected="0">
            <x v="7"/>
          </reference>
          <reference field="1" count="1">
            <x v="27"/>
          </reference>
        </references>
      </pivotArea>
    </format>
    <format dxfId="300">
      <pivotArea dataOnly="0" labelOnly="1" outline="0" fieldPosition="0">
        <references count="2">
          <reference field="0" count="1" selected="0">
            <x v="8"/>
          </reference>
          <reference field="1" count="1">
            <x v="30"/>
          </reference>
        </references>
      </pivotArea>
    </format>
    <format dxfId="299">
      <pivotArea dataOnly="0" labelOnly="1" outline="0" fieldPosition="0">
        <references count="2">
          <reference field="0" count="1" selected="0">
            <x v="9"/>
          </reference>
          <reference field="1" count="1">
            <x v="28"/>
          </reference>
        </references>
      </pivotArea>
    </format>
    <format dxfId="298">
      <pivotArea dataOnly="0" labelOnly="1" outline="0" fieldPosition="0">
        <references count="2">
          <reference field="0" count="1" selected="0">
            <x v="10"/>
          </reference>
          <reference field="1" count="1">
            <x v="41"/>
          </reference>
        </references>
      </pivotArea>
    </format>
    <format dxfId="297">
      <pivotArea dataOnly="0" labelOnly="1" outline="0" fieldPosition="0">
        <references count="2">
          <reference field="0" count="1" selected="0">
            <x v="11"/>
          </reference>
          <reference field="1" count="1">
            <x v="29"/>
          </reference>
        </references>
      </pivotArea>
    </format>
    <format dxfId="296">
      <pivotArea dataOnly="0" labelOnly="1" outline="0" fieldPosition="0">
        <references count="2">
          <reference field="0" count="1" selected="0">
            <x v="12"/>
          </reference>
          <reference field="1" count="1">
            <x v="36"/>
          </reference>
        </references>
      </pivotArea>
    </format>
    <format dxfId="295">
      <pivotArea dataOnly="0" labelOnly="1" outline="0" fieldPosition="0">
        <references count="2">
          <reference field="0" count="1" selected="0">
            <x v="13"/>
          </reference>
          <reference field="1" count="1">
            <x v="11"/>
          </reference>
        </references>
      </pivotArea>
    </format>
    <format dxfId="294">
      <pivotArea dataOnly="0" labelOnly="1" outline="0" fieldPosition="0">
        <references count="2">
          <reference field="0" count="1" selected="0">
            <x v="14"/>
          </reference>
          <reference field="1" count="1">
            <x v="40"/>
          </reference>
        </references>
      </pivotArea>
    </format>
    <format dxfId="293">
      <pivotArea dataOnly="0" labelOnly="1" outline="0" fieldPosition="0">
        <references count="2">
          <reference field="0" count="1" selected="0">
            <x v="15"/>
          </reference>
          <reference field="1" count="1">
            <x v="12"/>
          </reference>
        </references>
      </pivotArea>
    </format>
    <format dxfId="292">
      <pivotArea dataOnly="0" labelOnly="1" outline="0" fieldPosition="0">
        <references count="2">
          <reference field="0" count="1" selected="0">
            <x v="16"/>
          </reference>
          <reference field="1" count="1">
            <x v="13"/>
          </reference>
        </references>
      </pivotArea>
    </format>
    <format dxfId="291">
      <pivotArea dataOnly="0" labelOnly="1" outline="0" fieldPosition="0">
        <references count="2">
          <reference field="0" count="1" selected="0">
            <x v="17"/>
          </reference>
          <reference field="1" count="1">
            <x v="14"/>
          </reference>
        </references>
      </pivotArea>
    </format>
    <format dxfId="290">
      <pivotArea dataOnly="0" labelOnly="1" outline="0" fieldPosition="0">
        <references count="2">
          <reference field="0" count="1" selected="0">
            <x v="18"/>
          </reference>
          <reference field="1" count="1">
            <x v="2"/>
          </reference>
        </references>
      </pivotArea>
    </format>
    <format dxfId="289">
      <pivotArea dataOnly="0" labelOnly="1" outline="0" fieldPosition="0">
        <references count="2">
          <reference field="0" count="1" selected="0">
            <x v="19"/>
          </reference>
          <reference field="1" count="1">
            <x v="24"/>
          </reference>
        </references>
      </pivotArea>
    </format>
    <format dxfId="288">
      <pivotArea dataOnly="0" labelOnly="1" outline="0" fieldPosition="0">
        <references count="2">
          <reference field="0" count="1" selected="0">
            <x v="20"/>
          </reference>
          <reference field="1" count="1">
            <x v="25"/>
          </reference>
        </references>
      </pivotArea>
    </format>
    <format dxfId="287">
      <pivotArea dataOnly="0" labelOnly="1" outline="0" fieldPosition="0">
        <references count="2">
          <reference field="0" count="1" selected="0">
            <x v="21"/>
          </reference>
          <reference field="1" count="1">
            <x v="1"/>
          </reference>
        </references>
      </pivotArea>
    </format>
    <format dxfId="286">
      <pivotArea dataOnly="0" labelOnly="1" outline="0" fieldPosition="0">
        <references count="2">
          <reference field="0" count="1" selected="0">
            <x v="22"/>
          </reference>
          <reference field="1" count="1">
            <x v="4"/>
          </reference>
        </references>
      </pivotArea>
    </format>
    <format dxfId="285">
      <pivotArea dataOnly="0" labelOnly="1" outline="0" fieldPosition="0">
        <references count="2">
          <reference field="0" count="1" selected="0">
            <x v="23"/>
          </reference>
          <reference field="1" count="1">
            <x v="5"/>
          </reference>
        </references>
      </pivotArea>
    </format>
    <format dxfId="284">
      <pivotArea dataOnly="0" labelOnly="1" outline="0" fieldPosition="0">
        <references count="2">
          <reference field="0" count="1" selected="0">
            <x v="24"/>
          </reference>
          <reference field="1" count="1">
            <x v="6"/>
          </reference>
        </references>
      </pivotArea>
    </format>
    <format dxfId="283">
      <pivotArea dataOnly="0" labelOnly="1" outline="0" fieldPosition="0">
        <references count="2">
          <reference field="0" count="1" selected="0">
            <x v="25"/>
          </reference>
          <reference field="1" count="1">
            <x v="35"/>
          </reference>
        </references>
      </pivotArea>
    </format>
    <format dxfId="282">
      <pivotArea dataOnly="0" labelOnly="1" outline="0" fieldPosition="0">
        <references count="2">
          <reference field="0" count="1" selected="0">
            <x v="26"/>
          </reference>
          <reference field="1" count="1">
            <x v="9"/>
          </reference>
        </references>
      </pivotArea>
    </format>
    <format dxfId="281">
      <pivotArea dataOnly="0" labelOnly="1" outline="0" fieldPosition="0">
        <references count="2">
          <reference field="0" count="1" selected="0">
            <x v="27"/>
          </reference>
          <reference field="1" count="1">
            <x v="10"/>
          </reference>
        </references>
      </pivotArea>
    </format>
    <format dxfId="280">
      <pivotArea dataOnly="0" labelOnly="1" outline="0" fieldPosition="0">
        <references count="2">
          <reference field="0" count="1" selected="0">
            <x v="28"/>
          </reference>
          <reference field="1" count="1">
            <x v="39"/>
          </reference>
        </references>
      </pivotArea>
    </format>
    <format dxfId="279">
      <pivotArea dataOnly="0" labelOnly="1" outline="0" fieldPosition="0">
        <references count="2">
          <reference field="0" count="1" selected="0">
            <x v="29"/>
          </reference>
          <reference field="1" count="1">
            <x v="23"/>
          </reference>
        </references>
      </pivotArea>
    </format>
    <format dxfId="278">
      <pivotArea dataOnly="0" labelOnly="1" outline="0" fieldPosition="0">
        <references count="2">
          <reference field="0" count="1" selected="0">
            <x v="30"/>
          </reference>
          <reference field="1" count="1">
            <x v="22"/>
          </reference>
        </references>
      </pivotArea>
    </format>
    <format dxfId="277">
      <pivotArea dataOnly="0" labelOnly="1" outline="0" fieldPosition="0">
        <references count="2">
          <reference field="0" count="1" selected="0">
            <x v="31"/>
          </reference>
          <reference field="1" count="1">
            <x v="21"/>
          </reference>
        </references>
      </pivotArea>
    </format>
    <format dxfId="276">
      <pivotArea dataOnly="0" labelOnly="1" outline="0" fieldPosition="0">
        <references count="2">
          <reference field="0" count="1" selected="0">
            <x v="32"/>
          </reference>
          <reference field="1" count="1">
            <x v="19"/>
          </reference>
        </references>
      </pivotArea>
    </format>
    <format dxfId="275">
      <pivotArea dataOnly="0" labelOnly="1" outline="0" fieldPosition="0">
        <references count="2">
          <reference field="0" count="1" selected="0">
            <x v="33"/>
          </reference>
          <reference field="1" count="1">
            <x v="20"/>
          </reference>
        </references>
      </pivotArea>
    </format>
    <format dxfId="274">
      <pivotArea dataOnly="0" labelOnly="1" outline="0" fieldPosition="0">
        <references count="2">
          <reference field="0" count="1" selected="0">
            <x v="34"/>
          </reference>
          <reference field="1" count="1">
            <x v="16"/>
          </reference>
        </references>
      </pivotArea>
    </format>
    <format dxfId="273">
      <pivotArea dataOnly="0" labelOnly="1" outline="0" fieldPosition="0">
        <references count="2">
          <reference field="0" count="1" selected="0">
            <x v="35"/>
          </reference>
          <reference field="1" count="1">
            <x v="17"/>
          </reference>
        </references>
      </pivotArea>
    </format>
    <format dxfId="272">
      <pivotArea dataOnly="0" labelOnly="1" outline="0" fieldPosition="0">
        <references count="2">
          <reference field="0" count="1" selected="0">
            <x v="36"/>
          </reference>
          <reference field="1" count="1">
            <x v="15"/>
          </reference>
        </references>
      </pivotArea>
    </format>
    <format dxfId="271">
      <pivotArea dataOnly="0" labelOnly="1" outline="0" fieldPosition="0">
        <references count="2">
          <reference field="0" count="1" selected="0">
            <x v="37"/>
          </reference>
          <reference field="1" count="1">
            <x v="18"/>
          </reference>
        </references>
      </pivotArea>
    </format>
    <format dxfId="270">
      <pivotArea dataOnly="0" labelOnly="1" outline="0" fieldPosition="0">
        <references count="2">
          <reference field="0" count="1" selected="0">
            <x v="38"/>
          </reference>
          <reference field="1" count="1">
            <x v="44"/>
          </reference>
        </references>
      </pivotArea>
    </format>
    <format dxfId="269">
      <pivotArea dataOnly="0" labelOnly="1" outline="0" fieldPosition="0">
        <references count="2">
          <reference field="0" count="1" selected="0">
            <x v="39"/>
          </reference>
          <reference field="1" count="1">
            <x v="43"/>
          </reference>
        </references>
      </pivotArea>
    </format>
    <format dxfId="268">
      <pivotArea dataOnly="0" labelOnly="1" outline="0" fieldPosition="0">
        <references count="2">
          <reference field="0" count="1" selected="0">
            <x v="40"/>
          </reference>
          <reference field="1" count="1">
            <x v="49"/>
          </reference>
        </references>
      </pivotArea>
    </format>
    <format dxfId="267">
      <pivotArea dataOnly="0" labelOnly="1" outline="0" fieldPosition="0">
        <references count="2">
          <reference field="0" count="1" selected="0">
            <x v="41"/>
          </reference>
          <reference field="1" count="1">
            <x v="46"/>
          </reference>
        </references>
      </pivotArea>
    </format>
    <format dxfId="266">
      <pivotArea dataOnly="0" labelOnly="1" outline="0" fieldPosition="0">
        <references count="2">
          <reference field="0" count="1" selected="0">
            <x v="42"/>
          </reference>
          <reference field="1" count="1">
            <x v="48"/>
          </reference>
        </references>
      </pivotArea>
    </format>
    <format dxfId="265">
      <pivotArea dataOnly="0" labelOnly="1" outline="0" fieldPosition="0">
        <references count="2">
          <reference field="0" count="1" selected="0">
            <x v="43"/>
          </reference>
          <reference field="1" count="1">
            <x v="47"/>
          </reference>
        </references>
      </pivotArea>
    </format>
    <format dxfId="264">
      <pivotArea dataOnly="0" labelOnly="1" outline="0" fieldPosition="0">
        <references count="2">
          <reference field="0" count="1" selected="0">
            <x v="44"/>
          </reference>
          <reference field="1" count="1">
            <x v="38"/>
          </reference>
        </references>
      </pivotArea>
    </format>
    <format dxfId="263">
      <pivotArea dataOnly="0" labelOnly="1" outline="0" fieldPosition="0">
        <references count="2">
          <reference field="0" count="1" selected="0">
            <x v="45"/>
          </reference>
          <reference field="1" count="1">
            <x v="0"/>
          </reference>
        </references>
      </pivotArea>
    </format>
    <format dxfId="262">
      <pivotArea dataOnly="0" labelOnly="1" outline="0" fieldPosition="0">
        <references count="2">
          <reference field="0" count="1" selected="0">
            <x v="46"/>
          </reference>
          <reference field="1" count="1">
            <x v="37"/>
          </reference>
        </references>
      </pivotArea>
    </format>
    <format dxfId="261">
      <pivotArea dataOnly="0" labelOnly="1" outline="0" fieldPosition="0">
        <references count="2">
          <reference field="0" count="1" selected="0">
            <x v="47"/>
          </reference>
          <reference field="1" count="1">
            <x v="7"/>
          </reference>
        </references>
      </pivotArea>
    </format>
    <format dxfId="260">
      <pivotArea dataOnly="0" labelOnly="1" outline="0" fieldPosition="0">
        <references count="2">
          <reference field="0" count="1" selected="0">
            <x v="48"/>
          </reference>
          <reference field="1" count="1">
            <x v="8"/>
          </reference>
        </references>
      </pivotArea>
    </format>
    <format dxfId="259">
      <pivotArea dataOnly="0" labelOnly="1" outline="0" fieldPosition="0">
        <references count="2">
          <reference field="0" count="1" selected="0">
            <x v="49"/>
          </reference>
          <reference field="1" count="1">
            <x v="42"/>
          </reference>
        </references>
      </pivotArea>
    </format>
    <format dxfId="258">
      <pivotArea dataOnly="0" labelOnly="1" outline="0" fieldPosition="0">
        <references count="3">
          <reference field="0" count="1" selected="0">
            <x v="0"/>
          </reference>
          <reference field="1" count="1" selected="0">
            <x v="32"/>
          </reference>
          <reference field="12" count="1">
            <x v="0"/>
          </reference>
        </references>
      </pivotArea>
    </format>
    <format dxfId="257">
      <pivotArea dataOnly="0" labelOnly="1" outline="0" fieldPosition="0">
        <references count="3">
          <reference field="0" count="1" selected="0">
            <x v="1"/>
          </reference>
          <reference field="1" count="1" selected="0">
            <x v="33"/>
          </reference>
          <reference field="12" count="1">
            <x v="18"/>
          </reference>
        </references>
      </pivotArea>
    </format>
    <format dxfId="256">
      <pivotArea dataOnly="0" labelOnly="1" outline="0" fieldPosition="0">
        <references count="3">
          <reference field="0" count="1" selected="0">
            <x v="2"/>
          </reference>
          <reference field="1" count="1" selected="0">
            <x v="45"/>
          </reference>
          <reference field="12" count="1">
            <x v="10"/>
          </reference>
        </references>
      </pivotArea>
    </format>
    <format dxfId="255">
      <pivotArea dataOnly="0" labelOnly="1" outline="0" fieldPosition="0">
        <references count="3">
          <reference field="0" count="1" selected="0">
            <x v="3"/>
          </reference>
          <reference field="1" count="1" selected="0">
            <x v="34"/>
          </reference>
          <reference field="12" count="1">
            <x v="7"/>
          </reference>
        </references>
      </pivotArea>
    </format>
    <format dxfId="254">
      <pivotArea dataOnly="0" labelOnly="1" outline="0" fieldPosition="0">
        <references count="3">
          <reference field="0" count="1" selected="0">
            <x v="4"/>
          </reference>
          <reference field="1" count="1" selected="0">
            <x v="3"/>
          </reference>
          <reference field="12" count="1">
            <x v="5"/>
          </reference>
        </references>
      </pivotArea>
    </format>
    <format dxfId="253">
      <pivotArea dataOnly="0" labelOnly="1" outline="0" fieldPosition="0">
        <references count="3">
          <reference field="0" count="1" selected="0">
            <x v="5"/>
          </reference>
          <reference field="1" count="1" selected="0">
            <x v="26"/>
          </reference>
          <reference field="12" count="1">
            <x v="19"/>
          </reference>
        </references>
      </pivotArea>
    </format>
    <format dxfId="252">
      <pivotArea dataOnly="0" labelOnly="1" outline="0" fieldPosition="0">
        <references count="3">
          <reference field="0" count="1" selected="0">
            <x v="6"/>
          </reference>
          <reference field="1" count="1" selected="0">
            <x v="31"/>
          </reference>
          <reference field="12" count="1">
            <x v="9"/>
          </reference>
        </references>
      </pivotArea>
    </format>
    <format dxfId="251">
      <pivotArea dataOnly="0" labelOnly="1" outline="0" fieldPosition="0">
        <references count="3">
          <reference field="0" count="1" selected="0">
            <x v="7"/>
          </reference>
          <reference field="1" count="1" selected="0">
            <x v="27"/>
          </reference>
          <reference field="12" count="1">
            <x v="30"/>
          </reference>
        </references>
      </pivotArea>
    </format>
    <format dxfId="250">
      <pivotArea dataOnly="0" labelOnly="1" outline="0" fieldPosition="0">
        <references count="3">
          <reference field="0" count="1" selected="0">
            <x v="8"/>
          </reference>
          <reference field="1" count="1" selected="0">
            <x v="30"/>
          </reference>
          <reference field="12" count="1">
            <x v="41"/>
          </reference>
        </references>
      </pivotArea>
    </format>
    <format dxfId="249">
      <pivotArea dataOnly="0" labelOnly="1" outline="0" fieldPosition="0">
        <references count="3">
          <reference field="0" count="1" selected="0">
            <x v="9"/>
          </reference>
          <reference field="1" count="1" selected="0">
            <x v="28"/>
          </reference>
          <reference field="12" count="1">
            <x v="38"/>
          </reference>
        </references>
      </pivotArea>
    </format>
    <format dxfId="248">
      <pivotArea dataOnly="0" labelOnly="1" outline="0" fieldPosition="0">
        <references count="3">
          <reference field="0" count="1" selected="0">
            <x v="10"/>
          </reference>
          <reference field="1" count="1" selected="0">
            <x v="41"/>
          </reference>
          <reference field="12" count="1">
            <x v="23"/>
          </reference>
        </references>
      </pivotArea>
    </format>
    <format dxfId="247">
      <pivotArea dataOnly="0" labelOnly="1" outline="0" fieldPosition="0">
        <references count="3">
          <reference field="0" count="1" selected="0">
            <x v="11"/>
          </reference>
          <reference field="1" count="1" selected="0">
            <x v="29"/>
          </reference>
          <reference field="12" count="1">
            <x v="49"/>
          </reference>
        </references>
      </pivotArea>
    </format>
    <format dxfId="246">
      <pivotArea dataOnly="0" labelOnly="1" outline="0" fieldPosition="0">
        <references count="3">
          <reference field="0" count="1" selected="0">
            <x v="12"/>
          </reference>
          <reference field="1" count="1" selected="0">
            <x v="36"/>
          </reference>
          <reference field="12" count="1">
            <x v="37"/>
          </reference>
        </references>
      </pivotArea>
    </format>
    <format dxfId="245">
      <pivotArea dataOnly="0" labelOnly="1" outline="0" fieldPosition="0">
        <references count="3">
          <reference field="0" count="1" selected="0">
            <x v="13"/>
          </reference>
          <reference field="1" count="1" selected="0">
            <x v="11"/>
          </reference>
          <reference field="12" count="1">
            <x v="47"/>
          </reference>
        </references>
      </pivotArea>
    </format>
    <format dxfId="244">
      <pivotArea dataOnly="0" labelOnly="1" outline="0" fieldPosition="0">
        <references count="3">
          <reference field="0" count="1" selected="0">
            <x v="14"/>
          </reference>
          <reference field="1" count="1" selected="0">
            <x v="40"/>
          </reference>
          <reference field="12" count="1">
            <x v="36"/>
          </reference>
        </references>
      </pivotArea>
    </format>
    <format dxfId="243">
      <pivotArea dataOnly="0" labelOnly="1" outline="0" fieldPosition="0">
        <references count="3">
          <reference field="0" count="1" selected="0">
            <x v="15"/>
          </reference>
          <reference field="1" count="1" selected="0">
            <x v="12"/>
          </reference>
          <reference field="12" count="1">
            <x v="4"/>
          </reference>
        </references>
      </pivotArea>
    </format>
    <format dxfId="242">
      <pivotArea dataOnly="0" labelOnly="1" outline="0" fieldPosition="0">
        <references count="3">
          <reference field="0" count="1" selected="0">
            <x v="16"/>
          </reference>
          <reference field="1" count="1" selected="0">
            <x v="13"/>
          </reference>
          <reference field="12" count="1">
            <x v="42"/>
          </reference>
        </references>
      </pivotArea>
    </format>
    <format dxfId="241">
      <pivotArea dataOnly="0" labelOnly="1" outline="0" fieldPosition="0">
        <references count="3">
          <reference field="0" count="1" selected="0">
            <x v="17"/>
          </reference>
          <reference field="1" count="1" selected="0">
            <x v="14"/>
          </reference>
          <reference field="12" count="1">
            <x v="44"/>
          </reference>
        </references>
      </pivotArea>
    </format>
    <format dxfId="240">
      <pivotArea dataOnly="0" labelOnly="1" outline="0" fieldPosition="0">
        <references count="3">
          <reference field="0" count="1" selected="0">
            <x v="18"/>
          </reference>
          <reference field="1" count="1" selected="0">
            <x v="2"/>
          </reference>
          <reference field="12" count="1">
            <x v="31"/>
          </reference>
        </references>
      </pivotArea>
    </format>
    <format dxfId="239">
      <pivotArea dataOnly="0" labelOnly="1" outline="0" fieldPosition="0">
        <references count="3">
          <reference field="0" count="1" selected="0">
            <x v="19"/>
          </reference>
          <reference field="1" count="1" selected="0">
            <x v="24"/>
          </reference>
          <reference field="12" count="1">
            <x v="12"/>
          </reference>
        </references>
      </pivotArea>
    </format>
    <format dxfId="238">
      <pivotArea dataOnly="0" labelOnly="1" outline="0" fieldPosition="0">
        <references count="3">
          <reference field="0" count="1" selected="0">
            <x v="20"/>
          </reference>
          <reference field="1" count="1" selected="0">
            <x v="25"/>
          </reference>
          <reference field="12" count="1">
            <x v="35"/>
          </reference>
        </references>
      </pivotArea>
    </format>
    <format dxfId="237">
      <pivotArea dataOnly="0" labelOnly="1" outline="0" fieldPosition="0">
        <references count="3">
          <reference field="0" count="1" selected="0">
            <x v="21"/>
          </reference>
          <reference field="1" count="1" selected="0">
            <x v="1"/>
          </reference>
          <reference field="12" count="1">
            <x v="25"/>
          </reference>
        </references>
      </pivotArea>
    </format>
    <format dxfId="236">
      <pivotArea dataOnly="0" labelOnly="1" outline="0" fieldPosition="0">
        <references count="3">
          <reference field="0" count="1" selected="0">
            <x v="22"/>
          </reference>
          <reference field="1" count="1" selected="0">
            <x v="4"/>
          </reference>
          <reference field="12" count="1">
            <x v="46"/>
          </reference>
        </references>
      </pivotArea>
    </format>
    <format dxfId="235">
      <pivotArea dataOnly="0" labelOnly="1" outline="0" fieldPosition="0">
        <references count="3">
          <reference field="0" count="1" selected="0">
            <x v="23"/>
          </reference>
          <reference field="1" count="1" selected="0">
            <x v="5"/>
          </reference>
          <reference field="12" count="1">
            <x v="3"/>
          </reference>
        </references>
      </pivotArea>
    </format>
    <format dxfId="234">
      <pivotArea dataOnly="0" labelOnly="1" outline="0" fieldPosition="0">
        <references count="3">
          <reference field="0" count="1" selected="0">
            <x v="24"/>
          </reference>
          <reference field="1" count="1" selected="0">
            <x v="6"/>
          </reference>
          <reference field="12" count="1">
            <x v="1"/>
          </reference>
        </references>
      </pivotArea>
    </format>
    <format dxfId="233">
      <pivotArea dataOnly="0" labelOnly="1" outline="0" fieldPosition="0">
        <references count="3">
          <reference field="0" count="1" selected="0">
            <x v="25"/>
          </reference>
          <reference field="1" count="1" selected="0">
            <x v="35"/>
          </reference>
          <reference field="12" count="1">
            <x v="34"/>
          </reference>
        </references>
      </pivotArea>
    </format>
    <format dxfId="232">
      <pivotArea dataOnly="0" labelOnly="1" outline="0" fieldPosition="0">
        <references count="3">
          <reference field="0" count="1" selected="0">
            <x v="26"/>
          </reference>
          <reference field="1" count="1" selected="0">
            <x v="9"/>
          </reference>
          <reference field="12" count="1">
            <x v="48"/>
          </reference>
        </references>
      </pivotArea>
    </format>
    <format dxfId="231">
      <pivotArea dataOnly="0" labelOnly="1" outline="0" fieldPosition="0">
        <references count="3">
          <reference field="0" count="1" selected="0">
            <x v="27"/>
          </reference>
          <reference field="1" count="1" selected="0">
            <x v="10"/>
          </reference>
          <reference field="12" count="1">
            <x v="14"/>
          </reference>
        </references>
      </pivotArea>
    </format>
    <format dxfId="230">
      <pivotArea dataOnly="0" labelOnly="1" outline="0" fieldPosition="0">
        <references count="3">
          <reference field="0" count="1" selected="0">
            <x v="28"/>
          </reference>
          <reference field="1" count="1" selected="0">
            <x v="39"/>
          </reference>
          <reference field="12" count="1">
            <x v="32"/>
          </reference>
        </references>
      </pivotArea>
    </format>
    <format dxfId="229">
      <pivotArea dataOnly="0" labelOnly="1" outline="0" fieldPosition="0">
        <references count="3">
          <reference field="0" count="1" selected="0">
            <x v="29"/>
          </reference>
          <reference field="1" count="1" selected="0">
            <x v="23"/>
          </reference>
          <reference field="12" count="1">
            <x v="22"/>
          </reference>
        </references>
      </pivotArea>
    </format>
    <format dxfId="228">
      <pivotArea dataOnly="0" labelOnly="1" outline="0" fieldPosition="0">
        <references count="3">
          <reference field="0" count="1" selected="0">
            <x v="30"/>
          </reference>
          <reference field="1" count="1" selected="0">
            <x v="22"/>
          </reference>
          <reference field="12" count="1">
            <x v="8"/>
          </reference>
        </references>
      </pivotArea>
    </format>
    <format dxfId="227">
      <pivotArea dataOnly="0" labelOnly="1" outline="0" fieldPosition="0">
        <references count="3">
          <reference field="0" count="1" selected="0">
            <x v="31"/>
          </reference>
          <reference field="1" count="1" selected="0">
            <x v="21"/>
          </reference>
          <reference field="12" count="1">
            <x v="6"/>
          </reference>
        </references>
      </pivotArea>
    </format>
    <format dxfId="226">
      <pivotArea dataOnly="0" labelOnly="1" outline="0" fieldPosition="0">
        <references count="3">
          <reference field="0" count="1" selected="0">
            <x v="32"/>
          </reference>
          <reference field="1" count="1" selected="0">
            <x v="19"/>
          </reference>
          <reference field="12" count="1">
            <x v="45"/>
          </reference>
        </references>
      </pivotArea>
    </format>
    <format dxfId="225">
      <pivotArea dataOnly="0" labelOnly="1" outline="0" fieldPosition="0">
        <references count="3">
          <reference field="0" count="1" selected="0">
            <x v="33"/>
          </reference>
          <reference field="1" count="1" selected="0">
            <x v="20"/>
          </reference>
          <reference field="12" count="1">
            <x v="17"/>
          </reference>
        </references>
      </pivotArea>
    </format>
    <format dxfId="224">
      <pivotArea dataOnly="0" labelOnly="1" outline="0" fieldPosition="0">
        <references count="3">
          <reference field="0" count="1" selected="0">
            <x v="34"/>
          </reference>
          <reference field="1" count="1" selected="0">
            <x v="16"/>
          </reference>
          <reference field="12" count="1">
            <x v="16"/>
          </reference>
        </references>
      </pivotArea>
    </format>
    <format dxfId="223">
      <pivotArea dataOnly="0" labelOnly="1" outline="0" fieldPosition="0">
        <references count="3">
          <reference field="0" count="1" selected="0">
            <x v="35"/>
          </reference>
          <reference field="1" count="1" selected="0">
            <x v="17"/>
          </reference>
          <reference field="12" count="1">
            <x v="15"/>
          </reference>
        </references>
      </pivotArea>
    </format>
    <format dxfId="222">
      <pivotArea dataOnly="0" labelOnly="1" outline="0" fieldPosition="0">
        <references count="3">
          <reference field="0" count="1" selected="0">
            <x v="36"/>
          </reference>
          <reference field="1" count="1" selected="0">
            <x v="15"/>
          </reference>
          <reference field="12" count="1">
            <x v="20"/>
          </reference>
        </references>
      </pivotArea>
    </format>
    <format dxfId="221">
      <pivotArea dataOnly="0" labelOnly="1" outline="0" fieldPosition="0">
        <references count="3">
          <reference field="0" count="1" selected="0">
            <x v="37"/>
          </reference>
          <reference field="1" count="1" selected="0">
            <x v="18"/>
          </reference>
          <reference field="12" count="1">
            <x v="13"/>
          </reference>
        </references>
      </pivotArea>
    </format>
    <format dxfId="220">
      <pivotArea dataOnly="0" labelOnly="1" outline="0" fieldPosition="0">
        <references count="3">
          <reference field="0" count="1" selected="0">
            <x v="38"/>
          </reference>
          <reference field="1" count="1" selected="0">
            <x v="44"/>
          </reference>
          <reference field="12" count="1">
            <x v="43"/>
          </reference>
        </references>
      </pivotArea>
    </format>
    <format dxfId="219">
      <pivotArea dataOnly="0" labelOnly="1" outline="0" fieldPosition="0">
        <references count="3">
          <reference field="0" count="1" selected="0">
            <x v="39"/>
          </reference>
          <reference field="1" count="1" selected="0">
            <x v="43"/>
          </reference>
          <reference field="12" count="1">
            <x v="28"/>
          </reference>
        </references>
      </pivotArea>
    </format>
    <format dxfId="218">
      <pivotArea dataOnly="0" labelOnly="1" outline="0" fieldPosition="0">
        <references count="3">
          <reference field="0" count="1" selected="0">
            <x v="40"/>
          </reference>
          <reference field="1" count="1" selected="0">
            <x v="49"/>
          </reference>
          <reference field="12" count="1">
            <x v="24"/>
          </reference>
        </references>
      </pivotArea>
    </format>
    <format dxfId="217">
      <pivotArea dataOnly="0" labelOnly="1" outline="0" fieldPosition="0">
        <references count="3">
          <reference field="0" count="1" selected="0">
            <x v="41"/>
          </reference>
          <reference field="1" count="1" selected="0">
            <x v="46"/>
          </reference>
          <reference field="12" count="1">
            <x v="11"/>
          </reference>
        </references>
      </pivotArea>
    </format>
    <format dxfId="216">
      <pivotArea dataOnly="0" labelOnly="1" outline="0" fieldPosition="0">
        <references count="3">
          <reference field="0" count="1" selected="0">
            <x v="42"/>
          </reference>
          <reference field="1" count="1" selected="0">
            <x v="48"/>
          </reference>
          <reference field="12" count="1">
            <x v="2"/>
          </reference>
        </references>
      </pivotArea>
    </format>
    <format dxfId="215">
      <pivotArea dataOnly="0" labelOnly="1" outline="0" fieldPosition="0">
        <references count="3">
          <reference field="0" count="1" selected="0">
            <x v="43"/>
          </reference>
          <reference field="1" count="1" selected="0">
            <x v="47"/>
          </reference>
          <reference field="12" count="1">
            <x v="21"/>
          </reference>
        </references>
      </pivotArea>
    </format>
    <format dxfId="214">
      <pivotArea dataOnly="0" labelOnly="1" outline="0" fieldPosition="0">
        <references count="3">
          <reference field="0" count="1" selected="0">
            <x v="44"/>
          </reference>
          <reference field="1" count="1" selected="0">
            <x v="38"/>
          </reference>
          <reference field="12" count="1">
            <x v="29"/>
          </reference>
        </references>
      </pivotArea>
    </format>
    <format dxfId="213">
      <pivotArea dataOnly="0" labelOnly="1" outline="0" fieldPosition="0">
        <references count="3">
          <reference field="0" count="1" selected="0">
            <x v="45"/>
          </reference>
          <reference field="1" count="1" selected="0">
            <x v="0"/>
          </reference>
          <reference field="12" count="1">
            <x v="27"/>
          </reference>
        </references>
      </pivotArea>
    </format>
    <format dxfId="212">
      <pivotArea dataOnly="0" labelOnly="1" outline="0" fieldPosition="0">
        <references count="3">
          <reference field="0" count="1" selected="0">
            <x v="46"/>
          </reference>
          <reference field="1" count="1" selected="0">
            <x v="37"/>
          </reference>
          <reference field="12" count="1">
            <x v="33"/>
          </reference>
        </references>
      </pivotArea>
    </format>
    <format dxfId="211">
      <pivotArea dataOnly="0" labelOnly="1" outline="0" fieldPosition="0">
        <references count="3">
          <reference field="0" count="1" selected="0">
            <x v="47"/>
          </reference>
          <reference field="1" count="1" selected="0">
            <x v="7"/>
          </reference>
          <reference field="12" count="1">
            <x v="40"/>
          </reference>
        </references>
      </pivotArea>
    </format>
    <format dxfId="210">
      <pivotArea dataOnly="0" labelOnly="1" outline="0" fieldPosition="0">
        <references count="3">
          <reference field="0" count="1" selected="0">
            <x v="48"/>
          </reference>
          <reference field="1" count="1" selected="0">
            <x v="8"/>
          </reference>
          <reference field="12" count="1">
            <x v="26"/>
          </reference>
        </references>
      </pivotArea>
    </format>
    <format dxfId="209">
      <pivotArea dataOnly="0" labelOnly="1" outline="0" fieldPosition="0">
        <references count="3">
          <reference field="0" count="1" selected="0">
            <x v="49"/>
          </reference>
          <reference field="1" count="1" selected="0">
            <x v="42"/>
          </reference>
          <reference field="12" count="1">
            <x v="39"/>
          </reference>
        </references>
      </pivotArea>
    </format>
    <format dxfId="208">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207">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206">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205">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204">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203">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202">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201">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200">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199">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198">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197">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196">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195">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194">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193">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192">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191">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190">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189">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188">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187">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186">
      <pivotArea dataOnly="0" labelOnly="1" outline="0" fieldPosition="0">
        <references count="5">
          <reference field="0" count="1" selected="0">
            <x v="0"/>
          </reference>
          <reference field="1" count="1" selected="0">
            <x v="32"/>
          </reference>
          <reference field="6" count="1">
            <x v="47"/>
          </reference>
          <reference field="8" count="1" selected="0">
            <x v="0"/>
          </reference>
          <reference field="12" count="1" selected="0">
            <x v="0"/>
          </reference>
        </references>
      </pivotArea>
    </format>
    <format dxfId="185">
      <pivotArea dataOnly="0" labelOnly="1" outline="0" fieldPosition="0">
        <references count="5">
          <reference field="0" count="1" selected="0">
            <x v="1"/>
          </reference>
          <reference field="1" count="1" selected="0">
            <x v="33"/>
          </reference>
          <reference field="6" count="1">
            <x v="41"/>
          </reference>
          <reference field="8" count="1" selected="0">
            <x v="0"/>
          </reference>
          <reference field="12" count="1" selected="0">
            <x v="18"/>
          </reference>
        </references>
      </pivotArea>
    </format>
    <format dxfId="184">
      <pivotArea dataOnly="0" labelOnly="1" outline="0" fieldPosition="0">
        <references count="5">
          <reference field="0" count="1" selected="0">
            <x v="2"/>
          </reference>
          <reference field="1" count="1" selected="0">
            <x v="45"/>
          </reference>
          <reference field="6" count="1">
            <x v="13"/>
          </reference>
          <reference field="8" count="1" selected="0">
            <x v="1"/>
          </reference>
          <reference field="12" count="1" selected="0">
            <x v="10"/>
          </reference>
        </references>
      </pivotArea>
    </format>
    <format dxfId="183">
      <pivotArea dataOnly="0" labelOnly="1" outline="0" fieldPosition="0">
        <references count="5">
          <reference field="0" count="1" selected="0">
            <x v="3"/>
          </reference>
          <reference field="1" count="1" selected="0">
            <x v="34"/>
          </reference>
          <reference field="6" count="1">
            <x v="23"/>
          </reference>
          <reference field="8" count="1" selected="0">
            <x v="0"/>
          </reference>
          <reference field="12" count="1" selected="0">
            <x v="7"/>
          </reference>
        </references>
      </pivotArea>
    </format>
    <format dxfId="182">
      <pivotArea dataOnly="0" labelOnly="1" outline="0" fieldPosition="0">
        <references count="5">
          <reference field="0" count="1" selected="0">
            <x v="4"/>
          </reference>
          <reference field="1" count="1" selected="0">
            <x v="3"/>
          </reference>
          <reference field="6" count="1">
            <x v="15"/>
          </reference>
          <reference field="8" count="1" selected="0">
            <x v="1"/>
          </reference>
          <reference field="12" count="1" selected="0">
            <x v="5"/>
          </reference>
        </references>
      </pivotArea>
    </format>
    <format dxfId="181">
      <pivotArea dataOnly="0" labelOnly="1" outline="0" fieldPosition="0">
        <references count="5">
          <reference field="0" count="1" selected="0">
            <x v="5"/>
          </reference>
          <reference field="1" count="1" selected="0">
            <x v="26"/>
          </reference>
          <reference field="6" count="1">
            <x v="42"/>
          </reference>
          <reference field="8" count="1" selected="0">
            <x v="1"/>
          </reference>
          <reference field="12" count="1" selected="0">
            <x v="19"/>
          </reference>
        </references>
      </pivotArea>
    </format>
    <format dxfId="180">
      <pivotArea dataOnly="0" labelOnly="1" outline="0" fieldPosition="0">
        <references count="5">
          <reference field="0" count="1" selected="0">
            <x v="6"/>
          </reference>
          <reference field="1" count="1" selected="0">
            <x v="31"/>
          </reference>
          <reference field="6" count="1">
            <x v="48"/>
          </reference>
          <reference field="8" count="1" selected="0">
            <x v="0"/>
          </reference>
          <reference field="12" count="1" selected="0">
            <x v="9"/>
          </reference>
        </references>
      </pivotArea>
    </format>
    <format dxfId="179">
      <pivotArea dataOnly="0" labelOnly="1" outline="0" fieldPosition="0">
        <references count="5">
          <reference field="0" count="1" selected="0">
            <x v="7"/>
          </reference>
          <reference field="1" count="1" selected="0">
            <x v="27"/>
          </reference>
          <reference field="6" count="1">
            <x v="6"/>
          </reference>
          <reference field="8" count="1" selected="0">
            <x v="1"/>
          </reference>
          <reference field="12" count="1" selected="0">
            <x v="30"/>
          </reference>
        </references>
      </pivotArea>
    </format>
    <format dxfId="178">
      <pivotArea dataOnly="0" labelOnly="1" outline="0" fieldPosition="0">
        <references count="5">
          <reference field="0" count="1" selected="0">
            <x v="8"/>
          </reference>
          <reference field="1" count="1" selected="0">
            <x v="30"/>
          </reference>
          <reference field="6" count="1">
            <x v="18"/>
          </reference>
          <reference field="8" count="1" selected="0">
            <x v="0"/>
          </reference>
          <reference field="12" count="1" selected="0">
            <x v="41"/>
          </reference>
        </references>
      </pivotArea>
    </format>
    <format dxfId="177">
      <pivotArea dataOnly="0" labelOnly="1" outline="0" fieldPosition="0">
        <references count="5">
          <reference field="0" count="1" selected="0">
            <x v="9"/>
          </reference>
          <reference field="1" count="1" selected="0">
            <x v="28"/>
          </reference>
          <reference field="6" count="1">
            <x v="8"/>
          </reference>
          <reference field="8" count="1" selected="0">
            <x v="1"/>
          </reference>
          <reference field="12" count="1" selected="0">
            <x v="38"/>
          </reference>
        </references>
      </pivotArea>
    </format>
    <format dxfId="176">
      <pivotArea dataOnly="0" labelOnly="1" outline="0" fieldPosition="0">
        <references count="5">
          <reference field="0" count="1" selected="0">
            <x v="10"/>
          </reference>
          <reference field="1" count="1" selected="0">
            <x v="41"/>
          </reference>
          <reference field="6" count="1">
            <x v="36"/>
          </reference>
          <reference field="8" count="1" selected="0">
            <x v="1"/>
          </reference>
          <reference field="12" count="1" selected="0">
            <x v="23"/>
          </reference>
        </references>
      </pivotArea>
    </format>
    <format dxfId="175">
      <pivotArea dataOnly="0" labelOnly="1" outline="0" fieldPosition="0">
        <references count="5">
          <reference field="0" count="1" selected="0">
            <x v="11"/>
          </reference>
          <reference field="1" count="1" selected="0">
            <x v="29"/>
          </reference>
          <reference field="6" count="1">
            <x v="27"/>
          </reference>
          <reference field="8" count="1" selected="0">
            <x v="0"/>
          </reference>
          <reference field="12" count="1" selected="0">
            <x v="49"/>
          </reference>
        </references>
      </pivotArea>
    </format>
    <format dxfId="174">
      <pivotArea dataOnly="0" labelOnly="1" outline="0" fieldPosition="0">
        <references count="5">
          <reference field="0" count="1" selected="0">
            <x v="12"/>
          </reference>
          <reference field="1" count="1" selected="0">
            <x v="36"/>
          </reference>
          <reference field="6" count="1">
            <x v="25"/>
          </reference>
          <reference field="8" count="1" selected="0">
            <x v="0"/>
          </reference>
          <reference field="12" count="1" selected="0">
            <x v="37"/>
          </reference>
        </references>
      </pivotArea>
    </format>
    <format dxfId="173">
      <pivotArea dataOnly="0" labelOnly="1" outline="0" fieldPosition="0">
        <references count="5">
          <reference field="0" count="1" selected="0">
            <x v="13"/>
          </reference>
          <reference field="1" count="1" selected="0">
            <x v="11"/>
          </reference>
          <reference field="6" count="1">
            <x v="2"/>
          </reference>
          <reference field="8" count="1" selected="0">
            <x v="1"/>
          </reference>
          <reference field="12" count="1" selected="0">
            <x v="47"/>
          </reference>
        </references>
      </pivotArea>
    </format>
    <format dxfId="172">
      <pivotArea dataOnly="0" labelOnly="1" outline="0" fieldPosition="0">
        <references count="5">
          <reference field="0" count="1" selected="0">
            <x v="14"/>
          </reference>
          <reference field="1" count="1" selected="0">
            <x v="40"/>
          </reference>
          <reference field="6" count="1">
            <x v="9"/>
          </reference>
          <reference field="8" count="1" selected="0">
            <x v="0"/>
          </reference>
          <reference field="12" count="1" selected="0">
            <x v="36"/>
          </reference>
        </references>
      </pivotArea>
    </format>
    <format dxfId="171">
      <pivotArea dataOnly="0" labelOnly="1" outline="0" fieldPosition="0">
        <references count="5">
          <reference field="0" count="1" selected="0">
            <x v="15"/>
          </reference>
          <reference field="1" count="1" selected="0">
            <x v="12"/>
          </reference>
          <reference field="6" count="1">
            <x v="14"/>
          </reference>
          <reference field="8" count="1" selected="0">
            <x v="1"/>
          </reference>
          <reference field="12" count="1" selected="0">
            <x v="4"/>
          </reference>
        </references>
      </pivotArea>
    </format>
    <format dxfId="170">
      <pivotArea dataOnly="0" labelOnly="1" outline="0" fieldPosition="0">
        <references count="5">
          <reference field="0" count="1" selected="0">
            <x v="16"/>
          </reference>
          <reference field="1" count="1" selected="0">
            <x v="13"/>
          </reference>
          <reference field="6" count="1">
            <x v="19"/>
          </reference>
          <reference field="8" count="1" selected="0">
            <x v="1"/>
          </reference>
          <reference field="12" count="1" selected="0">
            <x v="42"/>
          </reference>
        </references>
      </pivotArea>
    </format>
    <format dxfId="169">
      <pivotArea dataOnly="0" labelOnly="1" outline="0" fieldPosition="0">
        <references count="5">
          <reference field="0" count="1" selected="0">
            <x v="17"/>
          </reference>
          <reference field="1" count="1" selected="0">
            <x v="14"/>
          </reference>
          <reference field="6" count="1">
            <x v="3"/>
          </reference>
          <reference field="8" count="1" selected="0">
            <x v="1"/>
          </reference>
          <reference field="12" count="1" selected="0">
            <x v="44"/>
          </reference>
        </references>
      </pivotArea>
    </format>
    <format dxfId="168">
      <pivotArea dataOnly="0" labelOnly="1" outline="0" fieldPosition="0">
        <references count="5">
          <reference field="0" count="1" selected="0">
            <x v="18"/>
          </reference>
          <reference field="1" count="1" selected="0">
            <x v="2"/>
          </reference>
          <reference field="6" count="1">
            <x v="26"/>
          </reference>
          <reference field="8" count="1" selected="0">
            <x v="0"/>
          </reference>
          <reference field="12" count="1" selected="0">
            <x v="31"/>
          </reference>
        </references>
      </pivotArea>
    </format>
    <format dxfId="167">
      <pivotArea dataOnly="0" labelOnly="1" outline="0" fieldPosition="0">
        <references count="5">
          <reference field="0" count="1" selected="0">
            <x v="19"/>
          </reference>
          <reference field="1" count="1" selected="0">
            <x v="24"/>
          </reference>
          <reference field="6" count="1">
            <x v="24"/>
          </reference>
          <reference field="8" count="1" selected="0">
            <x v="1"/>
          </reference>
          <reference field="12" count="1" selected="0">
            <x v="12"/>
          </reference>
        </references>
      </pivotArea>
    </format>
    <format dxfId="166">
      <pivotArea dataOnly="0" labelOnly="1" outline="0" fieldPosition="0">
        <references count="5">
          <reference field="0" count="1" selected="0">
            <x v="20"/>
          </reference>
          <reference field="1" count="1" selected="0">
            <x v="25"/>
          </reference>
          <reference field="6" count="1">
            <x v="45"/>
          </reference>
          <reference field="8" count="1" selected="0">
            <x v="1"/>
          </reference>
          <reference field="12" count="1" selected="0">
            <x v="35"/>
          </reference>
        </references>
      </pivotArea>
    </format>
    <format dxfId="165">
      <pivotArea dataOnly="0" labelOnly="1" outline="0" fieldPosition="0">
        <references count="5">
          <reference field="0" count="1" selected="0">
            <x v="21"/>
          </reference>
          <reference field="1" count="1" selected="0">
            <x v="1"/>
          </reference>
          <reference field="6" count="1">
            <x v="7"/>
          </reference>
          <reference field="8" count="1" selected="0">
            <x v="0"/>
          </reference>
          <reference field="12" count="1" selected="0">
            <x v="25"/>
          </reference>
        </references>
      </pivotArea>
    </format>
    <format dxfId="164">
      <pivotArea dataOnly="0" labelOnly="1" outline="0" fieldPosition="0">
        <references count="5">
          <reference field="0" count="1" selected="0">
            <x v="22"/>
          </reference>
          <reference field="1" count="1" selected="0">
            <x v="4"/>
          </reference>
          <reference field="6" count="1">
            <x v="1"/>
          </reference>
          <reference field="8" count="1" selected="0">
            <x v="0"/>
          </reference>
          <reference field="12" count="1" selected="0">
            <x v="46"/>
          </reference>
        </references>
      </pivotArea>
    </format>
    <format dxfId="163">
      <pivotArea dataOnly="0" labelOnly="1" outline="0" fieldPosition="0">
        <references count="5">
          <reference field="0" count="1" selected="0">
            <x v="23"/>
          </reference>
          <reference field="1" count="1" selected="0">
            <x v="5"/>
          </reference>
          <reference field="6" count="1">
            <x v="49"/>
          </reference>
          <reference field="8" count="1" selected="0">
            <x v="0"/>
          </reference>
          <reference field="12" count="1" selected="0">
            <x v="3"/>
          </reference>
        </references>
      </pivotArea>
    </format>
    <format dxfId="162">
      <pivotArea dataOnly="0" labelOnly="1" outline="0" fieldPosition="0">
        <references count="5">
          <reference field="0" count="1" selected="0">
            <x v="24"/>
          </reference>
          <reference field="1" count="1" selected="0">
            <x v="6"/>
          </reference>
          <reference field="6" count="1">
            <x v="11"/>
          </reference>
          <reference field="8" count="1" selected="0">
            <x v="0"/>
          </reference>
          <reference field="12" count="1" selected="0">
            <x v="1"/>
          </reference>
        </references>
      </pivotArea>
    </format>
    <format dxfId="161">
      <pivotArea dataOnly="0" labelOnly="1" outline="0" fieldPosition="0">
        <references count="5">
          <reference field="0" count="1" selected="0">
            <x v="25"/>
          </reference>
          <reference field="1" count="1" selected="0">
            <x v="35"/>
          </reference>
          <reference field="6" count="1">
            <x v="28"/>
          </reference>
          <reference field="8" count="1" selected="0">
            <x v="0"/>
          </reference>
          <reference field="12" count="1" selected="0">
            <x v="34"/>
          </reference>
        </references>
      </pivotArea>
    </format>
    <format dxfId="160">
      <pivotArea dataOnly="0" labelOnly="1" outline="0" fieldPosition="0">
        <references count="5">
          <reference field="0" count="1" selected="0">
            <x v="26"/>
          </reference>
          <reference field="1" count="1" selected="0">
            <x v="9"/>
          </reference>
          <reference field="6" count="1">
            <x v="16"/>
          </reference>
          <reference field="8" count="1" selected="0">
            <x v="1"/>
          </reference>
          <reference field="12" count="1" selected="0">
            <x v="48"/>
          </reference>
        </references>
      </pivotArea>
    </format>
    <format dxfId="159">
      <pivotArea dataOnly="0" labelOnly="1" outline="0" fieldPosition="0">
        <references count="5">
          <reference field="0" count="1" selected="0">
            <x v="27"/>
          </reference>
          <reference field="1" count="1" selected="0">
            <x v="10"/>
          </reference>
          <reference field="6" count="1">
            <x v="32"/>
          </reference>
          <reference field="8" count="1" selected="0">
            <x v="1"/>
          </reference>
          <reference field="12" count="1" selected="0">
            <x v="14"/>
          </reference>
        </references>
      </pivotArea>
    </format>
    <format dxfId="158">
      <pivotArea dataOnly="0" labelOnly="1" outline="0" fieldPosition="0">
        <references count="5">
          <reference field="0" count="1" selected="0">
            <x v="28"/>
          </reference>
          <reference field="1" count="1" selected="0">
            <x v="39"/>
          </reference>
          <reference field="6" count="1">
            <x v="44"/>
          </reference>
          <reference field="8" count="1" selected="0">
            <x v="0"/>
          </reference>
          <reference field="12" count="1" selected="0">
            <x v="32"/>
          </reference>
        </references>
      </pivotArea>
    </format>
    <format dxfId="157">
      <pivotArea dataOnly="0" labelOnly="1" outline="0" fieldPosition="0">
        <references count="5">
          <reference field="0" count="1" selected="0">
            <x v="29"/>
          </reference>
          <reference field="1" count="1" selected="0">
            <x v="23"/>
          </reference>
          <reference field="6" count="1">
            <x v="29"/>
          </reference>
          <reference field="8" count="1" selected="0">
            <x v="0"/>
          </reference>
          <reference field="12" count="1" selected="0">
            <x v="22"/>
          </reference>
        </references>
      </pivotArea>
    </format>
    <format dxfId="156">
      <pivotArea dataOnly="0" labelOnly="1" outline="0" fieldPosition="0">
        <references count="5">
          <reference field="0" count="1" selected="0">
            <x v="30"/>
          </reference>
          <reference field="1" count="1" selected="0">
            <x v="22"/>
          </reference>
          <reference field="6" count="1">
            <x v="39"/>
          </reference>
          <reference field="8" count="1" selected="0">
            <x v="0"/>
          </reference>
          <reference field="12" count="1" selected="0">
            <x v="8"/>
          </reference>
        </references>
      </pivotArea>
    </format>
    <format dxfId="155">
      <pivotArea dataOnly="0" labelOnly="1" outline="0" fieldPosition="0">
        <references count="5">
          <reference field="0" count="1" selected="0">
            <x v="31"/>
          </reference>
          <reference field="1" count="1" selected="0">
            <x v="21"/>
          </reference>
          <reference field="6" count="1">
            <x v="17"/>
          </reference>
          <reference field="8" count="1" selected="0">
            <x v="0"/>
          </reference>
          <reference field="12" count="1" selected="0">
            <x v="6"/>
          </reference>
        </references>
      </pivotArea>
    </format>
    <format dxfId="154">
      <pivotArea dataOnly="0" labelOnly="1" outline="0" fieldPosition="0">
        <references count="5">
          <reference field="0" count="1" selected="0">
            <x v="32"/>
          </reference>
          <reference field="1" count="1" selected="0">
            <x v="19"/>
          </reference>
          <reference field="6" count="1">
            <x v="30"/>
          </reference>
          <reference field="8" count="1" selected="0">
            <x v="1"/>
          </reference>
          <reference field="12" count="1" selected="0">
            <x v="45"/>
          </reference>
        </references>
      </pivotArea>
    </format>
    <format dxfId="153">
      <pivotArea dataOnly="0" labelOnly="1" outline="0" fieldPosition="0">
        <references count="5">
          <reference field="0" count="1" selected="0">
            <x v="33"/>
          </reference>
          <reference field="1" count="1" selected="0">
            <x v="20"/>
          </reference>
          <reference field="6" count="1">
            <x v="31"/>
          </reference>
          <reference field="8" count="1" selected="0">
            <x v="1"/>
          </reference>
          <reference field="12" count="1" selected="0">
            <x v="17"/>
          </reference>
        </references>
      </pivotArea>
    </format>
    <format dxfId="152">
      <pivotArea dataOnly="0" labelOnly="1" outline="0" fieldPosition="0">
        <references count="5">
          <reference field="0" count="1" selected="0">
            <x v="34"/>
          </reference>
          <reference field="1" count="1" selected="0">
            <x v="16"/>
          </reference>
          <reference field="6" count="1">
            <x v="0"/>
          </reference>
          <reference field="8" count="1" selected="0">
            <x v="1"/>
          </reference>
          <reference field="12" count="1" selected="0">
            <x v="16"/>
          </reference>
        </references>
      </pivotArea>
    </format>
    <format dxfId="151">
      <pivotArea dataOnly="0" labelOnly="1" outline="0" fieldPosition="0">
        <references count="5">
          <reference field="0" count="1" selected="0">
            <x v="35"/>
          </reference>
          <reference field="1" count="1" selected="0">
            <x v="17"/>
          </reference>
          <reference field="6" count="1">
            <x v="22"/>
          </reference>
          <reference field="8" count="1" selected="0">
            <x v="1"/>
          </reference>
          <reference field="12" count="1" selected="0">
            <x v="15"/>
          </reference>
        </references>
      </pivotArea>
    </format>
    <format dxfId="150">
      <pivotArea dataOnly="0" labelOnly="1" outline="0" fieldPosition="0">
        <references count="5">
          <reference field="0" count="1" selected="0">
            <x v="36"/>
          </reference>
          <reference field="1" count="1" selected="0">
            <x v="15"/>
          </reference>
          <reference field="6" count="1">
            <x v="35"/>
          </reference>
          <reference field="8" count="1" selected="0">
            <x v="1"/>
          </reference>
          <reference field="12" count="1" selected="0">
            <x v="20"/>
          </reference>
        </references>
      </pivotArea>
    </format>
    <format dxfId="149">
      <pivotArea dataOnly="0" labelOnly="1" outline="0" fieldPosition="0">
        <references count="5">
          <reference field="0" count="1" selected="0">
            <x v="37"/>
          </reference>
          <reference field="1" count="1" selected="0">
            <x v="18"/>
          </reference>
          <reference field="6" count="1">
            <x v="33"/>
          </reference>
          <reference field="8" count="1" selected="0">
            <x v="1"/>
          </reference>
          <reference field="12" count="1" selected="0">
            <x v="13"/>
          </reference>
        </references>
      </pivotArea>
    </format>
    <format dxfId="148">
      <pivotArea dataOnly="0" labelOnly="1" outline="0" fieldPosition="0">
        <references count="5">
          <reference field="0" count="1" selected="0">
            <x v="38"/>
          </reference>
          <reference field="1" count="1" selected="0">
            <x v="44"/>
          </reference>
          <reference field="6" count="1">
            <x v="34"/>
          </reference>
          <reference field="8" count="1" selected="0">
            <x v="1"/>
          </reference>
          <reference field="12" count="1" selected="0">
            <x v="43"/>
          </reference>
        </references>
      </pivotArea>
    </format>
    <format dxfId="147">
      <pivotArea dataOnly="0" labelOnly="1" outline="0" fieldPosition="0">
        <references count="5">
          <reference field="0" count="1" selected="0">
            <x v="39"/>
          </reference>
          <reference field="1" count="1" selected="0">
            <x v="43"/>
          </reference>
          <reference field="6" count="1">
            <x v="38"/>
          </reference>
          <reference field="8" count="1" selected="0">
            <x v="1"/>
          </reference>
          <reference field="12" count="1" selected="0">
            <x v="28"/>
          </reference>
        </references>
      </pivotArea>
    </format>
    <format dxfId="146">
      <pivotArea dataOnly="0" labelOnly="1" outline="0" fieldPosition="0">
        <references count="5">
          <reference field="0" count="1" selected="0">
            <x v="40"/>
          </reference>
          <reference field="1" count="1" selected="0">
            <x v="49"/>
          </reference>
          <reference field="6" count="1">
            <x v="21"/>
          </reference>
          <reference field="8" count="1" selected="0">
            <x v="0"/>
          </reference>
          <reference field="12" count="1" selected="0">
            <x v="24"/>
          </reference>
        </references>
      </pivotArea>
    </format>
    <format dxfId="145">
      <pivotArea dataOnly="0" labelOnly="1" outline="0" fieldPosition="0">
        <references count="5">
          <reference field="0" count="1" selected="0">
            <x v="41"/>
          </reference>
          <reference field="1" count="1" selected="0">
            <x v="46"/>
          </reference>
          <reference field="6" count="1">
            <x v="40"/>
          </reference>
          <reference field="8" count="1" selected="0">
            <x v="0"/>
          </reference>
          <reference field="12" count="1" selected="0">
            <x v="11"/>
          </reference>
        </references>
      </pivotArea>
    </format>
    <format dxfId="144">
      <pivotArea dataOnly="0" labelOnly="1" outline="0" fieldPosition="0">
        <references count="5">
          <reference field="0" count="1" selected="0">
            <x v="42"/>
          </reference>
          <reference field="1" count="1" selected="0">
            <x v="48"/>
          </reference>
          <reference field="6" count="1">
            <x v="4"/>
          </reference>
          <reference field="8" count="1" selected="0">
            <x v="0"/>
          </reference>
          <reference field="12" count="1" selected="0">
            <x v="2"/>
          </reference>
        </references>
      </pivotArea>
    </format>
    <format dxfId="143">
      <pivotArea dataOnly="0" labelOnly="1" outline="0" fieldPosition="0">
        <references count="5">
          <reference field="0" count="1" selected="0">
            <x v="43"/>
          </reference>
          <reference field="1" count="1" selected="0">
            <x v="47"/>
          </reference>
          <reference field="6" count="1">
            <x v="10"/>
          </reference>
          <reference field="8" count="1" selected="0">
            <x v="0"/>
          </reference>
          <reference field="12" count="1" selected="0">
            <x v="21"/>
          </reference>
        </references>
      </pivotArea>
    </format>
    <format dxfId="142">
      <pivotArea dataOnly="0" labelOnly="1" outline="0" fieldPosition="0">
        <references count="5">
          <reference field="0" count="1" selected="0">
            <x v="44"/>
          </reference>
          <reference field="1" count="1" selected="0">
            <x v="38"/>
          </reference>
          <reference field="6" count="1">
            <x v="5"/>
          </reference>
          <reference field="8" count="1" selected="0">
            <x v="0"/>
          </reference>
          <reference field="12" count="1" selected="0">
            <x v="29"/>
          </reference>
        </references>
      </pivotArea>
    </format>
    <format dxfId="141">
      <pivotArea dataOnly="0" labelOnly="1" outline="0" fieldPosition="0">
        <references count="5">
          <reference field="0" count="1" selected="0">
            <x v="45"/>
          </reference>
          <reference field="1" count="1" selected="0">
            <x v="0"/>
          </reference>
          <reference field="6" count="1">
            <x v="20"/>
          </reference>
          <reference field="8" count="1" selected="0">
            <x v="1"/>
          </reference>
          <reference field="12" count="1" selected="0">
            <x v="27"/>
          </reference>
        </references>
      </pivotArea>
    </format>
    <format dxfId="140">
      <pivotArea dataOnly="0" labelOnly="1" outline="0" fieldPosition="0">
        <references count="5">
          <reference field="0" count="1" selected="0">
            <x v="46"/>
          </reference>
          <reference field="1" count="1" selected="0">
            <x v="37"/>
          </reference>
          <reference field="6" count="1">
            <x v="12"/>
          </reference>
          <reference field="8" count="1" selected="0">
            <x v="0"/>
          </reference>
          <reference field="12" count="1" selected="0">
            <x v="33"/>
          </reference>
        </references>
      </pivotArea>
    </format>
    <format dxfId="139">
      <pivotArea dataOnly="0" labelOnly="1" outline="0" fieldPosition="0">
        <references count="5">
          <reference field="0" count="1" selected="0">
            <x v="47"/>
          </reference>
          <reference field="1" count="1" selected="0">
            <x v="7"/>
          </reference>
          <reference field="6" count="1">
            <x v="46"/>
          </reference>
          <reference field="8" count="1" selected="0">
            <x v="0"/>
          </reference>
          <reference field="12" count="1" selected="0">
            <x v="40"/>
          </reference>
        </references>
      </pivotArea>
    </format>
    <format dxfId="138">
      <pivotArea dataOnly="0" labelOnly="1" outline="0" fieldPosition="0">
        <references count="5">
          <reference field="0" count="1" selected="0">
            <x v="48"/>
          </reference>
          <reference field="1" count="1" selected="0">
            <x v="8"/>
          </reference>
          <reference field="6" count="1">
            <x v="37"/>
          </reference>
          <reference field="8" count="1" selected="0">
            <x v="1"/>
          </reference>
          <reference field="12" count="1" selected="0">
            <x v="26"/>
          </reference>
        </references>
      </pivotArea>
    </format>
    <format dxfId="137">
      <pivotArea dataOnly="0" labelOnly="1" outline="0" fieldPosition="0">
        <references count="5">
          <reference field="0" count="1" selected="0">
            <x v="49"/>
          </reference>
          <reference field="1" count="1" selected="0">
            <x v="42"/>
          </reference>
          <reference field="6" count="1">
            <x v="43"/>
          </reference>
          <reference field="8" count="1" selected="0">
            <x v="1"/>
          </reference>
          <reference field="12" count="1" selected="0">
            <x v="39"/>
          </reference>
        </references>
      </pivotArea>
    </format>
    <format dxfId="136">
      <pivotArea dataOnly="0" labelOnly="1" outline="0" fieldPosition="0">
        <references count="7">
          <reference field="0" count="1" selected="0">
            <x v="0"/>
          </reference>
          <reference field="1" count="1" selected="0">
            <x v="32"/>
          </reference>
          <reference field="6" count="1" selected="0">
            <x v="47"/>
          </reference>
          <reference field="8" count="1" selected="0">
            <x v="0"/>
          </reference>
          <reference field="10" count="1" selected="0">
            <x v="10"/>
          </reference>
          <reference field="11" count="1">
            <x v="1"/>
          </reference>
          <reference field="12" count="1" selected="0">
            <x v="0"/>
          </reference>
        </references>
      </pivotArea>
    </format>
    <format dxfId="135">
      <pivotArea dataOnly="0" labelOnly="1" outline="0" fieldPosition="0">
        <references count="7">
          <reference field="0" count="1" selected="0">
            <x v="2"/>
          </reference>
          <reference field="1" count="1" selected="0">
            <x v="45"/>
          </reference>
          <reference field="6" count="1" selected="0">
            <x v="13"/>
          </reference>
          <reference field="8" count="1" selected="0">
            <x v="1"/>
          </reference>
          <reference field="10" count="1" selected="0">
            <x v="3"/>
          </reference>
          <reference field="11" count="1">
            <x v="4"/>
          </reference>
          <reference field="12" count="1" selected="0">
            <x v="10"/>
          </reference>
        </references>
      </pivotArea>
    </format>
    <format dxfId="134">
      <pivotArea dataOnly="0" labelOnly="1" outline="0" fieldPosition="0">
        <references count="7">
          <reference field="0" count="1" selected="0">
            <x v="3"/>
          </reference>
          <reference field="1" count="1" selected="0">
            <x v="34"/>
          </reference>
          <reference field="6" count="1" selected="0">
            <x v="23"/>
          </reference>
          <reference field="8" count="1" selected="0">
            <x v="0"/>
          </reference>
          <reference field="10" count="1" selected="0">
            <x v="10"/>
          </reference>
          <reference field="11" count="1">
            <x v="1"/>
          </reference>
          <reference field="12" count="1" selected="0">
            <x v="7"/>
          </reference>
        </references>
      </pivotArea>
    </format>
    <format dxfId="133">
      <pivotArea dataOnly="0" labelOnly="1" outline="0" fieldPosition="0">
        <references count="7">
          <reference field="0" count="1" selected="0">
            <x v="13"/>
          </reference>
          <reference field="1" count="1" selected="0">
            <x v="11"/>
          </reference>
          <reference field="6" count="1" selected="0">
            <x v="2"/>
          </reference>
          <reference field="8" count="1" selected="0">
            <x v="1"/>
          </reference>
          <reference field="10" count="1" selected="0">
            <x v="5"/>
          </reference>
          <reference field="11" count="1">
            <x v="3"/>
          </reference>
          <reference field="12" count="1" selected="0">
            <x v="47"/>
          </reference>
        </references>
      </pivotArea>
    </format>
    <format dxfId="132">
      <pivotArea dataOnly="0" labelOnly="1" outline="0" fieldPosition="0">
        <references count="7">
          <reference field="0" count="1" selected="0">
            <x v="18"/>
          </reference>
          <reference field="1" count="1" selected="0">
            <x v="2"/>
          </reference>
          <reference field="6" count="1" selected="0">
            <x v="26"/>
          </reference>
          <reference field="8" count="1" selected="0">
            <x v="0"/>
          </reference>
          <reference field="10" count="1" selected="0">
            <x v="1"/>
          </reference>
          <reference field="11" count="1">
            <x v="1"/>
          </reference>
          <reference field="12" count="1" selected="0">
            <x v="31"/>
          </reference>
        </references>
      </pivotArea>
    </format>
    <format dxfId="131">
      <pivotArea dataOnly="0" labelOnly="1" outline="0" fieldPosition="0">
        <references count="7">
          <reference field="0" count="1" selected="0">
            <x v="26"/>
          </reference>
          <reference field="1" count="1" selected="0">
            <x v="9"/>
          </reference>
          <reference field="6" count="1" selected="0">
            <x v="16"/>
          </reference>
          <reference field="8" count="1" selected="0">
            <x v="1"/>
          </reference>
          <reference field="10" count="1" selected="0">
            <x v="2"/>
          </reference>
          <reference field="11" count="1">
            <x v="3"/>
          </reference>
          <reference field="12" count="1" selected="0">
            <x v="48"/>
          </reference>
        </references>
      </pivotArea>
    </format>
    <format dxfId="130">
      <pivotArea dataOnly="0" labelOnly="1" outline="0" fieldPosition="0">
        <references count="7">
          <reference field="0" count="1" selected="0">
            <x v="29"/>
          </reference>
          <reference field="1" count="1" selected="0">
            <x v="23"/>
          </reference>
          <reference field="6" count="1" selected="0">
            <x v="29"/>
          </reference>
          <reference field="8" count="1" selected="0">
            <x v="0"/>
          </reference>
          <reference field="10" count="1" selected="0">
            <x v="4"/>
          </reference>
          <reference field="11" count="1">
            <x v="2"/>
          </reference>
          <reference field="12" count="1" selected="0">
            <x v="22"/>
          </reference>
        </references>
      </pivotArea>
    </format>
    <format dxfId="129">
      <pivotArea dataOnly="0" labelOnly="1" outline="0" fieldPosition="0">
        <references count="7">
          <reference field="0" count="1" selected="0">
            <x v="38"/>
          </reference>
          <reference field="1" count="1" selected="0">
            <x v="44"/>
          </reference>
          <reference field="6" count="1" selected="0">
            <x v="34"/>
          </reference>
          <reference field="8" count="1" selected="0">
            <x v="1"/>
          </reference>
          <reference field="10" count="1" selected="0">
            <x v="0"/>
          </reference>
          <reference field="11" count="1">
            <x v="5"/>
          </reference>
          <reference field="12" count="1" selected="0">
            <x v="43"/>
          </reference>
        </references>
      </pivotArea>
    </format>
    <format dxfId="128">
      <pivotArea dataOnly="0" labelOnly="1" outline="0" fieldPosition="0">
        <references count="7">
          <reference field="0" count="1" selected="0">
            <x v="44"/>
          </reference>
          <reference field="1" count="1" selected="0">
            <x v="38"/>
          </reference>
          <reference field="6" count="1" selected="0">
            <x v="5"/>
          </reference>
          <reference field="8" count="1" selected="0">
            <x v="0"/>
          </reference>
          <reference field="10" count="1" selected="0">
            <x v="6"/>
          </reference>
          <reference field="11" count="1">
            <x v="0"/>
          </reference>
          <reference field="12" count="1" selected="0">
            <x v="29"/>
          </reference>
        </references>
      </pivotArea>
    </format>
    <format dxfId="127">
      <pivotArea dataOnly="0" labelOnly="1" outline="0" fieldPosition="0">
        <references count="7">
          <reference field="0" count="1" selected="0">
            <x v="47"/>
          </reference>
          <reference field="1" count="1" selected="0">
            <x v="7"/>
          </reference>
          <reference field="6" count="1" selected="0">
            <x v="46"/>
          </reference>
          <reference field="8" count="1" selected="0">
            <x v="0"/>
          </reference>
          <reference field="10" count="1" selected="0">
            <x v="8"/>
          </reference>
          <reference field="11" count="1">
            <x v="6"/>
          </reference>
          <reference field="12" count="1" selected="0">
            <x v="40"/>
          </reference>
        </references>
      </pivotArea>
    </format>
    <format dxfId="126">
      <pivotArea dataOnly="0" labelOnly="1" outline="0" fieldPosition="0">
        <references count="7">
          <reference field="0" count="1" selected="0">
            <x v="49"/>
          </reference>
          <reference field="1" count="1" selected="0">
            <x v="42"/>
          </reference>
          <reference field="6" count="1" selected="0">
            <x v="43"/>
          </reference>
          <reference field="8" count="1" selected="0">
            <x v="1"/>
          </reference>
          <reference field="10" count="1" selected="0">
            <x v="3"/>
          </reference>
          <reference field="11" count="1">
            <x v="4"/>
          </reference>
          <reference field="12" count="1" selected="0">
            <x v="39"/>
          </reference>
        </references>
      </pivotArea>
    </format>
    <format dxfId="125">
      <pivotArea dataOnly="0" labelOnly="1" outline="0" fieldPosition="0">
        <references count="8">
          <reference field="0" count="1" selected="0">
            <x v="0"/>
          </reference>
          <reference field="1" count="1" selected="0">
            <x v="32"/>
          </reference>
          <reference field="6" count="1" selected="0">
            <x v="47"/>
          </reference>
          <reference field="8" count="1" selected="0">
            <x v="0"/>
          </reference>
          <reference field="10" count="1" selected="0">
            <x v="10"/>
          </reference>
          <reference field="11" count="1" selected="0">
            <x v="1"/>
          </reference>
          <reference field="12" count="1" selected="0">
            <x v="0"/>
          </reference>
          <reference field="17" count="1">
            <x v="13"/>
          </reference>
        </references>
      </pivotArea>
    </format>
    <format dxfId="124">
      <pivotArea dataOnly="0" labelOnly="1" outline="0" fieldPosition="0">
        <references count="8">
          <reference field="0" count="1" selected="0">
            <x v="1"/>
          </reference>
          <reference field="1" count="1" selected="0">
            <x v="33"/>
          </reference>
          <reference field="6" count="1" selected="0">
            <x v="41"/>
          </reference>
          <reference field="8" count="1" selected="0">
            <x v="0"/>
          </reference>
          <reference field="10" count="1" selected="0">
            <x v="10"/>
          </reference>
          <reference field="11" count="1" selected="0">
            <x v="1"/>
          </reference>
          <reference field="12" count="1" selected="0">
            <x v="18"/>
          </reference>
          <reference field="17" count="1">
            <x v="6"/>
          </reference>
        </references>
      </pivotArea>
    </format>
    <format dxfId="123">
      <pivotArea dataOnly="0" labelOnly="1" outline="0" fieldPosition="0">
        <references count="8">
          <reference field="0" count="1" selected="0">
            <x v="2"/>
          </reference>
          <reference field="1" count="1" selected="0">
            <x v="45"/>
          </reference>
          <reference field="6" count="1" selected="0">
            <x v="13"/>
          </reference>
          <reference field="8" count="1" selected="0">
            <x v="1"/>
          </reference>
          <reference field="10" count="1" selected="0">
            <x v="3"/>
          </reference>
          <reference field="11" count="1" selected="0">
            <x v="4"/>
          </reference>
          <reference field="12" count="1" selected="0">
            <x v="10"/>
          </reference>
          <reference field="17" count="1">
            <x v="17"/>
          </reference>
        </references>
      </pivotArea>
    </format>
    <format dxfId="122">
      <pivotArea dataOnly="0" labelOnly="1" outline="0" fieldPosition="0">
        <references count="8">
          <reference field="0" count="1" selected="0">
            <x v="3"/>
          </reference>
          <reference field="1" count="1" selected="0">
            <x v="34"/>
          </reference>
          <reference field="6" count="1" selected="0">
            <x v="23"/>
          </reference>
          <reference field="8" count="1" selected="0">
            <x v="0"/>
          </reference>
          <reference field="10" count="1" selected="0">
            <x v="10"/>
          </reference>
          <reference field="11" count="1" selected="0">
            <x v="1"/>
          </reference>
          <reference field="12" count="1" selected="0">
            <x v="7"/>
          </reference>
          <reference field="17" count="1">
            <x v="0"/>
          </reference>
        </references>
      </pivotArea>
    </format>
    <format dxfId="121">
      <pivotArea dataOnly="0" labelOnly="1" outline="0" fieldPosition="0">
        <references count="8">
          <reference field="0" count="1" selected="0">
            <x v="4"/>
          </reference>
          <reference field="1" count="1" selected="0">
            <x v="3"/>
          </reference>
          <reference field="6" count="1" selected="0">
            <x v="15"/>
          </reference>
          <reference field="8" count="1" selected="0">
            <x v="1"/>
          </reference>
          <reference field="10" count="1" selected="0">
            <x v="10"/>
          </reference>
          <reference field="11" count="1" selected="0">
            <x v="1"/>
          </reference>
          <reference field="12" count="1" selected="0">
            <x v="5"/>
          </reference>
          <reference field="17" count="1">
            <x v="31"/>
          </reference>
        </references>
      </pivotArea>
    </format>
    <format dxfId="120">
      <pivotArea dataOnly="0" labelOnly="1" outline="0" fieldPosition="0">
        <references count="8">
          <reference field="0" count="1" selected="0">
            <x v="5"/>
          </reference>
          <reference field="1" count="1" selected="0">
            <x v="26"/>
          </reference>
          <reference field="6" count="1" selected="0">
            <x v="42"/>
          </reference>
          <reference field="8" count="1" selected="0">
            <x v="1"/>
          </reference>
          <reference field="10" count="1" selected="0">
            <x v="10"/>
          </reference>
          <reference field="11" count="1" selected="0">
            <x v="1"/>
          </reference>
          <reference field="12" count="1" selected="0">
            <x v="19"/>
          </reference>
          <reference field="17" count="1">
            <x v="16"/>
          </reference>
        </references>
      </pivotArea>
    </format>
    <format dxfId="119">
      <pivotArea dataOnly="0" labelOnly="1" outline="0" fieldPosition="0">
        <references count="8">
          <reference field="0" count="1" selected="0">
            <x v="6"/>
          </reference>
          <reference field="1" count="1" selected="0">
            <x v="31"/>
          </reference>
          <reference field="6" count="1" selected="0">
            <x v="48"/>
          </reference>
          <reference field="8" count="1" selected="0">
            <x v="0"/>
          </reference>
          <reference field="10" count="1" selected="0">
            <x v="10"/>
          </reference>
          <reference field="11" count="1" selected="0">
            <x v="1"/>
          </reference>
          <reference field="12" count="1" selected="0">
            <x v="9"/>
          </reference>
          <reference field="17" count="1">
            <x v="12"/>
          </reference>
        </references>
      </pivotArea>
    </format>
    <format dxfId="118">
      <pivotArea dataOnly="0" labelOnly="1" outline="0" fieldPosition="0">
        <references count="8">
          <reference field="0" count="1" selected="0">
            <x v="7"/>
          </reference>
          <reference field="1" count="1" selected="0">
            <x v="27"/>
          </reference>
          <reference field="6" count="1" selected="0">
            <x v="6"/>
          </reference>
          <reference field="8" count="1" selected="0">
            <x v="1"/>
          </reference>
          <reference field="10" count="1" selected="0">
            <x v="10"/>
          </reference>
          <reference field="11" count="1" selected="0">
            <x v="1"/>
          </reference>
          <reference field="12" count="1" selected="0">
            <x v="30"/>
          </reference>
          <reference field="17" count="1">
            <x v="9"/>
          </reference>
        </references>
      </pivotArea>
    </format>
    <format dxfId="117">
      <pivotArea dataOnly="0" labelOnly="1" outline="0" fieldPosition="0">
        <references count="8">
          <reference field="0" count="1" selected="0">
            <x v="8"/>
          </reference>
          <reference field="1" count="1" selected="0">
            <x v="30"/>
          </reference>
          <reference field="6" count="1" selected="0">
            <x v="18"/>
          </reference>
          <reference field="8" count="1" selected="0">
            <x v="0"/>
          </reference>
          <reference field="10" count="1" selected="0">
            <x v="9"/>
          </reference>
          <reference field="11" count="1" selected="0">
            <x v="1"/>
          </reference>
          <reference field="12" count="1" selected="0">
            <x v="41"/>
          </reference>
          <reference field="17" count="1">
            <x v="26"/>
          </reference>
        </references>
      </pivotArea>
    </format>
    <format dxfId="116">
      <pivotArea dataOnly="0" labelOnly="1" outline="0" fieldPosition="0">
        <references count="8">
          <reference field="0" count="1" selected="0">
            <x v="9"/>
          </reference>
          <reference field="1" count="1" selected="0">
            <x v="28"/>
          </reference>
          <reference field="6" count="1" selected="0">
            <x v="8"/>
          </reference>
          <reference field="8" count="1" selected="0">
            <x v="1"/>
          </reference>
          <reference field="10" count="1" selected="0">
            <x v="9"/>
          </reference>
          <reference field="11" count="1" selected="0">
            <x v="1"/>
          </reference>
          <reference field="12" count="1" selected="0">
            <x v="38"/>
          </reference>
          <reference field="17" count="1">
            <x v="12"/>
          </reference>
        </references>
      </pivotArea>
    </format>
    <format dxfId="115">
      <pivotArea dataOnly="0" labelOnly="1" outline="0" fieldPosition="0">
        <references count="8">
          <reference field="0" count="1" selected="0">
            <x v="10"/>
          </reference>
          <reference field="1" count="1" selected="0">
            <x v="41"/>
          </reference>
          <reference field="6" count="1" selected="0">
            <x v="36"/>
          </reference>
          <reference field="8" count="1" selected="0">
            <x v="1"/>
          </reference>
          <reference field="10" count="1" selected="0">
            <x v="9"/>
          </reference>
          <reference field="11" count="1" selected="0">
            <x v="1"/>
          </reference>
          <reference field="12" count="1" selected="0">
            <x v="23"/>
          </reference>
          <reference field="17" count="1">
            <x v="18"/>
          </reference>
        </references>
      </pivotArea>
    </format>
    <format dxfId="114">
      <pivotArea dataOnly="0" labelOnly="1" outline="0" fieldPosition="0">
        <references count="8">
          <reference field="0" count="1" selected="0">
            <x v="11"/>
          </reference>
          <reference field="1" count="1" selected="0">
            <x v="29"/>
          </reference>
          <reference field="6" count="1" selected="0">
            <x v="27"/>
          </reference>
          <reference field="8" count="1" selected="0">
            <x v="0"/>
          </reference>
          <reference field="10" count="1" selected="0">
            <x v="9"/>
          </reference>
          <reference field="11" count="1" selected="0">
            <x v="1"/>
          </reference>
          <reference field="12" count="1" selected="0">
            <x v="49"/>
          </reference>
          <reference field="17" count="1">
            <x v="1"/>
          </reference>
        </references>
      </pivotArea>
    </format>
    <format dxfId="113">
      <pivotArea dataOnly="0" labelOnly="1" outline="0" fieldPosition="0">
        <references count="8">
          <reference field="0" count="1" selected="0">
            <x v="12"/>
          </reference>
          <reference field="1" count="1" selected="0">
            <x v="36"/>
          </reference>
          <reference field="6" count="1" selected="0">
            <x v="25"/>
          </reference>
          <reference field="8" count="1" selected="0">
            <x v="0"/>
          </reference>
          <reference field="10" count="1" selected="0">
            <x v="9"/>
          </reference>
          <reference field="11" count="1" selected="0">
            <x v="1"/>
          </reference>
          <reference field="12" count="1" selected="0">
            <x v="37"/>
          </reference>
          <reference field="17" count="1">
            <x v="24"/>
          </reference>
        </references>
      </pivotArea>
    </format>
    <format dxfId="112">
      <pivotArea dataOnly="0" labelOnly="1" outline="0" fieldPosition="0">
        <references count="8">
          <reference field="0" count="1" selected="0">
            <x v="13"/>
          </reference>
          <reference field="1" count="1" selected="0">
            <x v="11"/>
          </reference>
          <reference field="6" count="1" selected="0">
            <x v="2"/>
          </reference>
          <reference field="8" count="1" selected="0">
            <x v="1"/>
          </reference>
          <reference field="10" count="1" selected="0">
            <x v="5"/>
          </reference>
          <reference field="11" count="1" selected="0">
            <x v="3"/>
          </reference>
          <reference field="12" count="1" selected="0">
            <x v="47"/>
          </reference>
          <reference field="17" count="1">
            <x v="8"/>
          </reference>
        </references>
      </pivotArea>
    </format>
    <format dxfId="111">
      <pivotArea dataOnly="0" labelOnly="1" outline="0" fieldPosition="0">
        <references count="8">
          <reference field="0" count="1" selected="0">
            <x v="14"/>
          </reference>
          <reference field="1" count="1" selected="0">
            <x v="40"/>
          </reference>
          <reference field="6" count="1" selected="0">
            <x v="9"/>
          </reference>
          <reference field="8" count="1" selected="0">
            <x v="0"/>
          </reference>
          <reference field="10" count="1" selected="0">
            <x v="5"/>
          </reference>
          <reference field="11" count="1" selected="0">
            <x v="3"/>
          </reference>
          <reference field="12" count="1" selected="0">
            <x v="36"/>
          </reference>
          <reference field="17" count="1">
            <x v="10"/>
          </reference>
        </references>
      </pivotArea>
    </format>
    <format dxfId="110">
      <pivotArea dataOnly="0" labelOnly="1" outline="0" fieldPosition="0">
        <references count="8">
          <reference field="0" count="1" selected="0">
            <x v="15"/>
          </reference>
          <reference field="1" count="1" selected="0">
            <x v="12"/>
          </reference>
          <reference field="6" count="1" selected="0">
            <x v="14"/>
          </reference>
          <reference field="8" count="1" selected="0">
            <x v="1"/>
          </reference>
          <reference field="10" count="1" selected="0">
            <x v="5"/>
          </reference>
          <reference field="11" count="1" selected="0">
            <x v="3"/>
          </reference>
          <reference field="12" count="1" selected="0">
            <x v="4"/>
          </reference>
          <reference field="17" count="1">
            <x v="0"/>
          </reference>
        </references>
      </pivotArea>
    </format>
    <format dxfId="109">
      <pivotArea dataOnly="0" labelOnly="1" outline="0" fieldPosition="0">
        <references count="8">
          <reference field="0" count="1" selected="0">
            <x v="16"/>
          </reference>
          <reference field="1" count="1" selected="0">
            <x v="13"/>
          </reference>
          <reference field="6" count="1" selected="0">
            <x v="19"/>
          </reference>
          <reference field="8" count="1" selected="0">
            <x v="1"/>
          </reference>
          <reference field="10" count="1" selected="0">
            <x v="5"/>
          </reference>
          <reference field="11" count="1" selected="0">
            <x v="3"/>
          </reference>
          <reference field="12" count="1" selected="0">
            <x v="42"/>
          </reference>
          <reference field="17" count="1">
            <x v="21"/>
          </reference>
        </references>
      </pivotArea>
    </format>
    <format dxfId="108">
      <pivotArea dataOnly="0" labelOnly="1" outline="0" fieldPosition="0">
        <references count="8">
          <reference field="0" count="1" selected="0">
            <x v="17"/>
          </reference>
          <reference field="1" count="1" selected="0">
            <x v="14"/>
          </reference>
          <reference field="6" count="1" selected="0">
            <x v="3"/>
          </reference>
          <reference field="8" count="1" selected="0">
            <x v="1"/>
          </reference>
          <reference field="10" count="1" selected="0">
            <x v="5"/>
          </reference>
          <reference field="11" count="1" selected="0">
            <x v="3"/>
          </reference>
          <reference field="12" count="1" selected="0">
            <x v="44"/>
          </reference>
          <reference field="17" count="1">
            <x v="11"/>
          </reference>
        </references>
      </pivotArea>
    </format>
    <format dxfId="107">
      <pivotArea dataOnly="0" labelOnly="1" outline="0" fieldPosition="0">
        <references count="8">
          <reference field="0" count="1" selected="0">
            <x v="18"/>
          </reference>
          <reference field="1" count="1" selected="0">
            <x v="2"/>
          </reference>
          <reference field="6" count="1" selected="0">
            <x v="26"/>
          </reference>
          <reference field="8" count="1" selected="0">
            <x v="0"/>
          </reference>
          <reference field="10" count="1" selected="0">
            <x v="1"/>
          </reference>
          <reference field="11" count="1" selected="0">
            <x v="1"/>
          </reference>
          <reference field="12" count="1" selected="0">
            <x v="31"/>
          </reference>
          <reference field="17" count="1">
            <x v="27"/>
          </reference>
        </references>
      </pivotArea>
    </format>
    <format dxfId="106">
      <pivotArea dataOnly="0" labelOnly="1" outline="0" fieldPosition="0">
        <references count="8">
          <reference field="0" count="1" selected="0">
            <x v="19"/>
          </reference>
          <reference field="1" count="1" selected="0">
            <x v="24"/>
          </reference>
          <reference field="6"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s>
      </pivotArea>
    </format>
    <format dxfId="105">
      <pivotArea dataOnly="0" labelOnly="1" outline="0" fieldPosition="0">
        <references count="8">
          <reference field="0" count="1" selected="0">
            <x v="20"/>
          </reference>
          <reference field="1" count="1" selected="0">
            <x v="25"/>
          </reference>
          <reference field="6" count="1" selected="0">
            <x v="45"/>
          </reference>
          <reference field="8" count="1" selected="0">
            <x v="1"/>
          </reference>
          <reference field="10" count="1" selected="0">
            <x v="1"/>
          </reference>
          <reference field="11" count="1" selected="0">
            <x v="1"/>
          </reference>
          <reference field="12" count="1" selected="0">
            <x v="35"/>
          </reference>
          <reference field="17" count="1">
            <x v="29"/>
          </reference>
        </references>
      </pivotArea>
    </format>
    <format dxfId="104">
      <pivotArea dataOnly="0" labelOnly="1" outline="0" fieldPosition="0">
        <references count="8">
          <reference field="0" count="1" selected="0">
            <x v="21"/>
          </reference>
          <reference field="1" count="1" selected="0">
            <x v="1"/>
          </reference>
          <reference field="6" count="1" selected="0">
            <x v="7"/>
          </reference>
          <reference field="8" count="1" selected="0">
            <x v="0"/>
          </reference>
          <reference field="10" count="1" selected="0">
            <x v="1"/>
          </reference>
          <reference field="11" count="1" selected="0">
            <x v="1"/>
          </reference>
          <reference field="12" count="1" selected="0">
            <x v="25"/>
          </reference>
          <reference field="17" count="1">
            <x v="15"/>
          </reference>
        </references>
      </pivotArea>
    </format>
    <format dxfId="103">
      <pivotArea dataOnly="0" labelOnly="1" outline="0" fieldPosition="0">
        <references count="8">
          <reference field="0" count="1" selected="0">
            <x v="22"/>
          </reference>
          <reference field="1" count="1" selected="0">
            <x v="4"/>
          </reference>
          <reference field="6" count="1" selected="0">
            <x v="1"/>
          </reference>
          <reference field="8" count="1" selected="0">
            <x v="0"/>
          </reference>
          <reference field="10" count="1" selected="0">
            <x v="1"/>
          </reference>
          <reference field="11" count="1" selected="0">
            <x v="1"/>
          </reference>
          <reference field="12" count="1" selected="0">
            <x v="46"/>
          </reference>
          <reference field="17" count="1">
            <x v="4"/>
          </reference>
        </references>
      </pivotArea>
    </format>
    <format dxfId="102">
      <pivotArea dataOnly="0" labelOnly="1" outline="0" fieldPosition="0">
        <references count="8">
          <reference field="0" count="1" selected="0">
            <x v="23"/>
          </reference>
          <reference field="1" count="1" selected="0">
            <x v="5"/>
          </reference>
          <reference field="6" count="1" selected="0">
            <x v="49"/>
          </reference>
          <reference field="8" count="1" selected="0">
            <x v="0"/>
          </reference>
          <reference field="10" count="1" selected="0">
            <x v="1"/>
          </reference>
          <reference field="11" count="1" selected="0">
            <x v="1"/>
          </reference>
          <reference field="12" count="1" selected="0">
            <x v="3"/>
          </reference>
          <reference field="17" count="1">
            <x v="7"/>
          </reference>
        </references>
      </pivotArea>
    </format>
    <format dxfId="101">
      <pivotArea dataOnly="0" labelOnly="1" outline="0" fieldPosition="0">
        <references count="8">
          <reference field="0" count="1" selected="0">
            <x v="24"/>
          </reference>
          <reference field="1" count="1" selected="0">
            <x v="6"/>
          </reference>
          <reference field="6" count="1" selected="0">
            <x v="11"/>
          </reference>
          <reference field="8" count="1" selected="0">
            <x v="0"/>
          </reference>
          <reference field="10" count="1" selected="0">
            <x v="1"/>
          </reference>
          <reference field="11" count="1" selected="0">
            <x v="1"/>
          </reference>
          <reference field="12" count="1" selected="0">
            <x v="1"/>
          </reference>
          <reference field="17" count="1">
            <x v="12"/>
          </reference>
        </references>
      </pivotArea>
    </format>
    <format dxfId="100">
      <pivotArea dataOnly="0" labelOnly="1" outline="0" fieldPosition="0">
        <references count="8">
          <reference field="0" count="1" selected="0">
            <x v="25"/>
          </reference>
          <reference field="1" count="1" selected="0">
            <x v="35"/>
          </reference>
          <reference field="6" count="1" selected="0">
            <x v="28"/>
          </reference>
          <reference field="8" count="1" selected="0">
            <x v="0"/>
          </reference>
          <reference field="10" count="1" selected="0">
            <x v="1"/>
          </reference>
          <reference field="11" count="1" selected="0">
            <x v="1"/>
          </reference>
          <reference field="12" count="1" selected="0">
            <x v="34"/>
          </reference>
          <reference field="17" count="1">
            <x v="13"/>
          </reference>
        </references>
      </pivotArea>
    </format>
    <format dxfId="99">
      <pivotArea dataOnly="0" labelOnly="1" outline="0" fieldPosition="0">
        <references count="8">
          <reference field="0" count="1" selected="0">
            <x v="26"/>
          </reference>
          <reference field="1" count="1" selected="0">
            <x v="9"/>
          </reference>
          <reference field="6" count="1" selected="0">
            <x v="16"/>
          </reference>
          <reference field="8" count="1" selected="0">
            <x v="1"/>
          </reference>
          <reference field="10" count="1" selected="0">
            <x v="2"/>
          </reference>
          <reference field="11" count="1" selected="0">
            <x v="3"/>
          </reference>
          <reference field="12" count="1" selected="0">
            <x v="48"/>
          </reference>
          <reference field="17" count="1">
            <x v="30"/>
          </reference>
        </references>
      </pivotArea>
    </format>
    <format dxfId="98">
      <pivotArea dataOnly="0" labelOnly="1" outline="0" fieldPosition="0">
        <references count="8">
          <reference field="0" count="1" selected="0">
            <x v="27"/>
          </reference>
          <reference field="1" count="1" selected="0">
            <x v="10"/>
          </reference>
          <reference field="6" count="1" selected="0">
            <x v="32"/>
          </reference>
          <reference field="8" count="1" selected="0">
            <x v="1"/>
          </reference>
          <reference field="10" count="1" selected="0">
            <x v="2"/>
          </reference>
          <reference field="11" count="1" selected="0">
            <x v="3"/>
          </reference>
          <reference field="12" count="1" selected="0">
            <x v="14"/>
          </reference>
          <reference field="17" count="1">
            <x v="24"/>
          </reference>
        </references>
      </pivotArea>
    </format>
    <format dxfId="97">
      <pivotArea dataOnly="0" labelOnly="1" outline="0" fieldPosition="0">
        <references count="8">
          <reference field="0" count="1" selected="0">
            <x v="28"/>
          </reference>
          <reference field="1" count="1" selected="0">
            <x v="39"/>
          </reference>
          <reference field="6" count="1" selected="0">
            <x v="44"/>
          </reference>
          <reference field="8" count="1" selected="0">
            <x v="0"/>
          </reference>
          <reference field="10" count="1" selected="0">
            <x v="2"/>
          </reference>
          <reference field="11" count="1" selected="0">
            <x v="3"/>
          </reference>
          <reference field="12" count="1" selected="0">
            <x v="32"/>
          </reference>
          <reference field="17" count="1">
            <x v="12"/>
          </reference>
        </references>
      </pivotArea>
    </format>
    <format dxfId="96">
      <pivotArea dataOnly="0" labelOnly="1" outline="0" fieldPosition="0">
        <references count="8">
          <reference field="0" count="1" selected="0">
            <x v="29"/>
          </reference>
          <reference field="1" count="1" selected="0">
            <x v="23"/>
          </reference>
          <reference field="6" count="1" selected="0">
            <x v="29"/>
          </reference>
          <reference field="8" count="1" selected="0">
            <x v="0"/>
          </reference>
          <reference field="10" count="1" selected="0">
            <x v="4"/>
          </reference>
          <reference field="11" count="1" selected="0">
            <x v="2"/>
          </reference>
          <reference field="12" count="1" selected="0">
            <x v="22"/>
          </reference>
          <reference field="17" count="1">
            <x v="19"/>
          </reference>
        </references>
      </pivotArea>
    </format>
    <format dxfId="95">
      <pivotArea dataOnly="0" labelOnly="1" outline="0" fieldPosition="0">
        <references count="8">
          <reference field="0" count="1" selected="0">
            <x v="30"/>
          </reference>
          <reference field="1" count="1" selected="0">
            <x v="22"/>
          </reference>
          <reference field="6" count="1" selected="0">
            <x v="39"/>
          </reference>
          <reference field="8" count="1" selected="0">
            <x v="0"/>
          </reference>
          <reference field="10" count="1" selected="0">
            <x v="4"/>
          </reference>
          <reference field="11" count="1" selected="0">
            <x v="2"/>
          </reference>
          <reference field="12" count="1" selected="0">
            <x v="8"/>
          </reference>
          <reference field="17" count="1">
            <x v="30"/>
          </reference>
        </references>
      </pivotArea>
    </format>
    <format dxfId="94">
      <pivotArea dataOnly="0" labelOnly="1" outline="0" fieldPosition="0">
        <references count="8">
          <reference field="0" count="1" selected="0">
            <x v="31"/>
          </reference>
          <reference field="1" count="1" selected="0">
            <x v="21"/>
          </reference>
          <reference field="6" count="1" selected="0">
            <x v="17"/>
          </reference>
          <reference field="8" count="1" selected="0">
            <x v="0"/>
          </reference>
          <reference field="10" count="1" selected="0">
            <x v="4"/>
          </reference>
          <reference field="11" count="1" selected="0">
            <x v="2"/>
          </reference>
          <reference field="12" count="1" selected="0">
            <x v="6"/>
          </reference>
          <reference field="17" count="1">
            <x v="4"/>
          </reference>
        </references>
      </pivotArea>
    </format>
    <format dxfId="93">
      <pivotArea dataOnly="0" labelOnly="1" outline="0" fieldPosition="0">
        <references count="8">
          <reference field="0" count="1" selected="0">
            <x v="32"/>
          </reference>
          <reference field="1" count="1" selected="0">
            <x v="19"/>
          </reference>
          <reference field="6" count="1" selected="0">
            <x v="30"/>
          </reference>
          <reference field="8" count="1" selected="0">
            <x v="1"/>
          </reference>
          <reference field="10" count="1" selected="0">
            <x v="4"/>
          </reference>
          <reference field="11" count="1" selected="0">
            <x v="2"/>
          </reference>
          <reference field="12" count="1" selected="0">
            <x v="45"/>
          </reference>
          <reference field="17" count="1">
            <x v="14"/>
          </reference>
        </references>
      </pivotArea>
    </format>
    <format dxfId="92">
      <pivotArea dataOnly="0" labelOnly="1" outline="0" fieldPosition="0">
        <references count="8">
          <reference field="0" count="1" selected="0">
            <x v="33"/>
          </reference>
          <reference field="1" count="1" selected="0">
            <x v="20"/>
          </reference>
          <reference field="6" count="1" selected="0">
            <x v="31"/>
          </reference>
          <reference field="8" count="1" selected="0">
            <x v="1"/>
          </reference>
          <reference field="10" count="1" selected="0">
            <x v="4"/>
          </reference>
          <reference field="11" count="1" selected="0">
            <x v="2"/>
          </reference>
          <reference field="12" count="1" selected="0">
            <x v="17"/>
          </reference>
          <reference field="17" count="1">
            <x v="29"/>
          </reference>
        </references>
      </pivotArea>
    </format>
    <format dxfId="91">
      <pivotArea dataOnly="0" labelOnly="1" outline="0" fieldPosition="0">
        <references count="8">
          <reference field="0" count="1" selected="0">
            <x v="34"/>
          </reference>
          <reference field="1" count="1" selected="0">
            <x v="16"/>
          </reference>
          <reference field="6" count="1" selected="0">
            <x v="0"/>
          </reference>
          <reference field="8" count="1" selected="0">
            <x v="1"/>
          </reference>
          <reference field="10" count="1" selected="0">
            <x v="4"/>
          </reference>
          <reference field="11" count="1" selected="0">
            <x v="2"/>
          </reference>
          <reference field="12" count="1" selected="0">
            <x v="16"/>
          </reference>
          <reference field="17" count="1">
            <x v="22"/>
          </reference>
        </references>
      </pivotArea>
    </format>
    <format dxfId="90">
      <pivotArea dataOnly="0" labelOnly="1" outline="0" fieldPosition="0">
        <references count="8">
          <reference field="0" count="1" selected="0">
            <x v="35"/>
          </reference>
          <reference field="1" count="1" selected="0">
            <x v="17"/>
          </reference>
          <reference field="6" count="1" selected="0">
            <x v="22"/>
          </reference>
          <reference field="8" count="1" selected="0">
            <x v="1"/>
          </reference>
          <reference field="10" count="1" selected="0">
            <x v="4"/>
          </reference>
          <reference field="11" count="1" selected="0">
            <x v="2"/>
          </reference>
          <reference field="12" count="1" selected="0">
            <x v="15"/>
          </reference>
          <reference field="17" count="1">
            <x v="29"/>
          </reference>
        </references>
      </pivotArea>
    </format>
    <format dxfId="89">
      <pivotArea dataOnly="0" labelOnly="1" outline="0" fieldPosition="0">
        <references count="8">
          <reference field="0" count="1" selected="0">
            <x v="36"/>
          </reference>
          <reference field="1" count="1" selected="0">
            <x v="15"/>
          </reference>
          <reference field="6" count="1" selected="0">
            <x v="35"/>
          </reference>
          <reference field="8" count="1" selected="0">
            <x v="1"/>
          </reference>
          <reference field="10" count="1" selected="0">
            <x v="4"/>
          </reference>
          <reference field="11" count="1" selected="0">
            <x v="2"/>
          </reference>
          <reference field="12" count="1" selected="0">
            <x v="20"/>
          </reference>
          <reference field="17" count="1">
            <x v="25"/>
          </reference>
        </references>
      </pivotArea>
    </format>
    <format dxfId="88">
      <pivotArea dataOnly="0" labelOnly="1" outline="0" fieldPosition="0">
        <references count="8">
          <reference field="0" count="1" selected="0">
            <x v="37"/>
          </reference>
          <reference field="1" count="1" selected="0">
            <x v="18"/>
          </reference>
          <reference field="6" count="1" selected="0">
            <x v="33"/>
          </reference>
          <reference field="8" count="1" selected="0">
            <x v="1"/>
          </reference>
          <reference field="10" count="1" selected="0">
            <x v="4"/>
          </reference>
          <reference field="11" count="1" selected="0">
            <x v="2"/>
          </reference>
          <reference field="12" count="1" selected="0">
            <x v="13"/>
          </reference>
          <reference field="17" count="1">
            <x v="13"/>
          </reference>
        </references>
      </pivotArea>
    </format>
    <format dxfId="87">
      <pivotArea dataOnly="0" labelOnly="1" outline="0" fieldPosition="0">
        <references count="8">
          <reference field="0" count="1" selected="0">
            <x v="38"/>
          </reference>
          <reference field="1" count="1" selected="0">
            <x v="44"/>
          </reference>
          <reference field="6" count="1" selected="0">
            <x v="34"/>
          </reference>
          <reference field="8" count="1" selected="0">
            <x v="1"/>
          </reference>
          <reference field="10" count="1" selected="0">
            <x v="0"/>
          </reference>
          <reference field="11" count="1" selected="0">
            <x v="5"/>
          </reference>
          <reference field="12" count="1" selected="0">
            <x v="43"/>
          </reference>
          <reference field="17" count="1">
            <x v="7"/>
          </reference>
        </references>
      </pivotArea>
    </format>
    <format dxfId="86">
      <pivotArea dataOnly="0" labelOnly="1" outline="0" fieldPosition="0">
        <references count="8">
          <reference field="0" count="1" selected="0">
            <x v="39"/>
          </reference>
          <reference field="1" count="1" selected="0">
            <x v="43"/>
          </reference>
          <reference field="6" count="1" selected="0">
            <x v="38"/>
          </reference>
          <reference field="8" count="1" selected="0">
            <x v="1"/>
          </reference>
          <reference field="10" count="1" selected="0">
            <x v="0"/>
          </reference>
          <reference field="11" count="1" selected="0">
            <x v="5"/>
          </reference>
          <reference field="12" count="1" selected="0">
            <x v="28"/>
          </reference>
          <reference field="17" count="1">
            <x v="4"/>
          </reference>
        </references>
      </pivotArea>
    </format>
    <format dxfId="85">
      <pivotArea dataOnly="0" labelOnly="1" outline="0" fieldPosition="0">
        <references count="8">
          <reference field="0" count="1" selected="0">
            <x v="40"/>
          </reference>
          <reference field="1" count="1" selected="0">
            <x v="49"/>
          </reference>
          <reference field="6" count="1" selected="0">
            <x v="21"/>
          </reference>
          <reference field="8" count="1" selected="0">
            <x v="0"/>
          </reference>
          <reference field="10" count="1" selected="0">
            <x v="0"/>
          </reference>
          <reference field="11" count="1" selected="0">
            <x v="5"/>
          </reference>
          <reference field="12" count="1" selected="0">
            <x v="24"/>
          </reference>
          <reference field="17" count="1">
            <x v="2"/>
          </reference>
        </references>
      </pivotArea>
    </format>
    <format dxfId="84">
      <pivotArea dataOnly="0" labelOnly="1" outline="0" fieldPosition="0">
        <references count="8">
          <reference field="0" count="1" selected="0">
            <x v="41"/>
          </reference>
          <reference field="1" count="1" selected="0">
            <x v="46"/>
          </reference>
          <reference field="6" count="1" selected="0">
            <x v="40"/>
          </reference>
          <reference field="8" count="1" selected="0">
            <x v="0"/>
          </reference>
          <reference field="10" count="1" selected="0">
            <x v="7"/>
          </reference>
          <reference field="11" count="1" selected="0">
            <x v="5"/>
          </reference>
          <reference field="12" count="1" selected="0">
            <x v="11"/>
          </reference>
          <reference field="17" count="1">
            <x v="20"/>
          </reference>
        </references>
      </pivotArea>
    </format>
    <format dxfId="83">
      <pivotArea dataOnly="0" labelOnly="1" outline="0" fieldPosition="0">
        <references count="8">
          <reference field="0" count="1" selected="0">
            <x v="42"/>
          </reference>
          <reference field="1" count="1" selected="0">
            <x v="48"/>
          </reference>
          <reference field="6" count="1" selected="0">
            <x v="4"/>
          </reference>
          <reference field="8" count="1" selected="0">
            <x v="0"/>
          </reference>
          <reference field="10" count="1" selected="0">
            <x v="7"/>
          </reference>
          <reference field="11" count="1" selected="0">
            <x v="5"/>
          </reference>
          <reference field="12" count="1" selected="0">
            <x v="2"/>
          </reference>
          <reference field="17" count="1">
            <x v="7"/>
          </reference>
        </references>
      </pivotArea>
    </format>
    <format dxfId="82">
      <pivotArea dataOnly="0" labelOnly="1" outline="0" fieldPosition="0">
        <references count="8">
          <reference field="0" count="1" selected="0">
            <x v="43"/>
          </reference>
          <reference field="1" count="1" selected="0">
            <x v="47"/>
          </reference>
          <reference field="6" count="1" selected="0">
            <x v="10"/>
          </reference>
          <reference field="8" count="1" selected="0">
            <x v="0"/>
          </reference>
          <reference field="10" count="1" selected="0">
            <x v="7"/>
          </reference>
          <reference field="11" count="1" selected="0">
            <x v="5"/>
          </reference>
          <reference field="12" count="1" selected="0">
            <x v="21"/>
          </reference>
          <reference field="17" count="1">
            <x v="2"/>
          </reference>
        </references>
      </pivotArea>
    </format>
    <format dxfId="81">
      <pivotArea dataOnly="0" labelOnly="1" outline="0" fieldPosition="0">
        <references count="8">
          <reference field="0" count="1" selected="0">
            <x v="44"/>
          </reference>
          <reference field="1" count="1" selected="0">
            <x v="38"/>
          </reference>
          <reference field="6" count="1" selected="0">
            <x v="5"/>
          </reference>
          <reference field="8" count="1" selected="0">
            <x v="0"/>
          </reference>
          <reference field="10" count="1" selected="0">
            <x v="6"/>
          </reference>
          <reference field="11" count="1" selected="0">
            <x v="0"/>
          </reference>
          <reference field="12" count="1" selected="0">
            <x v="29"/>
          </reference>
          <reference field="17" count="1">
            <x v="23"/>
          </reference>
        </references>
      </pivotArea>
    </format>
    <format dxfId="80">
      <pivotArea dataOnly="0" labelOnly="1" outline="0" fieldPosition="0">
        <references count="8">
          <reference field="0" count="1" selected="0">
            <x v="45"/>
          </reference>
          <reference field="1" count="1" selected="0">
            <x v="0"/>
          </reference>
          <reference field="6" count="1" selected="0">
            <x v="20"/>
          </reference>
          <reference field="8" count="1" selected="0">
            <x v="1"/>
          </reference>
          <reference field="10" count="1" selected="0">
            <x v="6"/>
          </reference>
          <reference field="11" count="1" selected="0">
            <x v="0"/>
          </reference>
          <reference field="12" count="1" selected="0">
            <x v="27"/>
          </reference>
          <reference field="17" count="1">
            <x v="4"/>
          </reference>
        </references>
      </pivotArea>
    </format>
    <format dxfId="79">
      <pivotArea dataOnly="0" labelOnly="1" outline="0" fieldPosition="0">
        <references count="8">
          <reference field="0" count="1" selected="0">
            <x v="46"/>
          </reference>
          <reference field="1" count="1" selected="0">
            <x v="37"/>
          </reference>
          <reference field="6" count="1" selected="0">
            <x v="12"/>
          </reference>
          <reference field="8" count="1" selected="0">
            <x v="0"/>
          </reference>
          <reference field="10" count="1" selected="0">
            <x v="6"/>
          </reference>
          <reference field="11" count="1" selected="0">
            <x v="0"/>
          </reference>
          <reference field="12" count="1" selected="0">
            <x v="33"/>
          </reference>
          <reference field="17" count="1">
            <x v="4"/>
          </reference>
        </references>
      </pivotArea>
    </format>
    <format dxfId="78">
      <pivotArea dataOnly="0" labelOnly="1" outline="0" fieldPosition="0">
        <references count="8">
          <reference field="0" count="1" selected="0">
            <x v="47"/>
          </reference>
          <reference field="1" count="1" selected="0">
            <x v="7"/>
          </reference>
          <reference field="6" count="1" selected="0">
            <x v="46"/>
          </reference>
          <reference field="8" count="1" selected="0">
            <x v="0"/>
          </reference>
          <reference field="10" count="1" selected="0">
            <x v="8"/>
          </reference>
          <reference field="11" count="1" selected="0">
            <x v="6"/>
          </reference>
          <reference field="12" count="1" selected="0">
            <x v="40"/>
          </reference>
          <reference field="17" count="1">
            <x v="17"/>
          </reference>
        </references>
      </pivotArea>
    </format>
    <format dxfId="77">
      <pivotArea dataOnly="0" labelOnly="1" outline="0" fieldPosition="0">
        <references count="8">
          <reference field="0" count="1" selected="0">
            <x v="48"/>
          </reference>
          <reference field="1" count="1" selected="0">
            <x v="8"/>
          </reference>
          <reference field="6" count="1" selected="0">
            <x v="37"/>
          </reference>
          <reference field="8" count="1" selected="0">
            <x v="1"/>
          </reference>
          <reference field="10" count="1" selected="0">
            <x v="8"/>
          </reference>
          <reference field="11" count="1" selected="0">
            <x v="6"/>
          </reference>
          <reference field="12" count="1" selected="0">
            <x v="26"/>
          </reference>
          <reference field="17" count="1">
            <x v="5"/>
          </reference>
        </references>
      </pivotArea>
    </format>
    <format dxfId="76">
      <pivotArea dataOnly="0" labelOnly="1" outline="0" fieldPosition="0">
        <references count="8">
          <reference field="0" count="1" selected="0">
            <x v="49"/>
          </reference>
          <reference field="1" count="1" selected="0">
            <x v="42"/>
          </reference>
          <reference field="6" count="1" selected="0">
            <x v="43"/>
          </reference>
          <reference field="8" count="1" selected="0">
            <x v="1"/>
          </reference>
          <reference field="10" count="1" selected="0">
            <x v="3"/>
          </reference>
          <reference field="11" count="1" selected="0">
            <x v="4"/>
          </reference>
          <reference field="12" count="1" selected="0">
            <x v="39"/>
          </reference>
          <reference field="17" count="1">
            <x v="28"/>
          </reference>
        </references>
      </pivotArea>
    </format>
    <format dxfId="75">
      <pivotArea dataOnly="0" labelOnly="1" outline="0" fieldPosition="0">
        <references count="1">
          <reference field="0" count="0"/>
        </references>
      </pivotArea>
    </format>
    <format dxfId="74">
      <pivotArea dataOnly="0" labelOnly="1" outline="0" fieldPosition="0">
        <references count="5">
          <reference field="0" count="1" selected="0">
            <x v="0"/>
          </reference>
          <reference field="1" count="1" selected="0">
            <x v="32"/>
          </reference>
          <reference field="6" count="1">
            <x v="47"/>
          </reference>
          <reference field="8" count="1" selected="0">
            <x v="0"/>
          </reference>
          <reference field="12" count="1" selected="0">
            <x v="0"/>
          </reference>
        </references>
      </pivotArea>
    </format>
    <format dxfId="73">
      <pivotArea dataOnly="0" labelOnly="1" outline="0" fieldPosition="0">
        <references count="5">
          <reference field="0" count="1" selected="0">
            <x v="1"/>
          </reference>
          <reference field="1" count="1" selected="0">
            <x v="33"/>
          </reference>
          <reference field="6" count="1">
            <x v="41"/>
          </reference>
          <reference field="8" count="1" selected="0">
            <x v="0"/>
          </reference>
          <reference field="12" count="1" selected="0">
            <x v="18"/>
          </reference>
        </references>
      </pivotArea>
    </format>
    <format dxfId="72">
      <pivotArea dataOnly="0" labelOnly="1" outline="0" fieldPosition="0">
        <references count="5">
          <reference field="0" count="1" selected="0">
            <x v="2"/>
          </reference>
          <reference field="1" count="1" selected="0">
            <x v="45"/>
          </reference>
          <reference field="6" count="1">
            <x v="13"/>
          </reference>
          <reference field="8" count="1" selected="0">
            <x v="1"/>
          </reference>
          <reference field="12" count="1" selected="0">
            <x v="10"/>
          </reference>
        </references>
      </pivotArea>
    </format>
    <format dxfId="71">
      <pivotArea dataOnly="0" labelOnly="1" outline="0" fieldPosition="0">
        <references count="5">
          <reference field="0" count="1" selected="0">
            <x v="3"/>
          </reference>
          <reference field="1" count="1" selected="0">
            <x v="34"/>
          </reference>
          <reference field="6" count="1">
            <x v="23"/>
          </reference>
          <reference field="8" count="1" selected="0">
            <x v="0"/>
          </reference>
          <reference field="12" count="1" selected="0">
            <x v="7"/>
          </reference>
        </references>
      </pivotArea>
    </format>
    <format dxfId="70">
      <pivotArea dataOnly="0" labelOnly="1" outline="0" fieldPosition="0">
        <references count="5">
          <reference field="0" count="1" selected="0">
            <x v="4"/>
          </reference>
          <reference field="1" count="1" selected="0">
            <x v="3"/>
          </reference>
          <reference field="6" count="1">
            <x v="15"/>
          </reference>
          <reference field="8" count="1" selected="0">
            <x v="1"/>
          </reference>
          <reference field="12" count="1" selected="0">
            <x v="5"/>
          </reference>
        </references>
      </pivotArea>
    </format>
    <format dxfId="69">
      <pivotArea dataOnly="0" labelOnly="1" outline="0" fieldPosition="0">
        <references count="5">
          <reference field="0" count="1" selected="0">
            <x v="5"/>
          </reference>
          <reference field="1" count="1" selected="0">
            <x v="26"/>
          </reference>
          <reference field="6" count="1">
            <x v="42"/>
          </reference>
          <reference field="8" count="1" selected="0">
            <x v="1"/>
          </reference>
          <reference field="12" count="1" selected="0">
            <x v="19"/>
          </reference>
        </references>
      </pivotArea>
    </format>
    <format dxfId="68">
      <pivotArea dataOnly="0" labelOnly="1" outline="0" fieldPosition="0">
        <references count="5">
          <reference field="0" count="1" selected="0">
            <x v="6"/>
          </reference>
          <reference field="1" count="1" selected="0">
            <x v="31"/>
          </reference>
          <reference field="6" count="1">
            <x v="48"/>
          </reference>
          <reference field="8" count="1" selected="0">
            <x v="0"/>
          </reference>
          <reference field="12" count="1" selected="0">
            <x v="9"/>
          </reference>
        </references>
      </pivotArea>
    </format>
    <format dxfId="67">
      <pivotArea dataOnly="0" labelOnly="1" outline="0" fieldPosition="0">
        <references count="5">
          <reference field="0" count="1" selected="0">
            <x v="7"/>
          </reference>
          <reference field="1" count="1" selected="0">
            <x v="27"/>
          </reference>
          <reference field="6" count="1">
            <x v="6"/>
          </reference>
          <reference field="8" count="1" selected="0">
            <x v="1"/>
          </reference>
          <reference field="12" count="1" selected="0">
            <x v="30"/>
          </reference>
        </references>
      </pivotArea>
    </format>
    <format dxfId="66">
      <pivotArea dataOnly="0" labelOnly="1" outline="0" fieldPosition="0">
        <references count="5">
          <reference field="0" count="1" selected="0">
            <x v="8"/>
          </reference>
          <reference field="1" count="1" selected="0">
            <x v="30"/>
          </reference>
          <reference field="6" count="1">
            <x v="18"/>
          </reference>
          <reference field="8" count="1" selected="0">
            <x v="0"/>
          </reference>
          <reference field="12" count="1" selected="0">
            <x v="41"/>
          </reference>
        </references>
      </pivotArea>
    </format>
    <format dxfId="65">
      <pivotArea dataOnly="0" labelOnly="1" outline="0" fieldPosition="0">
        <references count="5">
          <reference field="0" count="1" selected="0">
            <x v="9"/>
          </reference>
          <reference field="1" count="1" selected="0">
            <x v="28"/>
          </reference>
          <reference field="6" count="1">
            <x v="8"/>
          </reference>
          <reference field="8" count="1" selected="0">
            <x v="1"/>
          </reference>
          <reference field="12" count="1" selected="0">
            <x v="38"/>
          </reference>
        </references>
      </pivotArea>
    </format>
    <format dxfId="64">
      <pivotArea dataOnly="0" labelOnly="1" outline="0" fieldPosition="0">
        <references count="5">
          <reference field="0" count="1" selected="0">
            <x v="10"/>
          </reference>
          <reference field="1" count="1" selected="0">
            <x v="41"/>
          </reference>
          <reference field="6" count="1">
            <x v="36"/>
          </reference>
          <reference field="8" count="1" selected="0">
            <x v="1"/>
          </reference>
          <reference field="12" count="1" selected="0">
            <x v="23"/>
          </reference>
        </references>
      </pivotArea>
    </format>
    <format dxfId="63">
      <pivotArea dataOnly="0" labelOnly="1" outline="0" fieldPosition="0">
        <references count="5">
          <reference field="0" count="1" selected="0">
            <x v="11"/>
          </reference>
          <reference field="1" count="1" selected="0">
            <x v="29"/>
          </reference>
          <reference field="6" count="1">
            <x v="27"/>
          </reference>
          <reference field="8" count="1" selected="0">
            <x v="0"/>
          </reference>
          <reference field="12" count="1" selected="0">
            <x v="49"/>
          </reference>
        </references>
      </pivotArea>
    </format>
    <format dxfId="62">
      <pivotArea dataOnly="0" labelOnly="1" outline="0" fieldPosition="0">
        <references count="5">
          <reference field="0" count="1" selected="0">
            <x v="12"/>
          </reference>
          <reference field="1" count="1" selected="0">
            <x v="36"/>
          </reference>
          <reference field="6" count="1">
            <x v="25"/>
          </reference>
          <reference field="8" count="1" selected="0">
            <x v="0"/>
          </reference>
          <reference field="12" count="1" selected="0">
            <x v="37"/>
          </reference>
        </references>
      </pivotArea>
    </format>
    <format dxfId="61">
      <pivotArea dataOnly="0" labelOnly="1" outline="0" fieldPosition="0">
        <references count="5">
          <reference field="0" count="1" selected="0">
            <x v="13"/>
          </reference>
          <reference field="1" count="1" selected="0">
            <x v="11"/>
          </reference>
          <reference field="6" count="1">
            <x v="2"/>
          </reference>
          <reference field="8" count="1" selected="0">
            <x v="1"/>
          </reference>
          <reference field="12" count="1" selected="0">
            <x v="47"/>
          </reference>
        </references>
      </pivotArea>
    </format>
    <format dxfId="60">
      <pivotArea dataOnly="0" labelOnly="1" outline="0" fieldPosition="0">
        <references count="5">
          <reference field="0" count="1" selected="0">
            <x v="14"/>
          </reference>
          <reference field="1" count="1" selected="0">
            <x v="40"/>
          </reference>
          <reference field="6" count="1">
            <x v="9"/>
          </reference>
          <reference field="8" count="1" selected="0">
            <x v="0"/>
          </reference>
          <reference field="12" count="1" selected="0">
            <x v="36"/>
          </reference>
        </references>
      </pivotArea>
    </format>
    <format dxfId="59">
      <pivotArea dataOnly="0" labelOnly="1" outline="0" fieldPosition="0">
        <references count="5">
          <reference field="0" count="1" selected="0">
            <x v="15"/>
          </reference>
          <reference field="1" count="1" selected="0">
            <x v="12"/>
          </reference>
          <reference field="6" count="1">
            <x v="14"/>
          </reference>
          <reference field="8" count="1" selected="0">
            <x v="1"/>
          </reference>
          <reference field="12" count="1" selected="0">
            <x v="4"/>
          </reference>
        </references>
      </pivotArea>
    </format>
    <format dxfId="58">
      <pivotArea dataOnly="0" labelOnly="1" outline="0" fieldPosition="0">
        <references count="5">
          <reference field="0" count="1" selected="0">
            <x v="16"/>
          </reference>
          <reference field="1" count="1" selected="0">
            <x v="13"/>
          </reference>
          <reference field="6" count="1">
            <x v="19"/>
          </reference>
          <reference field="8" count="1" selected="0">
            <x v="1"/>
          </reference>
          <reference field="12" count="1" selected="0">
            <x v="42"/>
          </reference>
        </references>
      </pivotArea>
    </format>
    <format dxfId="57">
      <pivotArea dataOnly="0" labelOnly="1" outline="0" fieldPosition="0">
        <references count="5">
          <reference field="0" count="1" selected="0">
            <x v="17"/>
          </reference>
          <reference field="1" count="1" selected="0">
            <x v="14"/>
          </reference>
          <reference field="6" count="1">
            <x v="3"/>
          </reference>
          <reference field="8" count="1" selected="0">
            <x v="1"/>
          </reference>
          <reference field="12" count="1" selected="0">
            <x v="44"/>
          </reference>
        </references>
      </pivotArea>
    </format>
    <format dxfId="56">
      <pivotArea dataOnly="0" labelOnly="1" outline="0" fieldPosition="0">
        <references count="5">
          <reference field="0" count="1" selected="0">
            <x v="18"/>
          </reference>
          <reference field="1" count="1" selected="0">
            <x v="2"/>
          </reference>
          <reference field="6" count="1">
            <x v="26"/>
          </reference>
          <reference field="8" count="1" selected="0">
            <x v="0"/>
          </reference>
          <reference field="12" count="1" selected="0">
            <x v="31"/>
          </reference>
        </references>
      </pivotArea>
    </format>
    <format dxfId="55">
      <pivotArea dataOnly="0" labelOnly="1" outline="0" fieldPosition="0">
        <references count="5">
          <reference field="0" count="1" selected="0">
            <x v="19"/>
          </reference>
          <reference field="1" count="1" selected="0">
            <x v="24"/>
          </reference>
          <reference field="6" count="1">
            <x v="24"/>
          </reference>
          <reference field="8" count="1" selected="0">
            <x v="1"/>
          </reference>
          <reference field="12" count="1" selected="0">
            <x v="12"/>
          </reference>
        </references>
      </pivotArea>
    </format>
    <format dxfId="54">
      <pivotArea dataOnly="0" labelOnly="1" outline="0" fieldPosition="0">
        <references count="5">
          <reference field="0" count="1" selected="0">
            <x v="20"/>
          </reference>
          <reference field="1" count="1" selected="0">
            <x v="25"/>
          </reference>
          <reference field="6" count="1">
            <x v="45"/>
          </reference>
          <reference field="8" count="1" selected="0">
            <x v="1"/>
          </reference>
          <reference field="12" count="1" selected="0">
            <x v="35"/>
          </reference>
        </references>
      </pivotArea>
    </format>
    <format dxfId="53">
      <pivotArea dataOnly="0" labelOnly="1" outline="0" fieldPosition="0">
        <references count="5">
          <reference field="0" count="1" selected="0">
            <x v="21"/>
          </reference>
          <reference field="1" count="1" selected="0">
            <x v="1"/>
          </reference>
          <reference field="6" count="1">
            <x v="7"/>
          </reference>
          <reference field="8" count="1" selected="0">
            <x v="0"/>
          </reference>
          <reference field="12" count="1" selected="0">
            <x v="25"/>
          </reference>
        </references>
      </pivotArea>
    </format>
    <format dxfId="52">
      <pivotArea dataOnly="0" labelOnly="1" outline="0" fieldPosition="0">
        <references count="5">
          <reference field="0" count="1" selected="0">
            <x v="22"/>
          </reference>
          <reference field="1" count="1" selected="0">
            <x v="4"/>
          </reference>
          <reference field="6" count="1">
            <x v="1"/>
          </reference>
          <reference field="8" count="1" selected="0">
            <x v="0"/>
          </reference>
          <reference field="12" count="1" selected="0">
            <x v="46"/>
          </reference>
        </references>
      </pivotArea>
    </format>
    <format dxfId="51">
      <pivotArea dataOnly="0" labelOnly="1" outline="0" fieldPosition="0">
        <references count="5">
          <reference field="0" count="1" selected="0">
            <x v="23"/>
          </reference>
          <reference field="1" count="1" selected="0">
            <x v="5"/>
          </reference>
          <reference field="6" count="1">
            <x v="49"/>
          </reference>
          <reference field="8" count="1" selected="0">
            <x v="0"/>
          </reference>
          <reference field="12" count="1" selected="0">
            <x v="3"/>
          </reference>
        </references>
      </pivotArea>
    </format>
    <format dxfId="50">
      <pivotArea dataOnly="0" labelOnly="1" outline="0" fieldPosition="0">
        <references count="5">
          <reference field="0" count="1" selected="0">
            <x v="24"/>
          </reference>
          <reference field="1" count="1" selected="0">
            <x v="6"/>
          </reference>
          <reference field="6" count="1">
            <x v="11"/>
          </reference>
          <reference field="8" count="1" selected="0">
            <x v="0"/>
          </reference>
          <reference field="12" count="1" selected="0">
            <x v="1"/>
          </reference>
        </references>
      </pivotArea>
    </format>
    <format dxfId="49">
      <pivotArea dataOnly="0" labelOnly="1" outline="0" fieldPosition="0">
        <references count="5">
          <reference field="0" count="1" selected="0">
            <x v="25"/>
          </reference>
          <reference field="1" count="1" selected="0">
            <x v="35"/>
          </reference>
          <reference field="6" count="1">
            <x v="28"/>
          </reference>
          <reference field="8" count="1" selected="0">
            <x v="0"/>
          </reference>
          <reference field="12" count="1" selected="0">
            <x v="34"/>
          </reference>
        </references>
      </pivotArea>
    </format>
    <format dxfId="48">
      <pivotArea dataOnly="0" labelOnly="1" outline="0" fieldPosition="0">
        <references count="5">
          <reference field="0" count="1" selected="0">
            <x v="26"/>
          </reference>
          <reference field="1" count="1" selected="0">
            <x v="9"/>
          </reference>
          <reference field="6" count="1">
            <x v="16"/>
          </reference>
          <reference field="8" count="1" selected="0">
            <x v="1"/>
          </reference>
          <reference field="12" count="1" selected="0">
            <x v="48"/>
          </reference>
        </references>
      </pivotArea>
    </format>
    <format dxfId="47">
      <pivotArea dataOnly="0" labelOnly="1" outline="0" fieldPosition="0">
        <references count="5">
          <reference field="0" count="1" selected="0">
            <x v="27"/>
          </reference>
          <reference field="1" count="1" selected="0">
            <x v="10"/>
          </reference>
          <reference field="6" count="1">
            <x v="32"/>
          </reference>
          <reference field="8" count="1" selected="0">
            <x v="1"/>
          </reference>
          <reference field="12" count="1" selected="0">
            <x v="14"/>
          </reference>
        </references>
      </pivotArea>
    </format>
    <format dxfId="46">
      <pivotArea dataOnly="0" labelOnly="1" outline="0" fieldPosition="0">
        <references count="5">
          <reference field="0" count="1" selected="0">
            <x v="28"/>
          </reference>
          <reference field="1" count="1" selected="0">
            <x v="39"/>
          </reference>
          <reference field="6" count="1">
            <x v="44"/>
          </reference>
          <reference field="8" count="1" selected="0">
            <x v="0"/>
          </reference>
          <reference field="12" count="1" selected="0">
            <x v="32"/>
          </reference>
        </references>
      </pivotArea>
    </format>
    <format dxfId="45">
      <pivotArea dataOnly="0" labelOnly="1" outline="0" fieldPosition="0">
        <references count="5">
          <reference field="0" count="1" selected="0">
            <x v="29"/>
          </reference>
          <reference field="1" count="1" selected="0">
            <x v="23"/>
          </reference>
          <reference field="6" count="1">
            <x v="29"/>
          </reference>
          <reference field="8" count="1" selected="0">
            <x v="0"/>
          </reference>
          <reference field="12" count="1" selected="0">
            <x v="22"/>
          </reference>
        </references>
      </pivotArea>
    </format>
    <format dxfId="44">
      <pivotArea dataOnly="0" labelOnly="1" outline="0" fieldPosition="0">
        <references count="5">
          <reference field="0" count="1" selected="0">
            <x v="30"/>
          </reference>
          <reference field="1" count="1" selected="0">
            <x v="22"/>
          </reference>
          <reference field="6" count="1">
            <x v="39"/>
          </reference>
          <reference field="8" count="1" selected="0">
            <x v="0"/>
          </reference>
          <reference field="12" count="1" selected="0">
            <x v="8"/>
          </reference>
        </references>
      </pivotArea>
    </format>
    <format dxfId="43">
      <pivotArea dataOnly="0" labelOnly="1" outline="0" fieldPosition="0">
        <references count="5">
          <reference field="0" count="1" selected="0">
            <x v="31"/>
          </reference>
          <reference field="1" count="1" selected="0">
            <x v="21"/>
          </reference>
          <reference field="6" count="1">
            <x v="17"/>
          </reference>
          <reference field="8" count="1" selected="0">
            <x v="0"/>
          </reference>
          <reference field="12" count="1" selected="0">
            <x v="6"/>
          </reference>
        </references>
      </pivotArea>
    </format>
    <format dxfId="42">
      <pivotArea dataOnly="0" labelOnly="1" outline="0" fieldPosition="0">
        <references count="5">
          <reference field="0" count="1" selected="0">
            <x v="32"/>
          </reference>
          <reference field="1" count="1" selected="0">
            <x v="19"/>
          </reference>
          <reference field="6" count="1">
            <x v="30"/>
          </reference>
          <reference field="8" count="1" selected="0">
            <x v="1"/>
          </reference>
          <reference field="12" count="1" selected="0">
            <x v="45"/>
          </reference>
        </references>
      </pivotArea>
    </format>
    <format dxfId="41">
      <pivotArea dataOnly="0" labelOnly="1" outline="0" fieldPosition="0">
        <references count="5">
          <reference field="0" count="1" selected="0">
            <x v="33"/>
          </reference>
          <reference field="1" count="1" selected="0">
            <x v="20"/>
          </reference>
          <reference field="6" count="1">
            <x v="31"/>
          </reference>
          <reference field="8" count="1" selected="0">
            <x v="1"/>
          </reference>
          <reference field="12" count="1" selected="0">
            <x v="17"/>
          </reference>
        </references>
      </pivotArea>
    </format>
    <format dxfId="40">
      <pivotArea dataOnly="0" labelOnly="1" outline="0" fieldPosition="0">
        <references count="5">
          <reference field="0" count="1" selected="0">
            <x v="34"/>
          </reference>
          <reference field="1" count="1" selected="0">
            <x v="16"/>
          </reference>
          <reference field="6" count="1">
            <x v="0"/>
          </reference>
          <reference field="8" count="1" selected="0">
            <x v="1"/>
          </reference>
          <reference field="12" count="1" selected="0">
            <x v="16"/>
          </reference>
        </references>
      </pivotArea>
    </format>
    <format dxfId="39">
      <pivotArea dataOnly="0" labelOnly="1" outline="0" fieldPosition="0">
        <references count="5">
          <reference field="0" count="1" selected="0">
            <x v="35"/>
          </reference>
          <reference field="1" count="1" selected="0">
            <x v="17"/>
          </reference>
          <reference field="6" count="1">
            <x v="22"/>
          </reference>
          <reference field="8" count="1" selected="0">
            <x v="1"/>
          </reference>
          <reference field="12" count="1" selected="0">
            <x v="15"/>
          </reference>
        </references>
      </pivotArea>
    </format>
    <format dxfId="38">
      <pivotArea dataOnly="0" labelOnly="1" outline="0" fieldPosition="0">
        <references count="5">
          <reference field="0" count="1" selected="0">
            <x v="36"/>
          </reference>
          <reference field="1" count="1" selected="0">
            <x v="15"/>
          </reference>
          <reference field="6" count="1">
            <x v="35"/>
          </reference>
          <reference field="8" count="1" selected="0">
            <x v="1"/>
          </reference>
          <reference field="12" count="1" selected="0">
            <x v="20"/>
          </reference>
        </references>
      </pivotArea>
    </format>
    <format dxfId="37">
      <pivotArea dataOnly="0" labelOnly="1" outline="0" fieldPosition="0">
        <references count="5">
          <reference field="0" count="1" selected="0">
            <x v="37"/>
          </reference>
          <reference field="1" count="1" selected="0">
            <x v="18"/>
          </reference>
          <reference field="6" count="1">
            <x v="33"/>
          </reference>
          <reference field="8" count="1" selected="0">
            <x v="1"/>
          </reference>
          <reference field="12" count="1" selected="0">
            <x v="13"/>
          </reference>
        </references>
      </pivotArea>
    </format>
    <format dxfId="36">
      <pivotArea dataOnly="0" labelOnly="1" outline="0" fieldPosition="0">
        <references count="5">
          <reference field="0" count="1" selected="0">
            <x v="38"/>
          </reference>
          <reference field="1" count="1" selected="0">
            <x v="44"/>
          </reference>
          <reference field="6" count="1">
            <x v="34"/>
          </reference>
          <reference field="8" count="1" selected="0">
            <x v="1"/>
          </reference>
          <reference field="12" count="1" selected="0">
            <x v="43"/>
          </reference>
        </references>
      </pivotArea>
    </format>
    <format dxfId="35">
      <pivotArea dataOnly="0" labelOnly="1" outline="0" fieldPosition="0">
        <references count="5">
          <reference field="0" count="1" selected="0">
            <x v="39"/>
          </reference>
          <reference field="1" count="1" selected="0">
            <x v="43"/>
          </reference>
          <reference field="6" count="1">
            <x v="38"/>
          </reference>
          <reference field="8" count="1" selected="0">
            <x v="1"/>
          </reference>
          <reference field="12" count="1" selected="0">
            <x v="28"/>
          </reference>
        </references>
      </pivotArea>
    </format>
    <format dxfId="34">
      <pivotArea dataOnly="0" labelOnly="1" outline="0" fieldPosition="0">
        <references count="5">
          <reference field="0" count="1" selected="0">
            <x v="40"/>
          </reference>
          <reference field="1" count="1" selected="0">
            <x v="49"/>
          </reference>
          <reference field="6" count="1">
            <x v="21"/>
          </reference>
          <reference field="8" count="1" selected="0">
            <x v="0"/>
          </reference>
          <reference field="12" count="1" selected="0">
            <x v="24"/>
          </reference>
        </references>
      </pivotArea>
    </format>
    <format dxfId="33">
      <pivotArea dataOnly="0" labelOnly="1" outline="0" fieldPosition="0">
        <references count="5">
          <reference field="0" count="1" selected="0">
            <x v="41"/>
          </reference>
          <reference field="1" count="1" selected="0">
            <x v="46"/>
          </reference>
          <reference field="6" count="1">
            <x v="40"/>
          </reference>
          <reference field="8" count="1" selected="0">
            <x v="0"/>
          </reference>
          <reference field="12" count="1" selected="0">
            <x v="11"/>
          </reference>
        </references>
      </pivotArea>
    </format>
    <format dxfId="32">
      <pivotArea dataOnly="0" labelOnly="1" outline="0" fieldPosition="0">
        <references count="5">
          <reference field="0" count="1" selected="0">
            <x v="42"/>
          </reference>
          <reference field="1" count="1" selected="0">
            <x v="48"/>
          </reference>
          <reference field="6" count="1">
            <x v="4"/>
          </reference>
          <reference field="8" count="1" selected="0">
            <x v="0"/>
          </reference>
          <reference field="12" count="1" selected="0">
            <x v="2"/>
          </reference>
        </references>
      </pivotArea>
    </format>
    <format dxfId="31">
      <pivotArea dataOnly="0" labelOnly="1" outline="0" fieldPosition="0">
        <references count="5">
          <reference field="0" count="1" selected="0">
            <x v="43"/>
          </reference>
          <reference field="1" count="1" selected="0">
            <x v="47"/>
          </reference>
          <reference field="6" count="1">
            <x v="10"/>
          </reference>
          <reference field="8" count="1" selected="0">
            <x v="0"/>
          </reference>
          <reference field="12" count="1" selected="0">
            <x v="21"/>
          </reference>
        </references>
      </pivotArea>
    </format>
    <format dxfId="30">
      <pivotArea dataOnly="0" labelOnly="1" outline="0" fieldPosition="0">
        <references count="5">
          <reference field="0" count="1" selected="0">
            <x v="44"/>
          </reference>
          <reference field="1" count="1" selected="0">
            <x v="38"/>
          </reference>
          <reference field="6" count="1">
            <x v="5"/>
          </reference>
          <reference field="8" count="1" selected="0">
            <x v="0"/>
          </reference>
          <reference field="12" count="1" selected="0">
            <x v="29"/>
          </reference>
        </references>
      </pivotArea>
    </format>
    <format dxfId="29">
      <pivotArea dataOnly="0" labelOnly="1" outline="0" fieldPosition="0">
        <references count="5">
          <reference field="0" count="1" selected="0">
            <x v="45"/>
          </reference>
          <reference field="1" count="1" selected="0">
            <x v="0"/>
          </reference>
          <reference field="6" count="1">
            <x v="20"/>
          </reference>
          <reference field="8" count="1" selected="0">
            <x v="1"/>
          </reference>
          <reference field="12" count="1" selected="0">
            <x v="27"/>
          </reference>
        </references>
      </pivotArea>
    </format>
    <format dxfId="28">
      <pivotArea dataOnly="0" labelOnly="1" outline="0" fieldPosition="0">
        <references count="5">
          <reference field="0" count="1" selected="0">
            <x v="46"/>
          </reference>
          <reference field="1" count="1" selected="0">
            <x v="37"/>
          </reference>
          <reference field="6" count="1">
            <x v="12"/>
          </reference>
          <reference field="8" count="1" selected="0">
            <x v="0"/>
          </reference>
          <reference field="12" count="1" selected="0">
            <x v="33"/>
          </reference>
        </references>
      </pivotArea>
    </format>
    <format dxfId="27">
      <pivotArea dataOnly="0" labelOnly="1" outline="0" fieldPosition="0">
        <references count="5">
          <reference field="0" count="1" selected="0">
            <x v="47"/>
          </reference>
          <reference field="1" count="1" selected="0">
            <x v="7"/>
          </reference>
          <reference field="6" count="1">
            <x v="46"/>
          </reference>
          <reference field="8" count="1" selected="0">
            <x v="0"/>
          </reference>
          <reference field="12" count="1" selected="0">
            <x v="40"/>
          </reference>
        </references>
      </pivotArea>
    </format>
    <format dxfId="26">
      <pivotArea dataOnly="0" labelOnly="1" outline="0" fieldPosition="0">
        <references count="5">
          <reference field="0" count="1" selected="0">
            <x v="48"/>
          </reference>
          <reference field="1" count="1" selected="0">
            <x v="8"/>
          </reference>
          <reference field="6" count="1">
            <x v="37"/>
          </reference>
          <reference field="8" count="1" selected="0">
            <x v="1"/>
          </reference>
          <reference field="12" count="1" selected="0">
            <x v="26"/>
          </reference>
        </references>
      </pivotArea>
    </format>
    <format dxfId="25">
      <pivotArea dataOnly="0" labelOnly="1" outline="0" fieldPosition="0">
        <references count="5">
          <reference field="0" count="1" selected="0">
            <x v="49"/>
          </reference>
          <reference field="1" count="1" selected="0">
            <x v="42"/>
          </reference>
          <reference field="6" count="1">
            <x v="43"/>
          </reference>
          <reference field="8" count="1" selected="0">
            <x v="1"/>
          </reference>
          <reference field="12" count="1" selected="0">
            <x v="39"/>
          </reference>
        </references>
      </pivotArea>
    </format>
    <format dxfId="24">
      <pivotArea dataOnly="0" labelOnly="1" outline="0" fieldPosition="0">
        <references count="6">
          <reference field="0" count="1" selected="0">
            <x v="0"/>
          </reference>
          <reference field="1" count="1" selected="0">
            <x v="32"/>
          </reference>
          <reference field="6" count="1" selected="0">
            <x v="47"/>
          </reference>
          <reference field="8" count="1" selected="0">
            <x v="0"/>
          </reference>
          <reference field="10" count="1">
            <x v="10"/>
          </reference>
          <reference field="12" count="1" selected="0">
            <x v="0"/>
          </reference>
        </references>
      </pivotArea>
    </format>
    <format dxfId="23">
      <pivotArea dataOnly="0" labelOnly="1" outline="0" fieldPosition="0">
        <references count="6">
          <reference field="0" count="1" selected="0">
            <x v="2"/>
          </reference>
          <reference field="1" count="1" selected="0">
            <x v="45"/>
          </reference>
          <reference field="6" count="1" selected="0">
            <x v="13"/>
          </reference>
          <reference field="8" count="1" selected="0">
            <x v="1"/>
          </reference>
          <reference field="10" count="1">
            <x v="3"/>
          </reference>
          <reference field="12" count="1" selected="0">
            <x v="10"/>
          </reference>
        </references>
      </pivotArea>
    </format>
    <format dxfId="22">
      <pivotArea dataOnly="0" labelOnly="1" outline="0" fieldPosition="0">
        <references count="6">
          <reference field="0" count="1" selected="0">
            <x v="3"/>
          </reference>
          <reference field="1" count="1" selected="0">
            <x v="34"/>
          </reference>
          <reference field="6" count="1" selected="0">
            <x v="23"/>
          </reference>
          <reference field="8" count="1" selected="0">
            <x v="0"/>
          </reference>
          <reference field="10" count="1">
            <x v="10"/>
          </reference>
          <reference field="12" count="1" selected="0">
            <x v="7"/>
          </reference>
        </references>
      </pivotArea>
    </format>
    <format dxfId="21">
      <pivotArea dataOnly="0" labelOnly="1" outline="0" fieldPosition="0">
        <references count="6">
          <reference field="0" count="1" selected="0">
            <x v="8"/>
          </reference>
          <reference field="1" count="1" selected="0">
            <x v="30"/>
          </reference>
          <reference field="6" count="1" selected="0">
            <x v="18"/>
          </reference>
          <reference field="8" count="1" selected="0">
            <x v="0"/>
          </reference>
          <reference field="10" count="1">
            <x v="9"/>
          </reference>
          <reference field="12" count="1" selected="0">
            <x v="41"/>
          </reference>
        </references>
      </pivotArea>
    </format>
    <format dxfId="20">
      <pivotArea dataOnly="0" labelOnly="1" outline="0" fieldPosition="0">
        <references count="6">
          <reference field="0" count="1" selected="0">
            <x v="13"/>
          </reference>
          <reference field="1" count="1" selected="0">
            <x v="11"/>
          </reference>
          <reference field="6" count="1" selected="0">
            <x v="2"/>
          </reference>
          <reference field="8" count="1" selected="0">
            <x v="1"/>
          </reference>
          <reference field="10" count="1">
            <x v="5"/>
          </reference>
          <reference field="12" count="1" selected="0">
            <x v="47"/>
          </reference>
        </references>
      </pivotArea>
    </format>
    <format dxfId="19">
      <pivotArea dataOnly="0" labelOnly="1" outline="0" fieldPosition="0">
        <references count="6">
          <reference field="0" count="1" selected="0">
            <x v="18"/>
          </reference>
          <reference field="1" count="1" selected="0">
            <x v="2"/>
          </reference>
          <reference field="6" count="1" selected="0">
            <x v="26"/>
          </reference>
          <reference field="8" count="1" selected="0">
            <x v="0"/>
          </reference>
          <reference field="10" count="1">
            <x v="1"/>
          </reference>
          <reference field="12" count="1" selected="0">
            <x v="31"/>
          </reference>
        </references>
      </pivotArea>
    </format>
    <format dxfId="18">
      <pivotArea dataOnly="0" labelOnly="1" outline="0" fieldPosition="0">
        <references count="6">
          <reference field="0" count="1" selected="0">
            <x v="26"/>
          </reference>
          <reference field="1" count="1" selected="0">
            <x v="9"/>
          </reference>
          <reference field="6" count="1" selected="0">
            <x v="16"/>
          </reference>
          <reference field="8" count="1" selected="0">
            <x v="1"/>
          </reference>
          <reference field="10" count="1">
            <x v="2"/>
          </reference>
          <reference field="12" count="1" selected="0">
            <x v="48"/>
          </reference>
        </references>
      </pivotArea>
    </format>
    <format dxfId="17">
      <pivotArea dataOnly="0" labelOnly="1" outline="0" fieldPosition="0">
        <references count="6">
          <reference field="0" count="1" selected="0">
            <x v="29"/>
          </reference>
          <reference field="1" count="1" selected="0">
            <x v="23"/>
          </reference>
          <reference field="6" count="1" selected="0">
            <x v="29"/>
          </reference>
          <reference field="8" count="1" selected="0">
            <x v="0"/>
          </reference>
          <reference field="10" count="1">
            <x v="4"/>
          </reference>
          <reference field="12" count="1" selected="0">
            <x v="22"/>
          </reference>
        </references>
      </pivotArea>
    </format>
    <format dxfId="16">
      <pivotArea dataOnly="0" labelOnly="1" outline="0" fieldPosition="0">
        <references count="6">
          <reference field="0" count="1" selected="0">
            <x v="38"/>
          </reference>
          <reference field="1" count="1" selected="0">
            <x v="44"/>
          </reference>
          <reference field="6" count="1" selected="0">
            <x v="34"/>
          </reference>
          <reference field="8" count="1" selected="0">
            <x v="1"/>
          </reference>
          <reference field="10" count="1">
            <x v="0"/>
          </reference>
          <reference field="12" count="1" selected="0">
            <x v="43"/>
          </reference>
        </references>
      </pivotArea>
    </format>
    <format dxfId="15">
      <pivotArea dataOnly="0" labelOnly="1" outline="0" fieldPosition="0">
        <references count="6">
          <reference field="0" count="1" selected="0">
            <x v="41"/>
          </reference>
          <reference field="1" count="1" selected="0">
            <x v="46"/>
          </reference>
          <reference field="6" count="1" selected="0">
            <x v="40"/>
          </reference>
          <reference field="8" count="1" selected="0">
            <x v="0"/>
          </reference>
          <reference field="10" count="1">
            <x v="7"/>
          </reference>
          <reference field="12" count="1" selected="0">
            <x v="11"/>
          </reference>
        </references>
      </pivotArea>
    </format>
    <format dxfId="14">
      <pivotArea dataOnly="0" labelOnly="1" outline="0" fieldPosition="0">
        <references count="6">
          <reference field="0" count="1" selected="0">
            <x v="44"/>
          </reference>
          <reference field="1" count="1" selected="0">
            <x v="38"/>
          </reference>
          <reference field="6" count="1" selected="0">
            <x v="5"/>
          </reference>
          <reference field="8" count="1" selected="0">
            <x v="0"/>
          </reference>
          <reference field="10" count="1">
            <x v="6"/>
          </reference>
          <reference field="12" count="1" selected="0">
            <x v="29"/>
          </reference>
        </references>
      </pivotArea>
    </format>
    <format dxfId="13">
      <pivotArea dataOnly="0" labelOnly="1" outline="0" fieldPosition="0">
        <references count="6">
          <reference field="0" count="1" selected="0">
            <x v="47"/>
          </reference>
          <reference field="1" count="1" selected="0">
            <x v="7"/>
          </reference>
          <reference field="6" count="1" selected="0">
            <x v="46"/>
          </reference>
          <reference field="8" count="1" selected="0">
            <x v="0"/>
          </reference>
          <reference field="10" count="1">
            <x v="8"/>
          </reference>
          <reference field="12" count="1" selected="0">
            <x v="40"/>
          </reference>
        </references>
      </pivotArea>
    </format>
    <format dxfId="12">
      <pivotArea dataOnly="0" labelOnly="1" outline="0" fieldPosition="0">
        <references count="6">
          <reference field="0" count="1" selected="0">
            <x v="49"/>
          </reference>
          <reference field="1" count="1" selected="0">
            <x v="42"/>
          </reference>
          <reference field="6" count="1" selected="0">
            <x v="43"/>
          </reference>
          <reference field="8" count="1" selected="0">
            <x v="1"/>
          </reference>
          <reference field="10" count="1">
            <x v="3"/>
          </reference>
          <reference field="12" count="1" selected="0">
            <x v="39"/>
          </reference>
        </references>
      </pivotArea>
    </format>
    <format dxfId="11">
      <pivotArea field="0" type="button" dataOnly="0" labelOnly="1" outline="0" axis="axisRow" fieldPosition="0"/>
    </format>
    <format dxfId="10">
      <pivotArea field="1" type="button" dataOnly="0" labelOnly="1" outline="0" axis="axisRow" fieldPosition="1"/>
    </format>
    <format dxfId="9">
      <pivotArea field="12" type="button" dataOnly="0" labelOnly="1" outline="0" axis="axisRow" fieldPosition="2"/>
    </format>
    <format dxfId="8">
      <pivotArea field="8" type="button" dataOnly="0" labelOnly="1" outline="0" axis="axisRow" fieldPosition="3"/>
    </format>
    <format dxfId="7">
      <pivotArea field="6" type="button" dataOnly="0" labelOnly="1" outline="0" axis="axisRow" fieldPosition="4"/>
    </format>
    <format dxfId="6">
      <pivotArea field="10" type="button" dataOnly="0" labelOnly="1" outline="0" axis="axisRow" fieldPosition="5"/>
    </format>
    <format dxfId="5">
      <pivotArea field="11" type="button" dataOnly="0" labelOnly="1" outline="0" axis="axisRow" fieldPosition="6"/>
    </format>
    <format dxfId="4">
      <pivotArea field="17" type="button" dataOnly="0" labelOnly="1" outline="0" axis="axisRow" fieldPosition="7"/>
    </format>
    <format dxfId="3">
      <pivotArea field="16" type="button" dataOnly="0" labelOnly="1" outline="0" axis="axisPage" fieldPosition="0"/>
    </format>
    <format dxfId="2">
      <pivotArea dataOnly="0" labelOnly="1" outline="0" fieldPosition="0">
        <references count="1">
          <reference field="16" count="0"/>
        </references>
      </pivotArea>
    </format>
    <format dxfId="1">
      <pivotArea type="all" dataOnly="0" outline="0" fieldPosition="0"/>
    </format>
    <format dxfId="0">
      <pivotArea type="all" dataOnly="0"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E18"/>
  <sheetViews>
    <sheetView showGridLines="0"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63" t="s">
        <v>252</v>
      </c>
      <c r="C2" s="64"/>
      <c r="D2" s="65"/>
      <c r="E2" s="69" t="s">
        <v>232</v>
      </c>
    </row>
    <row r="3" spans="2:5" ht="42" customHeight="1" thickBot="1">
      <c r="B3" s="66"/>
      <c r="C3" s="67"/>
      <c r="D3" s="68"/>
      <c r="E3" s="70"/>
    </row>
    <row r="4" spans="2:5" ht="8.25" customHeight="1"/>
    <row r="5" spans="2:5" ht="19.5" customHeight="1" thickBot="1">
      <c r="C5" s="9" t="s">
        <v>226</v>
      </c>
      <c r="D5" s="9" t="s">
        <v>223</v>
      </c>
      <c r="E5" s="10" t="s">
        <v>224</v>
      </c>
    </row>
    <row r="6" spans="2:5" ht="19.5" customHeight="1" thickBot="1">
      <c r="B6" s="20" t="s">
        <v>135</v>
      </c>
      <c r="C6" s="61" t="s">
        <v>225</v>
      </c>
      <c r="D6" s="61"/>
      <c r="E6" s="62"/>
    </row>
    <row r="7" spans="2:5">
      <c r="B7" s="19">
        <v>1</v>
      </c>
      <c r="C7" s="11" t="s">
        <v>234</v>
      </c>
      <c r="D7" s="12" t="s">
        <v>229</v>
      </c>
      <c r="E7" s="13" t="s">
        <v>220</v>
      </c>
    </row>
    <row r="8" spans="2:5">
      <c r="B8" s="12">
        <v>2</v>
      </c>
      <c r="C8" s="11" t="s">
        <v>234</v>
      </c>
      <c r="D8" s="12" t="s">
        <v>230</v>
      </c>
      <c r="E8" s="13" t="s">
        <v>235</v>
      </c>
    </row>
    <row r="9" spans="2:5">
      <c r="B9" s="12">
        <v>3</v>
      </c>
      <c r="C9" s="11" t="s">
        <v>234</v>
      </c>
      <c r="D9" s="12" t="s">
        <v>231</v>
      </c>
      <c r="E9" s="13" t="s">
        <v>236</v>
      </c>
    </row>
    <row r="10" spans="2:5" ht="25.5">
      <c r="B10" s="12">
        <v>4</v>
      </c>
      <c r="C10" s="11" t="s">
        <v>234</v>
      </c>
      <c r="D10" s="12" t="s">
        <v>237</v>
      </c>
      <c r="E10" s="30" t="s">
        <v>282</v>
      </c>
    </row>
    <row r="11" spans="2:5" ht="15.75" thickBot="1">
      <c r="B11" s="15">
        <v>5</v>
      </c>
      <c r="C11" s="14" t="s">
        <v>234</v>
      </c>
      <c r="D11" s="15" t="s">
        <v>240</v>
      </c>
      <c r="E11" s="16" t="s">
        <v>241</v>
      </c>
    </row>
    <row r="12" spans="2:5" ht="16.5" thickTop="1" thickBot="1"/>
    <row r="13" spans="2:5" ht="19.5" customHeight="1" thickBot="1">
      <c r="B13" s="20" t="s">
        <v>135</v>
      </c>
      <c r="C13" s="61" t="s">
        <v>242</v>
      </c>
      <c r="D13" s="61"/>
      <c r="E13" s="62"/>
    </row>
    <row r="14" spans="2:5">
      <c r="B14" s="19">
        <v>1</v>
      </c>
      <c r="C14" s="12" t="s">
        <v>234</v>
      </c>
      <c r="D14" s="12" t="s">
        <v>243</v>
      </c>
      <c r="E14" s="17" t="s">
        <v>244</v>
      </c>
    </row>
    <row r="15" spans="2:5">
      <c r="B15" s="12">
        <v>2</v>
      </c>
      <c r="C15" s="12" t="s">
        <v>234</v>
      </c>
      <c r="D15" s="12" t="s">
        <v>245</v>
      </c>
      <c r="E15" s="17" t="s">
        <v>249</v>
      </c>
    </row>
    <row r="16" spans="2:5">
      <c r="B16" s="12">
        <v>3</v>
      </c>
      <c r="C16" s="12" t="s">
        <v>234</v>
      </c>
      <c r="D16" s="12" t="s">
        <v>247</v>
      </c>
      <c r="E16" s="17" t="s">
        <v>248</v>
      </c>
    </row>
    <row r="17" spans="2:5" ht="51.75" thickBot="1">
      <c r="B17" s="15">
        <v>4</v>
      </c>
      <c r="C17" s="15" t="s">
        <v>234</v>
      </c>
      <c r="D17" s="15" t="s">
        <v>250</v>
      </c>
      <c r="E17" s="18" t="s">
        <v>251</v>
      </c>
    </row>
    <row r="18" spans="2:5" ht="15.75" thickTop="1"/>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E19"/>
  <sheetViews>
    <sheetView showGridLines="0" topLeftCell="A7"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63" t="s">
        <v>253</v>
      </c>
      <c r="C2" s="64"/>
      <c r="D2" s="65"/>
      <c r="E2" s="69" t="s">
        <v>232</v>
      </c>
    </row>
    <row r="3" spans="2:5" ht="42" customHeight="1" thickBot="1">
      <c r="B3" s="66"/>
      <c r="C3" s="67"/>
      <c r="D3" s="68"/>
      <c r="E3" s="70"/>
    </row>
    <row r="4" spans="2:5" ht="8.25" customHeight="1"/>
    <row r="5" spans="2:5" ht="27" customHeight="1">
      <c r="B5" s="23" t="s">
        <v>260</v>
      </c>
      <c r="C5" s="22"/>
      <c r="D5" s="21"/>
      <c r="E5" s="21"/>
    </row>
    <row r="6" spans="2:5" ht="19.5" customHeight="1" thickBot="1">
      <c r="C6" s="9" t="s">
        <v>226</v>
      </c>
      <c r="D6" s="9" t="s">
        <v>257</v>
      </c>
      <c r="E6" s="10" t="s">
        <v>224</v>
      </c>
    </row>
    <row r="7" spans="2:5" ht="19.5" customHeight="1" thickBot="1">
      <c r="B7" s="20" t="s">
        <v>135</v>
      </c>
      <c r="C7" s="61" t="s">
        <v>254</v>
      </c>
      <c r="D7" s="61"/>
      <c r="E7" s="62"/>
    </row>
    <row r="8" spans="2:5">
      <c r="B8" s="19">
        <v>1</v>
      </c>
      <c r="C8" s="11" t="s">
        <v>256</v>
      </c>
      <c r="D8" s="12" t="s">
        <v>258</v>
      </c>
      <c r="E8" s="17" t="s">
        <v>259</v>
      </c>
    </row>
    <row r="9" spans="2:5">
      <c r="B9" s="12">
        <v>2</v>
      </c>
      <c r="C9" s="11" t="s">
        <v>256</v>
      </c>
      <c r="D9" s="12"/>
      <c r="E9" s="17" t="s">
        <v>261</v>
      </c>
    </row>
    <row r="10" spans="2:5">
      <c r="B10" s="12">
        <v>3</v>
      </c>
      <c r="C10" s="11" t="s">
        <v>256</v>
      </c>
      <c r="D10" s="12"/>
      <c r="E10" s="17" t="s">
        <v>262</v>
      </c>
    </row>
    <row r="11" spans="2:5">
      <c r="B11" s="12">
        <v>4</v>
      </c>
      <c r="C11" s="11" t="s">
        <v>256</v>
      </c>
      <c r="D11" s="12"/>
      <c r="E11" s="17" t="s">
        <v>263</v>
      </c>
    </row>
    <row r="12" spans="2:5" ht="15.75" thickBot="1">
      <c r="B12" s="15">
        <v>5</v>
      </c>
      <c r="C12" s="14" t="s">
        <v>256</v>
      </c>
      <c r="D12" s="15"/>
      <c r="E12" s="18" t="s">
        <v>264</v>
      </c>
    </row>
    <row r="13" spans="2:5" ht="16.5" thickTop="1" thickBot="1"/>
    <row r="14" spans="2:5" ht="19.5" customHeight="1" thickBot="1">
      <c r="B14" s="20" t="s">
        <v>135</v>
      </c>
      <c r="C14" s="61" t="s">
        <v>255</v>
      </c>
      <c r="D14" s="61"/>
      <c r="E14" s="62"/>
    </row>
    <row r="15" spans="2:5">
      <c r="B15" s="19">
        <v>1</v>
      </c>
      <c r="C15" s="11" t="s">
        <v>256</v>
      </c>
      <c r="D15" s="12" t="s">
        <v>265</v>
      </c>
      <c r="E15" s="17" t="s">
        <v>273</v>
      </c>
    </row>
    <row r="16" spans="2:5">
      <c r="B16" s="12">
        <v>2</v>
      </c>
      <c r="C16" s="11" t="s">
        <v>256</v>
      </c>
      <c r="D16" s="12" t="s">
        <v>266</v>
      </c>
      <c r="E16" s="17" t="s">
        <v>268</v>
      </c>
    </row>
    <row r="17" spans="2:5">
      <c r="B17" s="12">
        <v>3</v>
      </c>
      <c r="C17" s="11" t="s">
        <v>256</v>
      </c>
      <c r="D17" s="12" t="s">
        <v>267</v>
      </c>
      <c r="E17" s="17" t="s">
        <v>269</v>
      </c>
    </row>
    <row r="18" spans="2:5" ht="15.75" thickBot="1">
      <c r="B18" s="15">
        <v>4</v>
      </c>
      <c r="C18" s="14" t="s">
        <v>256</v>
      </c>
      <c r="D18" s="15" t="s">
        <v>271</v>
      </c>
      <c r="E18" s="18" t="s">
        <v>270</v>
      </c>
    </row>
    <row r="19" spans="2:5" ht="15.75" thickTop="1"/>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E14"/>
  <sheetViews>
    <sheetView showGridLines="0"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63" t="s">
        <v>272</v>
      </c>
      <c r="C2" s="64"/>
      <c r="D2" s="65"/>
      <c r="E2" s="69" t="s">
        <v>232</v>
      </c>
    </row>
    <row r="3" spans="2:5" ht="42" customHeight="1" thickBot="1">
      <c r="B3" s="66"/>
      <c r="C3" s="67"/>
      <c r="D3" s="68"/>
      <c r="E3" s="70"/>
    </row>
    <row r="4" spans="2:5" ht="8.25" customHeight="1"/>
    <row r="5" spans="2:5" ht="27" customHeight="1">
      <c r="B5" s="23" t="s">
        <v>260</v>
      </c>
      <c r="C5" s="22"/>
      <c r="D5" s="21"/>
      <c r="E5" s="21"/>
    </row>
    <row r="6" spans="2:5" ht="19.5" customHeight="1" thickBot="1">
      <c r="C6" s="9" t="s">
        <v>226</v>
      </c>
      <c r="D6" s="9" t="s">
        <v>257</v>
      </c>
      <c r="E6" s="10" t="s">
        <v>224</v>
      </c>
    </row>
    <row r="7" spans="2:5" ht="19.5" customHeight="1" thickBot="1">
      <c r="B7" s="20" t="s">
        <v>135</v>
      </c>
      <c r="C7" s="61" t="s">
        <v>281</v>
      </c>
      <c r="D7" s="61"/>
      <c r="E7" s="62"/>
    </row>
    <row r="8" spans="2:5">
      <c r="B8" s="19">
        <v>1</v>
      </c>
      <c r="C8" s="11" t="s">
        <v>227</v>
      </c>
      <c r="D8" s="12" t="s">
        <v>274</v>
      </c>
      <c r="E8" s="17" t="s">
        <v>275</v>
      </c>
    </row>
    <row r="9" spans="2:5" ht="15" customHeight="1">
      <c r="B9" s="12">
        <v>2</v>
      </c>
      <c r="C9" s="11" t="s">
        <v>227</v>
      </c>
      <c r="D9" s="12"/>
      <c r="E9" s="26" t="s">
        <v>279</v>
      </c>
    </row>
    <row r="10" spans="2:5">
      <c r="B10" s="12">
        <v>3</v>
      </c>
      <c r="C10" s="11" t="s">
        <v>227</v>
      </c>
      <c r="D10" s="12"/>
      <c r="E10" s="17" t="s">
        <v>276</v>
      </c>
    </row>
    <row r="11" spans="2:5">
      <c r="B11" s="12">
        <v>4</v>
      </c>
      <c r="C11" s="11" t="s">
        <v>227</v>
      </c>
      <c r="D11" s="12"/>
      <c r="E11" s="17" t="s">
        <v>277</v>
      </c>
    </row>
    <row r="12" spans="2:5">
      <c r="B12" s="27">
        <v>5</v>
      </c>
      <c r="C12" s="28" t="s">
        <v>227</v>
      </c>
      <c r="D12" s="27"/>
      <c r="E12" s="29" t="s">
        <v>264</v>
      </c>
    </row>
    <row r="13" spans="2:5" ht="15.75" thickBot="1">
      <c r="B13" s="15">
        <v>5</v>
      </c>
      <c r="C13" s="14" t="s">
        <v>227</v>
      </c>
      <c r="D13" s="15" t="s">
        <v>280</v>
      </c>
      <c r="E13" s="18" t="s">
        <v>278</v>
      </c>
    </row>
    <row r="14" spans="2:5" ht="15.75" thickTop="1"/>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rgb="FFFF0000"/>
  </sheetPr>
  <dimension ref="B3:I16"/>
  <sheetViews>
    <sheetView workbookViewId="0">
      <selection activeCell="G10" sqref="G10"/>
    </sheetView>
  </sheetViews>
  <sheetFormatPr defaultColWidth="9.140625" defaultRowHeight="15"/>
  <cols>
    <col min="2" max="2" width="16.42578125" customWidth="1"/>
    <col min="3" max="3" width="16.28515625" customWidth="1"/>
    <col min="4" max="4" width="5.5703125" customWidth="1"/>
    <col min="5" max="5" width="18.42578125" customWidth="1"/>
    <col min="6" max="6" width="16.42578125" customWidth="1"/>
    <col min="7" max="7" width="29.140625" customWidth="1"/>
    <col min="8" max="8" width="21.5703125" bestFit="1" customWidth="1"/>
  </cols>
  <sheetData>
    <row r="3" spans="2:9">
      <c r="B3" s="40" t="s">
        <v>284</v>
      </c>
      <c r="C3" s="40" t="s">
        <v>283</v>
      </c>
      <c r="D3" s="2"/>
    </row>
    <row r="4" spans="2:9">
      <c r="B4" s="40" t="s">
        <v>285</v>
      </c>
      <c r="C4" s="2" t="s">
        <v>138</v>
      </c>
      <c r="D4" s="2" t="s">
        <v>142</v>
      </c>
      <c r="G4" s="71" t="s">
        <v>286</v>
      </c>
      <c r="H4" s="73"/>
      <c r="I4" s="72"/>
    </row>
    <row r="5" spans="2:9">
      <c r="B5" s="3" t="s">
        <v>159</v>
      </c>
      <c r="C5" s="41">
        <v>1</v>
      </c>
      <c r="D5" s="41">
        <v>2</v>
      </c>
      <c r="G5" s="43" t="s">
        <v>289</v>
      </c>
      <c r="H5" s="43" t="s">
        <v>287</v>
      </c>
      <c r="I5" s="43" t="s">
        <v>288</v>
      </c>
    </row>
    <row r="6" spans="2:9">
      <c r="B6" s="3" t="s">
        <v>151</v>
      </c>
      <c r="C6" s="41">
        <v>6</v>
      </c>
      <c r="D6" s="41">
        <v>2</v>
      </c>
      <c r="G6" s="2" t="s">
        <v>140</v>
      </c>
      <c r="H6" s="2">
        <f>COUNTIFS(SPORTSMEN!$K$2:$K$51,ANALYSIS!$G6,SPORTSMEN!$I$2:$I$51,ANALYSIS!H$5)</f>
        <v>4</v>
      </c>
      <c r="I6" s="2">
        <f>COUNTIFS(SPORTSMEN!$K$2:$K$51,ANALYSIS!$G6,SPORTSMEN!$I$2:$I$51,I$5)</f>
        <v>3</v>
      </c>
    </row>
    <row r="7" spans="2:9">
      <c r="B7" s="3" t="s">
        <v>153</v>
      </c>
      <c r="C7" s="41">
        <v>1</v>
      </c>
      <c r="D7" s="41">
        <v>2</v>
      </c>
      <c r="G7" s="2" t="s">
        <v>144</v>
      </c>
      <c r="H7" s="2">
        <f>COUNTIFS(SPORTSMEN!$K$2:$K$51,ANALYSIS!$G7,SPORTSMEN!$I$2:$I$51,ANALYSIS!H$5)</f>
        <v>0</v>
      </c>
      <c r="I7" s="2">
        <f>COUNTIFS(SPORTSMEN!$K$2:$K$51,ANALYSIS!$G7,SPORTSMEN!$I$2:$I$51,I$5)</f>
        <v>2</v>
      </c>
    </row>
    <row r="8" spans="2:9">
      <c r="B8" s="3" t="s">
        <v>144</v>
      </c>
      <c r="C8" s="41"/>
      <c r="D8" s="41">
        <v>2</v>
      </c>
      <c r="G8" s="2" t="s">
        <v>146</v>
      </c>
      <c r="H8" s="2">
        <f>COUNTIFS(SPORTSMEN!$K$2:$K$51,ANALYSIS!$G8,SPORTSMEN!$I$2:$I$51,ANALYSIS!H$5)</f>
        <v>3</v>
      </c>
      <c r="I8" s="2">
        <f>COUNTIFS(SPORTSMEN!$K$2:$K$51,ANALYSIS!$G8,SPORTSMEN!$I$2:$I$51,I$5)</f>
        <v>2</v>
      </c>
    </row>
    <row r="9" spans="2:9">
      <c r="B9" s="3" t="s">
        <v>156</v>
      </c>
      <c r="C9" s="41">
        <v>3</v>
      </c>
      <c r="D9" s="41">
        <v>6</v>
      </c>
      <c r="G9" s="2" t="s">
        <v>149</v>
      </c>
      <c r="H9" s="2">
        <f>COUNTIFS(SPORTSMEN!$K$2:$K$51,ANALYSIS!$G9,SPORTSMEN!$I$2:$I$51,ANALYSIS!H$5)</f>
        <v>1</v>
      </c>
      <c r="I9" s="2">
        <f>COUNTIFS(SPORTSMEN!$K$2:$K$51,ANALYSIS!$G9,SPORTSMEN!$I$2:$I$51,I$5)</f>
        <v>4</v>
      </c>
    </row>
    <row r="10" spans="2:9">
      <c r="B10" s="3" t="s">
        <v>149</v>
      </c>
      <c r="C10" s="41">
        <v>1</v>
      </c>
      <c r="D10" s="41">
        <v>4</v>
      </c>
      <c r="G10" s="2" t="s">
        <v>151</v>
      </c>
      <c r="H10" s="2">
        <f>COUNTIFS(SPORTSMEN!$K$2:$K$51,ANALYSIS!$G10,SPORTSMEN!$I$2:$I$51,ANALYSIS!H$5)</f>
        <v>6</v>
      </c>
      <c r="I10" s="2">
        <f>COUNTIFS(SPORTSMEN!$K$2:$K$51,ANALYSIS!$G10,SPORTSMEN!$I$2:$I$51,I$5)</f>
        <v>2</v>
      </c>
    </row>
    <row r="11" spans="2:9">
      <c r="B11" s="3" t="s">
        <v>164</v>
      </c>
      <c r="C11" s="41">
        <v>2</v>
      </c>
      <c r="D11" s="41">
        <v>1</v>
      </c>
      <c r="G11" s="2" t="s">
        <v>153</v>
      </c>
      <c r="H11" s="2">
        <f>COUNTIFS(SPORTSMEN!$K$2:$K$51,ANALYSIS!$G11,SPORTSMEN!$I$2:$I$51,ANALYSIS!H$5)</f>
        <v>1</v>
      </c>
      <c r="I11" s="2">
        <f>COUNTIFS(SPORTSMEN!$K$2:$K$51,ANALYSIS!$G11,SPORTSMEN!$I$2:$I$51,I$5)</f>
        <v>2</v>
      </c>
    </row>
    <row r="12" spans="2:9">
      <c r="B12" s="3" t="s">
        <v>161</v>
      </c>
      <c r="C12" s="41">
        <v>3</v>
      </c>
      <c r="D12" s="41"/>
      <c r="G12" s="2" t="s">
        <v>156</v>
      </c>
      <c r="H12" s="2">
        <f>COUNTIFS(SPORTSMEN!$K$2:$K$51,ANALYSIS!$G12,SPORTSMEN!$I$2:$I$51,ANALYSIS!H$5)</f>
        <v>3</v>
      </c>
      <c r="I12" s="2">
        <f>COUNTIFS(SPORTSMEN!$K$2:$K$51,ANALYSIS!$G12,SPORTSMEN!$I$2:$I$51,I$5)</f>
        <v>6</v>
      </c>
    </row>
    <row r="13" spans="2:9">
      <c r="B13" s="3" t="s">
        <v>167</v>
      </c>
      <c r="C13" s="41">
        <v>1</v>
      </c>
      <c r="D13" s="41">
        <v>1</v>
      </c>
      <c r="G13" s="2" t="s">
        <v>159</v>
      </c>
      <c r="H13" s="2">
        <f>COUNTIFS(SPORTSMEN!$K$2:$K$51,ANALYSIS!$G13,SPORTSMEN!$I$2:$I$51,ANALYSIS!H$5)</f>
        <v>1</v>
      </c>
      <c r="I13" s="2">
        <f>COUNTIFS(SPORTSMEN!$K$2:$K$51,ANALYSIS!$G13,SPORTSMEN!$I$2:$I$51,I$5)</f>
        <v>2</v>
      </c>
    </row>
    <row r="14" spans="2:9">
      <c r="B14" s="3" t="s">
        <v>146</v>
      </c>
      <c r="C14" s="41">
        <v>3</v>
      </c>
      <c r="D14" s="41">
        <v>2</v>
      </c>
      <c r="G14" s="2" t="s">
        <v>161</v>
      </c>
      <c r="H14" s="2">
        <f>COUNTIFS(SPORTSMEN!$K$2:$K$51,ANALYSIS!$G14,SPORTSMEN!$I$2:$I$51,ANALYSIS!H$5)</f>
        <v>3</v>
      </c>
      <c r="I14" s="2">
        <f>COUNTIFS(SPORTSMEN!$K$2:$K$51,ANALYSIS!$G14,SPORTSMEN!$I$2:$I$51,I$5)</f>
        <v>0</v>
      </c>
    </row>
    <row r="15" spans="2:9">
      <c r="B15" s="3" t="s">
        <v>140</v>
      </c>
      <c r="C15" s="41">
        <v>4</v>
      </c>
      <c r="D15" s="41">
        <v>3</v>
      </c>
      <c r="G15" s="2" t="s">
        <v>164</v>
      </c>
      <c r="H15" s="2">
        <f>COUNTIFS(SPORTSMEN!$K$2:$K$51,ANALYSIS!$G15,SPORTSMEN!$I$2:$I$51,ANALYSIS!H$5)</f>
        <v>2</v>
      </c>
      <c r="I15" s="2">
        <f>COUNTIFS(SPORTSMEN!$K$2:$K$51,ANALYSIS!$G15,SPORTSMEN!$I$2:$I$51,I$5)</f>
        <v>1</v>
      </c>
    </row>
    <row r="16" spans="2:9">
      <c r="G16" s="2" t="s">
        <v>167</v>
      </c>
      <c r="H16" s="2">
        <f>COUNTIFS(SPORTSMEN!$K$2:$K$51,ANALYSIS!$G16,SPORTSMEN!$I$2:$I$51,ANALYSIS!H$5)</f>
        <v>1</v>
      </c>
      <c r="I16" s="2">
        <f>COUNTIFS(SPORTSMEN!$K$2:$K$51,ANALYSIS!$G16,SPORTSMEN!$I$2:$I$51,I$5)</f>
        <v>1</v>
      </c>
    </row>
  </sheetData>
  <mergeCells count="1">
    <mergeCell ref="G4:I4"/>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sheetPr>
    <tabColor rgb="FFFF0000"/>
  </sheetPr>
  <dimension ref="A1:AY406"/>
  <sheetViews>
    <sheetView tabSelected="1" workbookViewId="0">
      <selection activeCell="C9" sqref="C4:C53"/>
      <pivotSelection pane="bottomRight" showHeader="1" axis="axisRow" dimension="2" activeRow="8" activeCol="2" previousRow="8" previousCol="2" click="1" r:id="rId1">
        <pivotArea dataOnly="0" labelOnly="1" outline="0" fieldPosition="0">
          <references count="1">
            <reference field="12" count="0"/>
          </references>
        </pivotArea>
      </pivotSelection>
    </sheetView>
  </sheetViews>
  <sheetFormatPr defaultRowHeight="15"/>
  <cols>
    <col min="1" max="1" width="21" style="42" customWidth="1"/>
    <col min="2" max="2" width="28" style="42" customWidth="1"/>
    <col min="3" max="3" width="30.5703125" style="42" customWidth="1"/>
    <col min="4" max="4" width="14.5703125" style="42" customWidth="1"/>
    <col min="5" max="5" width="22.5703125" style="42" customWidth="1"/>
    <col min="6" max="6" width="24.7109375" style="42" customWidth="1"/>
    <col min="7" max="7" width="17.85546875" style="47" customWidth="1"/>
    <col min="8" max="8" width="23.85546875" style="42" customWidth="1"/>
    <col min="9" max="9" width="24" style="42" customWidth="1"/>
    <col min="10" max="10" width="16.28515625" style="42" bestFit="1" customWidth="1"/>
    <col min="11" max="13" width="16.28515625" style="42" customWidth="1"/>
    <col min="14" max="14" width="16.28515625" style="42" bestFit="1" customWidth="1"/>
    <col min="15" max="15" width="16.28515625" style="42" customWidth="1"/>
    <col min="16" max="16" width="16.28515625" style="42" bestFit="1" customWidth="1"/>
    <col min="17" max="19" width="16.28515625" style="42" customWidth="1"/>
    <col min="20" max="50" width="16.28515625" style="42" bestFit="1" customWidth="1"/>
    <col min="51" max="51" width="11.28515625" style="42" bestFit="1" customWidth="1"/>
    <col min="52" max="16384" width="9.140625" style="42"/>
  </cols>
  <sheetData>
    <row r="1" spans="1:51">
      <c r="A1" s="49" t="s">
        <v>238</v>
      </c>
      <c r="B1" s="50" t="s">
        <v>391</v>
      </c>
    </row>
    <row r="2" spans="1:51" ht="15" customHeight="1"/>
    <row r="3" spans="1:51" s="44" customFormat="1">
      <c r="A3" s="51" t="s">
        <v>222</v>
      </c>
      <c r="B3" s="51" t="s">
        <v>221</v>
      </c>
      <c r="C3" s="51" t="s">
        <v>233</v>
      </c>
      <c r="D3" s="51" t="s">
        <v>170</v>
      </c>
      <c r="E3" s="51" t="s">
        <v>390</v>
      </c>
      <c r="F3" s="51" t="s">
        <v>228</v>
      </c>
      <c r="G3" s="51" t="s">
        <v>136</v>
      </c>
      <c r="H3" s="52" t="s">
        <v>172</v>
      </c>
      <c r="I3" s="42"/>
      <c r="J3" s="42"/>
      <c r="K3" s="42"/>
      <c r="L3" s="42"/>
      <c r="M3" s="42"/>
      <c r="N3" s="42"/>
      <c r="O3" s="42"/>
      <c r="P3" s="42"/>
      <c r="Q3" s="42"/>
      <c r="R3" s="42"/>
      <c r="S3" s="42"/>
    </row>
    <row r="4" spans="1:51" s="44" customFormat="1">
      <c r="A4" s="53">
        <v>1</v>
      </c>
      <c r="B4" s="54" t="s">
        <v>290</v>
      </c>
      <c r="C4" s="54" t="s">
        <v>340</v>
      </c>
      <c r="D4" s="54" t="s">
        <v>138</v>
      </c>
      <c r="E4" s="55">
        <v>35699</v>
      </c>
      <c r="F4" s="54" t="s">
        <v>140</v>
      </c>
      <c r="G4" s="54" t="s">
        <v>139</v>
      </c>
      <c r="H4" s="56" t="s">
        <v>174</v>
      </c>
      <c r="I4" s="42"/>
      <c r="J4" s="42"/>
      <c r="K4" s="42"/>
      <c r="L4" s="42"/>
      <c r="M4" s="42"/>
      <c r="N4" s="42"/>
      <c r="O4" s="42"/>
      <c r="P4" s="42"/>
      <c r="Q4" s="42"/>
      <c r="R4" s="42"/>
      <c r="S4" s="42"/>
    </row>
    <row r="5" spans="1:51">
      <c r="A5" s="53">
        <v>2</v>
      </c>
      <c r="B5" s="54" t="s">
        <v>291</v>
      </c>
      <c r="C5" s="54" t="s">
        <v>341</v>
      </c>
      <c r="D5" s="54" t="s">
        <v>138</v>
      </c>
      <c r="E5" s="55">
        <v>33641</v>
      </c>
      <c r="F5" s="54" t="s">
        <v>140</v>
      </c>
      <c r="G5" s="54" t="s">
        <v>139</v>
      </c>
      <c r="H5" s="56" t="s">
        <v>175</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row>
    <row r="6" spans="1:51">
      <c r="A6" s="53">
        <v>3</v>
      </c>
      <c r="B6" s="54" t="s">
        <v>292</v>
      </c>
      <c r="C6" s="54" t="s">
        <v>342</v>
      </c>
      <c r="D6" s="54" t="s">
        <v>142</v>
      </c>
      <c r="E6" s="55">
        <v>25394</v>
      </c>
      <c r="F6" s="54" t="s">
        <v>144</v>
      </c>
      <c r="G6" s="54" t="s">
        <v>143</v>
      </c>
      <c r="H6" s="56" t="s">
        <v>177</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row>
    <row r="7" spans="1:51">
      <c r="A7" s="53">
        <v>4</v>
      </c>
      <c r="B7" s="54" t="s">
        <v>293</v>
      </c>
      <c r="C7" s="54" t="s">
        <v>343</v>
      </c>
      <c r="D7" s="54" t="s">
        <v>138</v>
      </c>
      <c r="E7" s="55">
        <v>27532</v>
      </c>
      <c r="F7" s="54" t="s">
        <v>140</v>
      </c>
      <c r="G7" s="54" t="s">
        <v>139</v>
      </c>
      <c r="H7" s="56" t="s">
        <v>178</v>
      </c>
    </row>
    <row r="8" spans="1:51">
      <c r="A8" s="53">
        <v>5</v>
      </c>
      <c r="B8" s="54" t="s">
        <v>294</v>
      </c>
      <c r="C8" s="54" t="s">
        <v>344</v>
      </c>
      <c r="D8" s="54" t="s">
        <v>142</v>
      </c>
      <c r="E8" s="55">
        <v>25706</v>
      </c>
      <c r="F8" s="54" t="s">
        <v>140</v>
      </c>
      <c r="G8" s="54" t="s">
        <v>139</v>
      </c>
      <c r="H8" s="56" t="s">
        <v>179</v>
      </c>
    </row>
    <row r="9" spans="1:51">
      <c r="A9" s="53">
        <v>6</v>
      </c>
      <c r="B9" s="54" t="s">
        <v>295</v>
      </c>
      <c r="C9" s="54" t="s">
        <v>345</v>
      </c>
      <c r="D9" s="54" t="s">
        <v>142</v>
      </c>
      <c r="E9" s="55">
        <v>33944</v>
      </c>
      <c r="F9" s="54" t="s">
        <v>140</v>
      </c>
      <c r="G9" s="54" t="s">
        <v>139</v>
      </c>
      <c r="H9" s="56" t="s">
        <v>180</v>
      </c>
      <c r="J9" s="45"/>
      <c r="K9" s="45"/>
      <c r="L9" s="45"/>
      <c r="M9" s="45"/>
      <c r="N9" s="46"/>
    </row>
    <row r="10" spans="1:51">
      <c r="A10" s="53">
        <v>7</v>
      </c>
      <c r="B10" s="54" t="s">
        <v>296</v>
      </c>
      <c r="C10" s="54" t="s">
        <v>346</v>
      </c>
      <c r="D10" s="54" t="s">
        <v>138</v>
      </c>
      <c r="E10" s="55">
        <v>36370</v>
      </c>
      <c r="F10" s="54" t="s">
        <v>140</v>
      </c>
      <c r="G10" s="54" t="s">
        <v>139</v>
      </c>
      <c r="H10" s="56" t="s">
        <v>181</v>
      </c>
      <c r="J10" s="45"/>
      <c r="K10" s="45"/>
      <c r="L10" s="45"/>
      <c r="M10" s="45"/>
      <c r="N10" s="46"/>
    </row>
    <row r="11" spans="1:51">
      <c r="A11" s="53">
        <v>8</v>
      </c>
      <c r="B11" s="54" t="s">
        <v>297</v>
      </c>
      <c r="C11" s="54" t="s">
        <v>347</v>
      </c>
      <c r="D11" s="54" t="s">
        <v>142</v>
      </c>
      <c r="E11" s="55">
        <v>23141</v>
      </c>
      <c r="F11" s="54" t="s">
        <v>140</v>
      </c>
      <c r="G11" s="54" t="s">
        <v>139</v>
      </c>
      <c r="H11" s="56" t="s">
        <v>182</v>
      </c>
      <c r="J11" s="45"/>
      <c r="K11" s="45"/>
      <c r="L11" s="45"/>
      <c r="M11" s="45"/>
      <c r="N11" s="46"/>
    </row>
    <row r="12" spans="1:51" ht="15" customHeight="1">
      <c r="A12" s="53">
        <v>9</v>
      </c>
      <c r="B12" s="54" t="s">
        <v>298</v>
      </c>
      <c r="C12" s="54" t="s">
        <v>348</v>
      </c>
      <c r="D12" s="54" t="s">
        <v>138</v>
      </c>
      <c r="E12" s="55">
        <v>25965</v>
      </c>
      <c r="F12" s="54" t="s">
        <v>146</v>
      </c>
      <c r="G12" s="54" t="s">
        <v>139</v>
      </c>
      <c r="H12" s="56" t="s">
        <v>183</v>
      </c>
      <c r="J12" s="45"/>
      <c r="K12" s="45"/>
      <c r="L12" s="45"/>
      <c r="M12" s="45"/>
      <c r="N12" s="46"/>
    </row>
    <row r="13" spans="1:51">
      <c r="A13" s="53">
        <v>10</v>
      </c>
      <c r="B13" s="54" t="s">
        <v>299</v>
      </c>
      <c r="C13" s="54" t="s">
        <v>349</v>
      </c>
      <c r="D13" s="54" t="s">
        <v>142</v>
      </c>
      <c r="E13" s="55">
        <v>23732</v>
      </c>
      <c r="F13" s="54" t="s">
        <v>146</v>
      </c>
      <c r="G13" s="54" t="s">
        <v>139</v>
      </c>
      <c r="H13" s="56" t="s">
        <v>181</v>
      </c>
      <c r="J13" s="45"/>
      <c r="K13" s="45"/>
      <c r="L13" s="45"/>
      <c r="M13" s="45"/>
      <c r="N13" s="46"/>
    </row>
    <row r="14" spans="1:51">
      <c r="A14" s="53">
        <v>11</v>
      </c>
      <c r="B14" s="54" t="s">
        <v>300</v>
      </c>
      <c r="C14" s="54" t="s">
        <v>350</v>
      </c>
      <c r="D14" s="54" t="s">
        <v>142</v>
      </c>
      <c r="E14" s="55">
        <v>31733</v>
      </c>
      <c r="F14" s="54" t="s">
        <v>146</v>
      </c>
      <c r="G14" s="54" t="s">
        <v>139</v>
      </c>
      <c r="H14" s="56" t="s">
        <v>184</v>
      </c>
      <c r="J14" s="45"/>
      <c r="K14" s="45"/>
      <c r="L14" s="45"/>
      <c r="M14" s="45"/>
      <c r="N14" s="46"/>
    </row>
    <row r="15" spans="1:51">
      <c r="A15" s="53">
        <v>12</v>
      </c>
      <c r="B15" s="54" t="s">
        <v>301</v>
      </c>
      <c r="C15" s="54" t="s">
        <v>351</v>
      </c>
      <c r="D15" s="54" t="s">
        <v>138</v>
      </c>
      <c r="E15" s="55">
        <v>28412</v>
      </c>
      <c r="F15" s="54" t="s">
        <v>146</v>
      </c>
      <c r="G15" s="54" t="s">
        <v>139</v>
      </c>
      <c r="H15" s="56" t="s">
        <v>185</v>
      </c>
      <c r="J15" s="45"/>
      <c r="K15" s="45"/>
      <c r="L15" s="45"/>
      <c r="M15" s="45"/>
      <c r="N15" s="46"/>
    </row>
    <row r="16" spans="1:51">
      <c r="A16" s="53">
        <v>13</v>
      </c>
      <c r="B16" s="54" t="s">
        <v>302</v>
      </c>
      <c r="C16" s="54" t="s">
        <v>352</v>
      </c>
      <c r="D16" s="54" t="s">
        <v>138</v>
      </c>
      <c r="E16" s="55">
        <v>28168</v>
      </c>
      <c r="F16" s="54" t="s">
        <v>146</v>
      </c>
      <c r="G16" s="54" t="s">
        <v>139</v>
      </c>
      <c r="H16" s="56" t="s">
        <v>186</v>
      </c>
      <c r="J16" s="45"/>
      <c r="K16" s="45"/>
      <c r="L16" s="45"/>
      <c r="M16" s="45"/>
      <c r="N16" s="46"/>
    </row>
    <row r="17" spans="1:14">
      <c r="A17" s="53">
        <v>14</v>
      </c>
      <c r="B17" s="54" t="s">
        <v>303</v>
      </c>
      <c r="C17" s="54" t="s">
        <v>353</v>
      </c>
      <c r="D17" s="54" t="s">
        <v>142</v>
      </c>
      <c r="E17" s="55">
        <v>21788</v>
      </c>
      <c r="F17" s="54" t="s">
        <v>149</v>
      </c>
      <c r="G17" s="54" t="s">
        <v>148</v>
      </c>
      <c r="H17" s="56" t="s">
        <v>187</v>
      </c>
      <c r="J17" s="45"/>
      <c r="K17" s="45"/>
      <c r="L17" s="45"/>
      <c r="M17" s="45"/>
      <c r="N17" s="46"/>
    </row>
    <row r="18" spans="1:14" ht="15" customHeight="1">
      <c r="A18" s="53">
        <v>15</v>
      </c>
      <c r="B18" s="54" t="s">
        <v>304</v>
      </c>
      <c r="C18" s="54" t="s">
        <v>354</v>
      </c>
      <c r="D18" s="54" t="s">
        <v>138</v>
      </c>
      <c r="E18" s="55">
        <v>23804</v>
      </c>
      <c r="F18" s="54" t="s">
        <v>149</v>
      </c>
      <c r="G18" s="54" t="s">
        <v>148</v>
      </c>
      <c r="H18" s="56" t="s">
        <v>188</v>
      </c>
      <c r="J18" s="45"/>
      <c r="K18" s="45"/>
      <c r="L18" s="45"/>
      <c r="M18" s="45"/>
      <c r="N18" s="46"/>
    </row>
    <row r="19" spans="1:14">
      <c r="A19" s="53">
        <v>16</v>
      </c>
      <c r="B19" s="54" t="s">
        <v>305</v>
      </c>
      <c r="C19" s="54" t="s">
        <v>355</v>
      </c>
      <c r="D19" s="54" t="s">
        <v>142</v>
      </c>
      <c r="E19" s="55">
        <v>25405</v>
      </c>
      <c r="F19" s="54" t="s">
        <v>149</v>
      </c>
      <c r="G19" s="54" t="s">
        <v>148</v>
      </c>
      <c r="H19" s="56" t="s">
        <v>178</v>
      </c>
      <c r="J19" s="45"/>
      <c r="K19" s="45"/>
      <c r="L19" s="45"/>
      <c r="M19" s="45"/>
      <c r="N19" s="46"/>
    </row>
    <row r="20" spans="1:14">
      <c r="A20" s="53">
        <v>17</v>
      </c>
      <c r="B20" s="54" t="s">
        <v>306</v>
      </c>
      <c r="C20" s="54" t="s">
        <v>356</v>
      </c>
      <c r="D20" s="54" t="s">
        <v>142</v>
      </c>
      <c r="E20" s="55">
        <v>26582</v>
      </c>
      <c r="F20" s="54" t="s">
        <v>149</v>
      </c>
      <c r="G20" s="54" t="s">
        <v>148</v>
      </c>
      <c r="H20" s="56" t="s">
        <v>189</v>
      </c>
      <c r="J20" s="45"/>
      <c r="K20" s="45"/>
      <c r="L20" s="45"/>
      <c r="M20" s="45"/>
      <c r="N20" s="46"/>
    </row>
    <row r="21" spans="1:14">
      <c r="A21" s="53">
        <v>18</v>
      </c>
      <c r="B21" s="54" t="s">
        <v>307</v>
      </c>
      <c r="C21" s="54" t="s">
        <v>357</v>
      </c>
      <c r="D21" s="54" t="s">
        <v>142</v>
      </c>
      <c r="E21" s="55">
        <v>21793</v>
      </c>
      <c r="F21" s="54" t="s">
        <v>149</v>
      </c>
      <c r="G21" s="54" t="s">
        <v>148</v>
      </c>
      <c r="H21" s="56" t="s">
        <v>190</v>
      </c>
      <c r="J21" s="45"/>
      <c r="K21" s="45"/>
      <c r="L21" s="45"/>
      <c r="M21" s="45"/>
      <c r="N21" s="46"/>
    </row>
    <row r="22" spans="1:14">
      <c r="A22" s="53">
        <v>19</v>
      </c>
      <c r="B22" s="54" t="s">
        <v>308</v>
      </c>
      <c r="C22" s="54" t="s">
        <v>358</v>
      </c>
      <c r="D22" s="54" t="s">
        <v>138</v>
      </c>
      <c r="E22" s="55">
        <v>28262</v>
      </c>
      <c r="F22" s="54" t="s">
        <v>151</v>
      </c>
      <c r="G22" s="54" t="s">
        <v>139</v>
      </c>
      <c r="H22" s="56" t="s">
        <v>191</v>
      </c>
      <c r="J22" s="45"/>
      <c r="K22" s="45"/>
      <c r="L22" s="45"/>
      <c r="M22" s="45"/>
      <c r="N22" s="46"/>
    </row>
    <row r="23" spans="1:14">
      <c r="A23" s="53">
        <v>20</v>
      </c>
      <c r="B23" s="54" t="s">
        <v>309</v>
      </c>
      <c r="C23" s="54" t="s">
        <v>359</v>
      </c>
      <c r="D23" s="54" t="s">
        <v>142</v>
      </c>
      <c r="E23" s="55">
        <v>27767</v>
      </c>
      <c r="F23" s="54" t="s">
        <v>151</v>
      </c>
      <c r="G23" s="54" t="s">
        <v>139</v>
      </c>
      <c r="H23" s="56" t="s">
        <v>192</v>
      </c>
      <c r="J23" s="45"/>
      <c r="K23" s="45"/>
      <c r="L23" s="45"/>
      <c r="M23" s="45"/>
      <c r="N23" s="46"/>
    </row>
    <row r="24" spans="1:14" ht="15" customHeight="1">
      <c r="A24" s="53">
        <v>21</v>
      </c>
      <c r="B24" s="54" t="s">
        <v>310</v>
      </c>
      <c r="C24" s="54" t="s">
        <v>360</v>
      </c>
      <c r="D24" s="54" t="s">
        <v>142</v>
      </c>
      <c r="E24" s="55">
        <v>35268</v>
      </c>
      <c r="F24" s="54" t="s">
        <v>151</v>
      </c>
      <c r="G24" s="54" t="s">
        <v>139</v>
      </c>
      <c r="H24" s="56" t="s">
        <v>193</v>
      </c>
      <c r="J24" s="45"/>
      <c r="K24" s="45"/>
      <c r="L24" s="45"/>
      <c r="M24" s="45"/>
      <c r="N24" s="46"/>
    </row>
    <row r="25" spans="1:14">
      <c r="A25" s="53">
        <v>22</v>
      </c>
      <c r="B25" s="54" t="s">
        <v>311</v>
      </c>
      <c r="C25" s="54" t="s">
        <v>361</v>
      </c>
      <c r="D25" s="54" t="s">
        <v>138</v>
      </c>
      <c r="E25" s="55">
        <v>23483</v>
      </c>
      <c r="F25" s="54" t="s">
        <v>151</v>
      </c>
      <c r="G25" s="54" t="s">
        <v>139</v>
      </c>
      <c r="H25" s="56" t="s">
        <v>194</v>
      </c>
      <c r="J25" s="45"/>
      <c r="K25" s="45"/>
      <c r="L25" s="45"/>
      <c r="M25" s="45"/>
      <c r="N25" s="46"/>
    </row>
    <row r="26" spans="1:14">
      <c r="A26" s="53">
        <v>23</v>
      </c>
      <c r="B26" s="54" t="s">
        <v>312</v>
      </c>
      <c r="C26" s="54" t="s">
        <v>362</v>
      </c>
      <c r="D26" s="54" t="s">
        <v>138</v>
      </c>
      <c r="E26" s="55">
        <v>20437</v>
      </c>
      <c r="F26" s="54" t="s">
        <v>151</v>
      </c>
      <c r="G26" s="54" t="s">
        <v>139</v>
      </c>
      <c r="H26" s="56" t="s">
        <v>195</v>
      </c>
      <c r="J26" s="45"/>
      <c r="K26" s="45"/>
      <c r="L26" s="45"/>
      <c r="M26" s="45"/>
      <c r="N26" s="46"/>
    </row>
    <row r="27" spans="1:14">
      <c r="A27" s="53">
        <v>24</v>
      </c>
      <c r="B27" s="54" t="s">
        <v>313</v>
      </c>
      <c r="C27" s="54" t="s">
        <v>363</v>
      </c>
      <c r="D27" s="54" t="s">
        <v>138</v>
      </c>
      <c r="E27" s="55">
        <v>36400</v>
      </c>
      <c r="F27" s="54" t="s">
        <v>151</v>
      </c>
      <c r="G27" s="54" t="s">
        <v>139</v>
      </c>
      <c r="H27" s="56" t="s">
        <v>196</v>
      </c>
      <c r="J27" s="45"/>
      <c r="K27" s="45"/>
      <c r="L27" s="45"/>
      <c r="M27" s="45"/>
      <c r="N27" s="46"/>
    </row>
    <row r="28" spans="1:14">
      <c r="A28" s="53">
        <v>25</v>
      </c>
      <c r="B28" s="54" t="s">
        <v>314</v>
      </c>
      <c r="C28" s="54" t="s">
        <v>364</v>
      </c>
      <c r="D28" s="54" t="s">
        <v>138</v>
      </c>
      <c r="E28" s="55">
        <v>24309</v>
      </c>
      <c r="F28" s="54" t="s">
        <v>151</v>
      </c>
      <c r="G28" s="54" t="s">
        <v>139</v>
      </c>
      <c r="H28" s="56" t="s">
        <v>181</v>
      </c>
      <c r="J28" s="45"/>
      <c r="K28" s="45"/>
      <c r="L28" s="45"/>
      <c r="M28" s="45"/>
      <c r="N28" s="46"/>
    </row>
    <row r="29" spans="1:14">
      <c r="A29" s="53">
        <v>26</v>
      </c>
      <c r="B29" s="54" t="s">
        <v>315</v>
      </c>
      <c r="C29" s="54" t="s">
        <v>365</v>
      </c>
      <c r="D29" s="54" t="s">
        <v>138</v>
      </c>
      <c r="E29" s="55">
        <v>28570</v>
      </c>
      <c r="F29" s="54" t="s">
        <v>151</v>
      </c>
      <c r="G29" s="54" t="s">
        <v>139</v>
      </c>
      <c r="H29" s="56" t="s">
        <v>174</v>
      </c>
      <c r="J29" s="45"/>
      <c r="K29" s="45"/>
      <c r="L29" s="45"/>
      <c r="M29" s="45"/>
      <c r="N29" s="46"/>
    </row>
    <row r="30" spans="1:14" ht="15" customHeight="1">
      <c r="A30" s="53">
        <v>27</v>
      </c>
      <c r="B30" s="54" t="s">
        <v>316</v>
      </c>
      <c r="C30" s="54" t="s">
        <v>366</v>
      </c>
      <c r="D30" s="54" t="s">
        <v>142</v>
      </c>
      <c r="E30" s="55">
        <v>25767</v>
      </c>
      <c r="F30" s="54" t="s">
        <v>153</v>
      </c>
      <c r="G30" s="54" t="s">
        <v>148</v>
      </c>
      <c r="H30" s="56" t="s">
        <v>197</v>
      </c>
      <c r="J30" s="45"/>
      <c r="K30" s="45"/>
      <c r="L30" s="45"/>
      <c r="M30" s="45"/>
      <c r="N30" s="46"/>
    </row>
    <row r="31" spans="1:14">
      <c r="A31" s="53">
        <v>28</v>
      </c>
      <c r="B31" s="54" t="s">
        <v>317</v>
      </c>
      <c r="C31" s="54" t="s">
        <v>367</v>
      </c>
      <c r="D31" s="54" t="s">
        <v>142</v>
      </c>
      <c r="E31" s="55">
        <v>30020</v>
      </c>
      <c r="F31" s="54" t="s">
        <v>153</v>
      </c>
      <c r="G31" s="54" t="s">
        <v>148</v>
      </c>
      <c r="H31" s="56" t="s">
        <v>186</v>
      </c>
      <c r="J31" s="45"/>
      <c r="K31" s="45"/>
      <c r="L31" s="45"/>
      <c r="M31" s="45"/>
      <c r="N31" s="46"/>
    </row>
    <row r="32" spans="1:14">
      <c r="A32" s="53">
        <v>29</v>
      </c>
      <c r="B32" s="54" t="s">
        <v>318</v>
      </c>
      <c r="C32" s="54" t="s">
        <v>368</v>
      </c>
      <c r="D32" s="54" t="s">
        <v>138</v>
      </c>
      <c r="E32" s="55">
        <v>34361</v>
      </c>
      <c r="F32" s="54" t="s">
        <v>153</v>
      </c>
      <c r="G32" s="54" t="s">
        <v>148</v>
      </c>
      <c r="H32" s="56" t="s">
        <v>181</v>
      </c>
      <c r="J32" s="45"/>
      <c r="K32" s="45"/>
      <c r="L32" s="45"/>
      <c r="M32" s="45"/>
      <c r="N32" s="46"/>
    </row>
    <row r="33" spans="1:14">
      <c r="A33" s="53">
        <v>30</v>
      </c>
      <c r="B33" s="54" t="s">
        <v>319</v>
      </c>
      <c r="C33" s="54" t="s">
        <v>369</v>
      </c>
      <c r="D33" s="54" t="s">
        <v>138</v>
      </c>
      <c r="E33" s="55">
        <v>29137</v>
      </c>
      <c r="F33" s="54" t="s">
        <v>156</v>
      </c>
      <c r="G33" s="54" t="s">
        <v>155</v>
      </c>
      <c r="H33" s="56" t="s">
        <v>198</v>
      </c>
      <c r="J33" s="45"/>
      <c r="K33" s="45"/>
      <c r="L33" s="45"/>
      <c r="M33" s="45"/>
      <c r="N33" s="46"/>
    </row>
    <row r="34" spans="1:14">
      <c r="A34" s="53">
        <v>31</v>
      </c>
      <c r="B34" s="54" t="s">
        <v>320</v>
      </c>
      <c r="C34" s="54" t="s">
        <v>370</v>
      </c>
      <c r="D34" s="54" t="s">
        <v>138</v>
      </c>
      <c r="E34" s="55">
        <v>32867</v>
      </c>
      <c r="F34" s="54" t="s">
        <v>156</v>
      </c>
      <c r="G34" s="54" t="s">
        <v>155</v>
      </c>
      <c r="H34" s="56" t="s">
        <v>197</v>
      </c>
      <c r="J34" s="45"/>
      <c r="K34" s="45"/>
      <c r="L34" s="45"/>
      <c r="M34" s="45"/>
      <c r="N34" s="46"/>
    </row>
    <row r="35" spans="1:14">
      <c r="A35" s="53">
        <v>32</v>
      </c>
      <c r="B35" s="54" t="s">
        <v>321</v>
      </c>
      <c r="C35" s="54" t="s">
        <v>371</v>
      </c>
      <c r="D35" s="54" t="s">
        <v>138</v>
      </c>
      <c r="E35" s="55">
        <v>25925</v>
      </c>
      <c r="F35" s="54" t="s">
        <v>156</v>
      </c>
      <c r="G35" s="54" t="s">
        <v>155</v>
      </c>
      <c r="H35" s="56" t="s">
        <v>195</v>
      </c>
      <c r="J35" s="45"/>
      <c r="K35" s="45"/>
      <c r="L35" s="45"/>
      <c r="M35" s="45"/>
      <c r="N35" s="46"/>
    </row>
    <row r="36" spans="1:14" ht="15" customHeight="1">
      <c r="A36" s="53">
        <v>33</v>
      </c>
      <c r="B36" s="54" t="s">
        <v>322</v>
      </c>
      <c r="C36" s="54" t="s">
        <v>372</v>
      </c>
      <c r="D36" s="54" t="s">
        <v>142</v>
      </c>
      <c r="E36" s="55">
        <v>29529</v>
      </c>
      <c r="F36" s="54" t="s">
        <v>156</v>
      </c>
      <c r="G36" s="54" t="s">
        <v>155</v>
      </c>
      <c r="H36" s="56" t="s">
        <v>199</v>
      </c>
      <c r="J36" s="45"/>
      <c r="K36" s="45"/>
      <c r="L36" s="45"/>
      <c r="M36" s="45"/>
      <c r="N36" s="46"/>
    </row>
    <row r="37" spans="1:14">
      <c r="A37" s="53">
        <v>34</v>
      </c>
      <c r="B37" s="54" t="s">
        <v>323</v>
      </c>
      <c r="C37" s="54" t="s">
        <v>373</v>
      </c>
      <c r="D37" s="54" t="s">
        <v>142</v>
      </c>
      <c r="E37" s="55">
        <v>29875</v>
      </c>
      <c r="F37" s="54" t="s">
        <v>156</v>
      </c>
      <c r="G37" s="54" t="s">
        <v>155</v>
      </c>
      <c r="H37" s="56" t="s">
        <v>193</v>
      </c>
      <c r="J37" s="45"/>
      <c r="K37" s="45"/>
      <c r="L37" s="45"/>
      <c r="M37" s="45"/>
      <c r="N37" s="46"/>
    </row>
    <row r="38" spans="1:14">
      <c r="A38" s="53">
        <v>35</v>
      </c>
      <c r="B38" s="54" t="s">
        <v>324</v>
      </c>
      <c r="C38" s="54" t="s">
        <v>374</v>
      </c>
      <c r="D38" s="54" t="s">
        <v>142</v>
      </c>
      <c r="E38" s="55">
        <v>20300</v>
      </c>
      <c r="F38" s="54" t="s">
        <v>156</v>
      </c>
      <c r="G38" s="54" t="s">
        <v>155</v>
      </c>
      <c r="H38" s="56" t="s">
        <v>200</v>
      </c>
      <c r="J38" s="45"/>
      <c r="K38" s="45"/>
      <c r="L38" s="45"/>
      <c r="M38" s="45"/>
      <c r="N38" s="46"/>
    </row>
    <row r="39" spans="1:14">
      <c r="A39" s="53">
        <v>36</v>
      </c>
      <c r="B39" s="54" t="s">
        <v>325</v>
      </c>
      <c r="C39" s="54" t="s">
        <v>375</v>
      </c>
      <c r="D39" s="54" t="s">
        <v>142</v>
      </c>
      <c r="E39" s="55">
        <v>27428</v>
      </c>
      <c r="F39" s="54" t="s">
        <v>156</v>
      </c>
      <c r="G39" s="54" t="s">
        <v>155</v>
      </c>
      <c r="H39" s="56" t="s">
        <v>193</v>
      </c>
      <c r="J39" s="45"/>
      <c r="K39" s="45"/>
      <c r="L39" s="45"/>
      <c r="M39" s="45"/>
      <c r="N39" s="46"/>
    </row>
    <row r="40" spans="1:14">
      <c r="A40" s="53">
        <v>37</v>
      </c>
      <c r="B40" s="54" t="s">
        <v>326</v>
      </c>
      <c r="C40" s="54" t="s">
        <v>376</v>
      </c>
      <c r="D40" s="54" t="s">
        <v>142</v>
      </c>
      <c r="E40" s="55">
        <v>31585</v>
      </c>
      <c r="F40" s="54" t="s">
        <v>156</v>
      </c>
      <c r="G40" s="54" t="s">
        <v>155</v>
      </c>
      <c r="H40" s="56" t="s">
        <v>201</v>
      </c>
      <c r="J40" s="45"/>
      <c r="K40" s="45"/>
      <c r="L40" s="45"/>
      <c r="M40" s="45"/>
      <c r="N40" s="46"/>
    </row>
    <row r="41" spans="1:14">
      <c r="A41" s="53">
        <v>38</v>
      </c>
      <c r="B41" s="54" t="s">
        <v>327</v>
      </c>
      <c r="C41" s="54" t="s">
        <v>377</v>
      </c>
      <c r="D41" s="54" t="s">
        <v>142</v>
      </c>
      <c r="E41" s="55">
        <v>30327</v>
      </c>
      <c r="F41" s="54" t="s">
        <v>156</v>
      </c>
      <c r="G41" s="54" t="s">
        <v>155</v>
      </c>
      <c r="H41" s="56" t="s">
        <v>174</v>
      </c>
      <c r="J41" s="45"/>
      <c r="K41" s="45"/>
      <c r="L41" s="45"/>
      <c r="M41" s="45"/>
      <c r="N41" s="46"/>
    </row>
    <row r="42" spans="1:14">
      <c r="A42" s="53">
        <v>39</v>
      </c>
      <c r="B42" s="54" t="s">
        <v>328</v>
      </c>
      <c r="C42" s="54" t="s">
        <v>378</v>
      </c>
      <c r="D42" s="54" t="s">
        <v>142</v>
      </c>
      <c r="E42" s="55">
        <v>31016</v>
      </c>
      <c r="F42" s="54" t="s">
        <v>159</v>
      </c>
      <c r="G42" s="54" t="s">
        <v>158</v>
      </c>
      <c r="H42" s="56" t="s">
        <v>196</v>
      </c>
      <c r="J42" s="45"/>
      <c r="K42" s="45"/>
      <c r="L42" s="45"/>
      <c r="M42" s="45"/>
      <c r="N42" s="46"/>
    </row>
    <row r="43" spans="1:14">
      <c r="A43" s="53">
        <v>40</v>
      </c>
      <c r="B43" s="54" t="s">
        <v>329</v>
      </c>
      <c r="C43" s="54" t="s">
        <v>379</v>
      </c>
      <c r="D43" s="54" t="s">
        <v>142</v>
      </c>
      <c r="E43" s="55">
        <v>32314</v>
      </c>
      <c r="F43" s="54" t="s">
        <v>159</v>
      </c>
      <c r="G43" s="54" t="s">
        <v>158</v>
      </c>
      <c r="H43" s="56" t="s">
        <v>195</v>
      </c>
      <c r="J43" s="45"/>
      <c r="K43" s="45"/>
      <c r="L43" s="45"/>
      <c r="M43" s="45"/>
      <c r="N43" s="46"/>
    </row>
    <row r="44" spans="1:14">
      <c r="A44" s="53">
        <v>41</v>
      </c>
      <c r="B44" s="54" t="s">
        <v>330</v>
      </c>
      <c r="C44" s="54" t="s">
        <v>380</v>
      </c>
      <c r="D44" s="54" t="s">
        <v>138</v>
      </c>
      <c r="E44" s="55">
        <v>27076</v>
      </c>
      <c r="F44" s="54" t="s">
        <v>159</v>
      </c>
      <c r="G44" s="54" t="s">
        <v>158</v>
      </c>
      <c r="H44" s="56" t="s">
        <v>202</v>
      </c>
      <c r="J44" s="45"/>
      <c r="K44" s="45"/>
      <c r="L44" s="45"/>
      <c r="M44" s="45"/>
      <c r="N44" s="46"/>
    </row>
    <row r="45" spans="1:14">
      <c r="A45" s="53">
        <v>42</v>
      </c>
      <c r="B45" s="54" t="s">
        <v>331</v>
      </c>
      <c r="C45" s="54" t="s">
        <v>381</v>
      </c>
      <c r="D45" s="54" t="s">
        <v>138</v>
      </c>
      <c r="E45" s="55">
        <v>32941</v>
      </c>
      <c r="F45" s="54" t="s">
        <v>161</v>
      </c>
      <c r="G45" s="54" t="s">
        <v>158</v>
      </c>
      <c r="H45" s="56" t="s">
        <v>203</v>
      </c>
      <c r="J45" s="45"/>
      <c r="K45" s="45"/>
      <c r="L45" s="45"/>
      <c r="M45" s="45"/>
      <c r="N45" s="46"/>
    </row>
    <row r="46" spans="1:14">
      <c r="A46" s="53">
        <v>43</v>
      </c>
      <c r="B46" s="54" t="s">
        <v>332</v>
      </c>
      <c r="C46" s="54" t="s">
        <v>382</v>
      </c>
      <c r="D46" s="54" t="s">
        <v>138</v>
      </c>
      <c r="E46" s="55">
        <v>21927</v>
      </c>
      <c r="F46" s="54" t="s">
        <v>161</v>
      </c>
      <c r="G46" s="54" t="s">
        <v>158</v>
      </c>
      <c r="H46" s="56" t="s">
        <v>196</v>
      </c>
      <c r="J46" s="45"/>
      <c r="K46" s="45"/>
      <c r="L46" s="45"/>
      <c r="M46" s="45"/>
      <c r="N46" s="46"/>
    </row>
    <row r="47" spans="1:14">
      <c r="A47" s="53">
        <v>44</v>
      </c>
      <c r="B47" s="54" t="s">
        <v>333</v>
      </c>
      <c r="C47" s="54" t="s">
        <v>383</v>
      </c>
      <c r="D47" s="54" t="s">
        <v>138</v>
      </c>
      <c r="E47" s="55">
        <v>23952</v>
      </c>
      <c r="F47" s="54" t="s">
        <v>161</v>
      </c>
      <c r="G47" s="54" t="s">
        <v>158</v>
      </c>
      <c r="H47" s="56" t="s">
        <v>202</v>
      </c>
      <c r="J47" s="45"/>
      <c r="K47" s="45"/>
      <c r="L47" s="45"/>
      <c r="M47" s="45"/>
      <c r="N47" s="46"/>
    </row>
    <row r="48" spans="1:14" ht="15" customHeight="1">
      <c r="A48" s="53">
        <v>45</v>
      </c>
      <c r="B48" s="54" t="s">
        <v>334</v>
      </c>
      <c r="C48" s="54" t="s">
        <v>384</v>
      </c>
      <c r="D48" s="54" t="s">
        <v>138</v>
      </c>
      <c r="E48" s="55">
        <v>22044</v>
      </c>
      <c r="F48" s="54" t="s">
        <v>164</v>
      </c>
      <c r="G48" s="54" t="s">
        <v>163</v>
      </c>
      <c r="H48" s="56" t="s">
        <v>204</v>
      </c>
      <c r="J48" s="45"/>
      <c r="K48" s="45"/>
      <c r="L48" s="45"/>
      <c r="M48" s="45"/>
      <c r="N48" s="46"/>
    </row>
    <row r="49" spans="1:14">
      <c r="A49" s="53">
        <v>46</v>
      </c>
      <c r="B49" s="54" t="s">
        <v>335</v>
      </c>
      <c r="C49" s="54" t="s">
        <v>385</v>
      </c>
      <c r="D49" s="54" t="s">
        <v>142</v>
      </c>
      <c r="E49" s="55">
        <v>26940</v>
      </c>
      <c r="F49" s="54" t="s">
        <v>164</v>
      </c>
      <c r="G49" s="54" t="s">
        <v>163</v>
      </c>
      <c r="H49" s="56" t="s">
        <v>195</v>
      </c>
      <c r="J49" s="45"/>
      <c r="K49" s="45"/>
      <c r="L49" s="45"/>
      <c r="M49" s="45"/>
      <c r="N49" s="46"/>
    </row>
    <row r="50" spans="1:14">
      <c r="A50" s="53">
        <v>47</v>
      </c>
      <c r="B50" s="54" t="s">
        <v>336</v>
      </c>
      <c r="C50" s="54" t="s">
        <v>386</v>
      </c>
      <c r="D50" s="54" t="s">
        <v>138</v>
      </c>
      <c r="E50" s="55">
        <v>24936</v>
      </c>
      <c r="F50" s="54" t="s">
        <v>164</v>
      </c>
      <c r="G50" s="54" t="s">
        <v>163</v>
      </c>
      <c r="H50" s="56" t="s">
        <v>195</v>
      </c>
      <c r="J50" s="45"/>
      <c r="K50" s="45"/>
      <c r="L50" s="45"/>
      <c r="M50" s="45"/>
      <c r="N50" s="46"/>
    </row>
    <row r="51" spans="1:14">
      <c r="A51" s="53">
        <v>48</v>
      </c>
      <c r="B51" s="54" t="s">
        <v>337</v>
      </c>
      <c r="C51" s="54" t="s">
        <v>387</v>
      </c>
      <c r="D51" s="54" t="s">
        <v>138</v>
      </c>
      <c r="E51" s="55">
        <v>35567</v>
      </c>
      <c r="F51" s="54" t="s">
        <v>167</v>
      </c>
      <c r="G51" s="54" t="s">
        <v>166</v>
      </c>
      <c r="H51" s="56" t="s">
        <v>177</v>
      </c>
      <c r="J51" s="45"/>
      <c r="K51" s="45"/>
      <c r="L51" s="45"/>
      <c r="M51" s="45"/>
      <c r="N51" s="46"/>
    </row>
    <row r="52" spans="1:14">
      <c r="A52" s="53">
        <v>49</v>
      </c>
      <c r="B52" s="54" t="s">
        <v>338</v>
      </c>
      <c r="C52" s="54" t="s">
        <v>388</v>
      </c>
      <c r="D52" s="54" t="s">
        <v>142</v>
      </c>
      <c r="E52" s="55">
        <v>31832</v>
      </c>
      <c r="F52" s="54" t="s">
        <v>167</v>
      </c>
      <c r="G52" s="54" t="s">
        <v>166</v>
      </c>
      <c r="H52" s="56" t="s">
        <v>205</v>
      </c>
      <c r="J52" s="45"/>
      <c r="K52" s="45"/>
      <c r="L52" s="45"/>
      <c r="M52" s="45"/>
      <c r="N52" s="46"/>
    </row>
    <row r="53" spans="1:14">
      <c r="A53" s="57">
        <v>50</v>
      </c>
      <c r="B53" s="58" t="s">
        <v>339</v>
      </c>
      <c r="C53" s="58" t="s">
        <v>389</v>
      </c>
      <c r="D53" s="58" t="s">
        <v>142</v>
      </c>
      <c r="E53" s="59">
        <v>34178</v>
      </c>
      <c r="F53" s="58" t="s">
        <v>144</v>
      </c>
      <c r="G53" s="58" t="s">
        <v>143</v>
      </c>
      <c r="H53" s="60" t="s">
        <v>206</v>
      </c>
      <c r="J53" s="45"/>
      <c r="K53" s="45"/>
      <c r="L53" s="45"/>
      <c r="M53" s="45"/>
      <c r="N53" s="46"/>
    </row>
    <row r="54" spans="1:14" ht="15" customHeight="1">
      <c r="A54"/>
      <c r="B54"/>
      <c r="C54" s="48"/>
      <c r="D54"/>
      <c r="E54"/>
      <c r="F54"/>
      <c r="G54"/>
      <c r="H54"/>
    </row>
    <row r="55" spans="1:14">
      <c r="A55"/>
      <c r="B55"/>
      <c r="C55"/>
      <c r="D55"/>
      <c r="E55"/>
      <c r="F55"/>
      <c r="G55"/>
      <c r="H55"/>
    </row>
    <row r="56" spans="1:14">
      <c r="A56"/>
      <c r="B56"/>
      <c r="C56"/>
      <c r="D56"/>
      <c r="E56"/>
      <c r="F56"/>
      <c r="G56"/>
      <c r="H56"/>
    </row>
    <row r="57" spans="1:14">
      <c r="A57"/>
      <c r="B57"/>
      <c r="C57"/>
      <c r="D57"/>
      <c r="E57"/>
      <c r="F57"/>
      <c r="G57"/>
      <c r="H57"/>
    </row>
    <row r="58" spans="1:14">
      <c r="A58"/>
      <c r="B58"/>
      <c r="C58"/>
      <c r="D58"/>
      <c r="E58"/>
      <c r="F58"/>
      <c r="G58"/>
      <c r="H58"/>
    </row>
    <row r="59" spans="1:14">
      <c r="A59"/>
      <c r="B59"/>
      <c r="C59"/>
      <c r="D59"/>
      <c r="E59"/>
      <c r="F59"/>
      <c r="G59"/>
      <c r="H59"/>
    </row>
    <row r="60" spans="1:14">
      <c r="A60"/>
      <c r="B60"/>
      <c r="C60"/>
      <c r="D60"/>
      <c r="E60"/>
      <c r="F60"/>
      <c r="G60"/>
      <c r="H60"/>
    </row>
    <row r="61" spans="1:14">
      <c r="A61"/>
      <c r="B61"/>
      <c r="C61"/>
      <c r="D61"/>
      <c r="E61"/>
      <c r="F61"/>
      <c r="G61"/>
      <c r="H61"/>
    </row>
    <row r="62" spans="1:14">
      <c r="A62"/>
      <c r="B62"/>
      <c r="C62"/>
      <c r="D62"/>
      <c r="E62"/>
      <c r="F62"/>
      <c r="G62"/>
      <c r="H62"/>
    </row>
    <row r="63" spans="1:14">
      <c r="A63"/>
      <c r="B63"/>
      <c r="C63"/>
      <c r="D63"/>
      <c r="E63"/>
      <c r="F63"/>
      <c r="G63"/>
      <c r="H63"/>
    </row>
    <row r="64" spans="1:14">
      <c r="A64"/>
      <c r="B64"/>
      <c r="C64"/>
      <c r="D64"/>
      <c r="E64"/>
      <c r="F64"/>
      <c r="G64"/>
      <c r="H64"/>
    </row>
    <row r="65" spans="1:8">
      <c r="A65"/>
      <c r="B65"/>
      <c r="C65"/>
      <c r="D65"/>
      <c r="E65"/>
      <c r="F65"/>
      <c r="G65"/>
      <c r="H65"/>
    </row>
    <row r="66" spans="1:8" ht="15" customHeight="1">
      <c r="A66"/>
      <c r="B66"/>
      <c r="C66"/>
      <c r="D66"/>
      <c r="E66"/>
      <c r="F66"/>
      <c r="G66"/>
      <c r="H66"/>
    </row>
    <row r="67" spans="1:8">
      <c r="A67"/>
      <c r="B67"/>
      <c r="C67"/>
      <c r="D67"/>
      <c r="E67"/>
      <c r="F67"/>
      <c r="G67"/>
      <c r="H67"/>
    </row>
    <row r="68" spans="1:8">
      <c r="A68"/>
      <c r="B68"/>
      <c r="C68"/>
      <c r="D68"/>
      <c r="E68"/>
      <c r="F68"/>
      <c r="G68"/>
      <c r="H68"/>
    </row>
    <row r="69" spans="1:8">
      <c r="A69"/>
      <c r="B69"/>
      <c r="C69"/>
      <c r="D69"/>
      <c r="E69"/>
      <c r="F69"/>
      <c r="G69"/>
      <c r="H69"/>
    </row>
    <row r="70" spans="1:8">
      <c r="A70"/>
      <c r="B70"/>
      <c r="C70"/>
      <c r="D70"/>
      <c r="E70"/>
      <c r="F70"/>
      <c r="G70"/>
      <c r="H70"/>
    </row>
    <row r="71" spans="1:8">
      <c r="A71"/>
      <c r="B71"/>
      <c r="C71"/>
      <c r="D71"/>
      <c r="E71"/>
      <c r="F71"/>
      <c r="G71"/>
      <c r="H71"/>
    </row>
    <row r="72" spans="1:8" ht="15" customHeight="1">
      <c r="A72"/>
      <c r="B72"/>
      <c r="C72"/>
      <c r="D72"/>
      <c r="E72"/>
      <c r="F72"/>
      <c r="G72"/>
      <c r="H72"/>
    </row>
    <row r="73" spans="1:8">
      <c r="A73"/>
      <c r="B73"/>
      <c r="C73"/>
      <c r="D73"/>
      <c r="E73"/>
      <c r="F73"/>
      <c r="G73"/>
      <c r="H73"/>
    </row>
    <row r="74" spans="1:8">
      <c r="A74"/>
      <c r="B74"/>
      <c r="C74"/>
      <c r="D74"/>
      <c r="E74"/>
      <c r="F74"/>
      <c r="G74"/>
      <c r="H74"/>
    </row>
    <row r="75" spans="1:8">
      <c r="A75"/>
      <c r="B75"/>
      <c r="C75"/>
      <c r="D75"/>
      <c r="E75"/>
      <c r="F75"/>
      <c r="G75"/>
      <c r="H75"/>
    </row>
    <row r="76" spans="1:8">
      <c r="A76"/>
      <c r="B76"/>
      <c r="C76"/>
      <c r="D76"/>
      <c r="E76"/>
      <c r="F76"/>
      <c r="G76"/>
      <c r="H76"/>
    </row>
    <row r="77" spans="1:8">
      <c r="A77"/>
      <c r="B77"/>
      <c r="C77"/>
      <c r="D77"/>
      <c r="E77"/>
      <c r="F77"/>
      <c r="G77"/>
      <c r="H77"/>
    </row>
    <row r="78" spans="1:8">
      <c r="A78"/>
      <c r="B78"/>
      <c r="C78"/>
      <c r="D78"/>
      <c r="E78"/>
      <c r="F78"/>
      <c r="G78"/>
      <c r="H78"/>
    </row>
    <row r="79" spans="1:8">
      <c r="A79"/>
      <c r="B79"/>
      <c r="C79"/>
      <c r="D79"/>
      <c r="E79"/>
      <c r="F79"/>
      <c r="G79"/>
      <c r="H79"/>
    </row>
    <row r="80" spans="1:8">
      <c r="A80"/>
      <c r="B80"/>
      <c r="C80"/>
      <c r="D80"/>
      <c r="E80"/>
      <c r="F80"/>
      <c r="G80"/>
      <c r="H80"/>
    </row>
    <row r="81" spans="1:8">
      <c r="A81"/>
      <c r="B81"/>
      <c r="C81"/>
      <c r="D81"/>
      <c r="E81"/>
      <c r="F81"/>
      <c r="G81"/>
      <c r="H81"/>
    </row>
    <row r="82" spans="1:8">
      <c r="A82"/>
      <c r="B82"/>
      <c r="C82"/>
      <c r="D82"/>
      <c r="E82"/>
      <c r="F82"/>
      <c r="G82"/>
      <c r="H82"/>
    </row>
    <row r="83" spans="1:8">
      <c r="A83"/>
      <c r="B83"/>
      <c r="C83"/>
      <c r="D83"/>
      <c r="E83"/>
      <c r="F83"/>
      <c r="G83"/>
      <c r="H83"/>
    </row>
    <row r="84" spans="1:8">
      <c r="A84"/>
      <c r="B84"/>
      <c r="C84"/>
      <c r="D84"/>
      <c r="E84"/>
      <c r="F84"/>
      <c r="G84"/>
      <c r="H84"/>
    </row>
    <row r="85" spans="1:8">
      <c r="A85"/>
      <c r="B85"/>
      <c r="C85"/>
      <c r="D85"/>
      <c r="E85"/>
      <c r="F85"/>
      <c r="G85"/>
      <c r="H85"/>
    </row>
    <row r="86" spans="1:8">
      <c r="A86"/>
      <c r="B86"/>
      <c r="C86"/>
      <c r="D86"/>
      <c r="E86"/>
      <c r="F86"/>
      <c r="G86"/>
      <c r="H86"/>
    </row>
    <row r="87" spans="1:8">
      <c r="A87"/>
      <c r="B87"/>
      <c r="C87"/>
      <c r="D87"/>
      <c r="E87"/>
      <c r="F87"/>
      <c r="G87"/>
      <c r="H87"/>
    </row>
    <row r="88" spans="1:8">
      <c r="A88"/>
      <c r="B88"/>
      <c r="C88"/>
      <c r="D88"/>
      <c r="E88"/>
      <c r="F88"/>
      <c r="G88"/>
      <c r="H88"/>
    </row>
    <row r="89" spans="1:8">
      <c r="A89"/>
      <c r="B89"/>
      <c r="C89"/>
      <c r="D89"/>
      <c r="E89"/>
      <c r="F89"/>
      <c r="G89"/>
      <c r="H89"/>
    </row>
    <row r="90" spans="1:8" ht="15" customHeight="1">
      <c r="A90"/>
      <c r="B90"/>
      <c r="C90"/>
      <c r="D90"/>
      <c r="E90"/>
      <c r="F90"/>
      <c r="G90"/>
      <c r="H90"/>
    </row>
    <row r="91" spans="1:8">
      <c r="A91"/>
      <c r="B91"/>
      <c r="C91"/>
      <c r="D91"/>
      <c r="E91"/>
      <c r="F91"/>
      <c r="G91"/>
      <c r="H91"/>
    </row>
    <row r="92" spans="1:8">
      <c r="A92"/>
      <c r="B92"/>
      <c r="C92"/>
      <c r="D92"/>
      <c r="E92"/>
      <c r="F92"/>
      <c r="G92"/>
      <c r="H92"/>
    </row>
    <row r="93" spans="1:8">
      <c r="A93"/>
      <c r="B93"/>
      <c r="C93"/>
      <c r="D93"/>
      <c r="E93"/>
      <c r="F93"/>
      <c r="G93"/>
      <c r="H93"/>
    </row>
    <row r="94" spans="1:8">
      <c r="A94"/>
      <c r="B94"/>
      <c r="C94"/>
      <c r="D94"/>
      <c r="E94"/>
      <c r="F94"/>
      <c r="G94"/>
      <c r="H94"/>
    </row>
    <row r="95" spans="1:8">
      <c r="A95"/>
      <c r="B95"/>
      <c r="C95"/>
      <c r="D95"/>
      <c r="E95"/>
      <c r="F95"/>
      <c r="G95"/>
      <c r="H95"/>
    </row>
    <row r="96" spans="1:8">
      <c r="A96"/>
      <c r="B96"/>
      <c r="C96"/>
      <c r="D96"/>
      <c r="E96"/>
      <c r="F96"/>
      <c r="G96"/>
      <c r="H96"/>
    </row>
    <row r="97" spans="1:8">
      <c r="A97"/>
      <c r="B97"/>
      <c r="C97"/>
      <c r="D97"/>
      <c r="E97"/>
      <c r="F97"/>
      <c r="G97"/>
      <c r="H97"/>
    </row>
    <row r="98" spans="1:8">
      <c r="A98"/>
      <c r="B98"/>
      <c r="C98"/>
      <c r="D98"/>
      <c r="E98"/>
      <c r="F98"/>
      <c r="G98"/>
      <c r="H98"/>
    </row>
    <row r="99" spans="1:8">
      <c r="A99"/>
      <c r="B99"/>
      <c r="C99"/>
      <c r="D99"/>
      <c r="E99"/>
      <c r="F99"/>
      <c r="G99"/>
      <c r="H99"/>
    </row>
    <row r="100" spans="1:8">
      <c r="A100"/>
      <c r="B100"/>
      <c r="C100"/>
      <c r="D100"/>
      <c r="E100"/>
      <c r="F100"/>
      <c r="G100"/>
      <c r="H100"/>
    </row>
    <row r="101" spans="1:8">
      <c r="A101"/>
      <c r="B101"/>
      <c r="C101"/>
      <c r="D101"/>
      <c r="E101"/>
      <c r="F101"/>
      <c r="G101"/>
      <c r="H101"/>
    </row>
    <row r="102" spans="1:8">
      <c r="A102"/>
      <c r="B102"/>
      <c r="C102"/>
      <c r="D102"/>
      <c r="E102"/>
      <c r="F102"/>
      <c r="G102"/>
      <c r="H102"/>
    </row>
    <row r="103" spans="1:8">
      <c r="A103"/>
      <c r="B103"/>
      <c r="C103"/>
      <c r="D103"/>
      <c r="E103"/>
      <c r="F103"/>
      <c r="G103"/>
      <c r="H103"/>
    </row>
    <row r="104" spans="1:8">
      <c r="A104"/>
      <c r="B104"/>
      <c r="C104"/>
      <c r="D104"/>
      <c r="E104"/>
      <c r="F104"/>
      <c r="G104"/>
      <c r="H104"/>
    </row>
    <row r="105" spans="1:8">
      <c r="A105"/>
      <c r="B105"/>
      <c r="C105"/>
      <c r="D105"/>
      <c r="E105"/>
      <c r="F105"/>
      <c r="G105"/>
      <c r="H105"/>
    </row>
    <row r="106" spans="1:8">
      <c r="A106"/>
      <c r="B106"/>
      <c r="C106"/>
      <c r="D106"/>
      <c r="E106"/>
      <c r="F106"/>
      <c r="G106"/>
      <c r="H106"/>
    </row>
    <row r="107" spans="1:8">
      <c r="A107"/>
      <c r="B107"/>
      <c r="C107"/>
      <c r="D107"/>
      <c r="E107"/>
      <c r="F107"/>
      <c r="G107"/>
      <c r="H107"/>
    </row>
    <row r="108" spans="1:8" ht="15" customHeight="1">
      <c r="A108"/>
      <c r="B108"/>
      <c r="C108"/>
      <c r="D108"/>
      <c r="E108"/>
      <c r="F108"/>
      <c r="G108"/>
      <c r="H108"/>
    </row>
    <row r="109" spans="1:8">
      <c r="A109"/>
      <c r="B109"/>
      <c r="C109"/>
      <c r="D109"/>
      <c r="E109"/>
      <c r="F109"/>
      <c r="G109"/>
      <c r="H109"/>
    </row>
    <row r="110" spans="1:8">
      <c r="A110"/>
      <c r="B110"/>
      <c r="C110"/>
      <c r="D110"/>
      <c r="E110"/>
      <c r="F110"/>
      <c r="G110"/>
      <c r="H110"/>
    </row>
    <row r="111" spans="1:8">
      <c r="A111"/>
      <c r="B111"/>
      <c r="C111"/>
      <c r="D111"/>
      <c r="E111"/>
      <c r="F111"/>
      <c r="G111"/>
      <c r="H111"/>
    </row>
    <row r="112" spans="1:8">
      <c r="A112"/>
      <c r="B112"/>
      <c r="C112"/>
      <c r="D112"/>
      <c r="E112"/>
      <c r="F112"/>
      <c r="G112"/>
      <c r="H112"/>
    </row>
    <row r="113" spans="1:8">
      <c r="A113"/>
      <c r="B113"/>
      <c r="C113"/>
      <c r="D113"/>
      <c r="E113"/>
      <c r="F113"/>
      <c r="G113"/>
      <c r="H113"/>
    </row>
    <row r="114" spans="1:8">
      <c r="A114"/>
      <c r="B114"/>
      <c r="C114"/>
      <c r="D114"/>
      <c r="E114"/>
      <c r="F114"/>
      <c r="G114"/>
      <c r="H114"/>
    </row>
    <row r="115" spans="1:8">
      <c r="A115"/>
      <c r="B115"/>
      <c r="C115"/>
      <c r="D115"/>
      <c r="E115"/>
      <c r="F115"/>
      <c r="G115"/>
      <c r="H115"/>
    </row>
    <row r="116" spans="1:8">
      <c r="A116"/>
      <c r="B116"/>
      <c r="C116"/>
      <c r="D116"/>
      <c r="E116"/>
      <c r="F116"/>
      <c r="G116"/>
      <c r="H116"/>
    </row>
    <row r="117" spans="1:8">
      <c r="A117"/>
      <c r="B117"/>
      <c r="C117"/>
      <c r="D117"/>
      <c r="E117"/>
      <c r="F117"/>
      <c r="G117"/>
      <c r="H117"/>
    </row>
    <row r="118" spans="1:8">
      <c r="A118"/>
      <c r="B118"/>
      <c r="C118"/>
      <c r="D118"/>
      <c r="E118"/>
      <c r="F118"/>
      <c r="G118"/>
      <c r="H118"/>
    </row>
    <row r="119" spans="1:8">
      <c r="A119"/>
      <c r="B119"/>
      <c r="C119"/>
      <c r="D119"/>
      <c r="E119"/>
      <c r="F119"/>
      <c r="G119"/>
      <c r="H119"/>
    </row>
    <row r="120" spans="1:8" ht="15" customHeight="1">
      <c r="A120"/>
      <c r="B120"/>
      <c r="C120"/>
      <c r="D120"/>
      <c r="E120"/>
      <c r="F120"/>
      <c r="G120"/>
      <c r="H120"/>
    </row>
    <row r="121" spans="1:8">
      <c r="A121"/>
      <c r="B121"/>
      <c r="C121"/>
      <c r="D121"/>
      <c r="E121"/>
      <c r="F121"/>
      <c r="G121"/>
      <c r="H121"/>
    </row>
    <row r="122" spans="1:8">
      <c r="A122"/>
      <c r="B122"/>
      <c r="C122"/>
      <c r="D122"/>
      <c r="E122"/>
      <c r="F122"/>
      <c r="G122"/>
      <c r="H122"/>
    </row>
    <row r="123" spans="1:8">
      <c r="A123"/>
      <c r="B123"/>
      <c r="C123"/>
      <c r="D123"/>
      <c r="E123"/>
      <c r="F123"/>
      <c r="G123"/>
      <c r="H123"/>
    </row>
    <row r="124" spans="1:8">
      <c r="A124"/>
      <c r="B124"/>
      <c r="C124"/>
      <c r="D124"/>
      <c r="E124"/>
      <c r="F124"/>
      <c r="G124"/>
      <c r="H124"/>
    </row>
    <row r="125" spans="1:8">
      <c r="A125"/>
      <c r="B125"/>
      <c r="C125"/>
      <c r="D125"/>
      <c r="E125"/>
      <c r="F125"/>
      <c r="G125"/>
      <c r="H125"/>
    </row>
    <row r="126" spans="1:8">
      <c r="A126"/>
      <c r="B126"/>
      <c r="C126"/>
      <c r="D126"/>
      <c r="E126"/>
      <c r="F126"/>
      <c r="G126"/>
      <c r="H126"/>
    </row>
    <row r="127" spans="1:8">
      <c r="A127"/>
      <c r="B127"/>
      <c r="C127"/>
      <c r="D127"/>
      <c r="E127"/>
      <c r="F127"/>
      <c r="G127"/>
      <c r="H127"/>
    </row>
    <row r="128" spans="1:8">
      <c r="A128"/>
      <c r="B128"/>
      <c r="C128"/>
      <c r="D128"/>
      <c r="E128"/>
      <c r="F128"/>
      <c r="G128"/>
      <c r="H128"/>
    </row>
    <row r="129" spans="1:8">
      <c r="A129"/>
      <c r="B129"/>
      <c r="C129"/>
      <c r="D129"/>
      <c r="E129"/>
      <c r="F129"/>
      <c r="G129"/>
      <c r="H129"/>
    </row>
    <row r="130" spans="1:8">
      <c r="A130"/>
      <c r="B130"/>
      <c r="C130"/>
      <c r="D130"/>
      <c r="E130"/>
      <c r="F130"/>
      <c r="G130"/>
      <c r="H130"/>
    </row>
    <row r="131" spans="1:8">
      <c r="A131"/>
      <c r="B131"/>
      <c r="C131"/>
      <c r="D131"/>
      <c r="E131"/>
      <c r="F131"/>
      <c r="G131"/>
      <c r="H131"/>
    </row>
    <row r="132" spans="1:8" ht="15" customHeight="1">
      <c r="A132"/>
      <c r="B132"/>
      <c r="C132"/>
      <c r="D132"/>
      <c r="E132"/>
      <c r="F132"/>
      <c r="G132"/>
      <c r="H132"/>
    </row>
    <row r="133" spans="1:8">
      <c r="A133"/>
      <c r="B133"/>
      <c r="C133"/>
      <c r="D133"/>
      <c r="E133"/>
      <c r="F133"/>
      <c r="G133"/>
      <c r="H133"/>
    </row>
    <row r="134" spans="1:8">
      <c r="A134"/>
      <c r="B134"/>
      <c r="C134"/>
      <c r="D134"/>
      <c r="E134"/>
      <c r="F134"/>
      <c r="G134"/>
      <c r="H134"/>
    </row>
    <row r="135" spans="1:8">
      <c r="A135"/>
      <c r="B135"/>
      <c r="C135"/>
      <c r="D135"/>
      <c r="E135"/>
      <c r="F135"/>
      <c r="G135"/>
      <c r="H135"/>
    </row>
    <row r="136" spans="1:8">
      <c r="A136"/>
      <c r="B136"/>
      <c r="C136"/>
      <c r="D136"/>
      <c r="E136"/>
      <c r="F136"/>
      <c r="G136"/>
      <c r="H136"/>
    </row>
    <row r="137" spans="1:8">
      <c r="A137"/>
      <c r="B137"/>
      <c r="C137"/>
      <c r="D137"/>
      <c r="E137"/>
      <c r="F137"/>
      <c r="G137"/>
      <c r="H137"/>
    </row>
    <row r="138" spans="1:8" ht="15" customHeight="1">
      <c r="A138"/>
      <c r="B138"/>
      <c r="C138"/>
      <c r="D138"/>
      <c r="E138"/>
      <c r="F138"/>
      <c r="G138"/>
      <c r="H138"/>
    </row>
    <row r="139" spans="1:8">
      <c r="A139"/>
      <c r="B139"/>
      <c r="C139"/>
      <c r="D139"/>
      <c r="E139"/>
      <c r="F139"/>
      <c r="G139"/>
      <c r="H139"/>
    </row>
    <row r="140" spans="1:8">
      <c r="A140"/>
      <c r="B140"/>
      <c r="C140"/>
      <c r="D140"/>
      <c r="E140"/>
      <c r="F140"/>
      <c r="G140"/>
      <c r="H140"/>
    </row>
    <row r="141" spans="1:8">
      <c r="A141"/>
      <c r="B141"/>
      <c r="C141"/>
      <c r="D141"/>
      <c r="E141"/>
      <c r="F141"/>
      <c r="G141"/>
      <c r="H141"/>
    </row>
    <row r="142" spans="1:8">
      <c r="A142"/>
      <c r="B142"/>
      <c r="C142"/>
      <c r="D142"/>
      <c r="E142"/>
      <c r="F142"/>
      <c r="G142"/>
      <c r="H142"/>
    </row>
    <row r="143" spans="1:8">
      <c r="A143"/>
      <c r="B143"/>
      <c r="C143"/>
      <c r="D143"/>
      <c r="E143"/>
      <c r="F143"/>
      <c r="G143"/>
      <c r="H143"/>
    </row>
    <row r="144" spans="1:8">
      <c r="A144"/>
      <c r="B144"/>
      <c r="C144"/>
      <c r="D144"/>
      <c r="E144"/>
      <c r="F144"/>
      <c r="G144"/>
      <c r="H144"/>
    </row>
    <row r="145" spans="1:8">
      <c r="A145"/>
      <c r="B145"/>
      <c r="C145"/>
      <c r="D145"/>
      <c r="E145"/>
      <c r="F145"/>
      <c r="G145"/>
      <c r="H145"/>
    </row>
    <row r="146" spans="1:8">
      <c r="A146"/>
      <c r="B146"/>
      <c r="C146"/>
      <c r="D146"/>
      <c r="E146"/>
      <c r="F146"/>
      <c r="G146"/>
      <c r="H146"/>
    </row>
    <row r="147" spans="1:8">
      <c r="A147"/>
      <c r="B147"/>
      <c r="C147"/>
      <c r="D147"/>
      <c r="E147"/>
      <c r="F147"/>
      <c r="G147"/>
      <c r="H147"/>
    </row>
    <row r="148" spans="1:8">
      <c r="A148"/>
      <c r="B148"/>
      <c r="C148"/>
      <c r="D148"/>
      <c r="E148"/>
      <c r="F148"/>
      <c r="G148"/>
      <c r="H148"/>
    </row>
    <row r="149" spans="1:8">
      <c r="A149"/>
      <c r="B149"/>
      <c r="C149"/>
      <c r="D149"/>
      <c r="E149"/>
      <c r="F149"/>
      <c r="G149"/>
      <c r="H149"/>
    </row>
    <row r="150" spans="1:8">
      <c r="A150"/>
      <c r="B150"/>
      <c r="C150"/>
      <c r="D150"/>
      <c r="E150"/>
      <c r="F150"/>
      <c r="G150"/>
      <c r="H150"/>
    </row>
    <row r="151" spans="1:8">
      <c r="A151"/>
      <c r="B151"/>
      <c r="C151"/>
      <c r="D151"/>
      <c r="E151"/>
      <c r="F151"/>
      <c r="G151"/>
      <c r="H151"/>
    </row>
    <row r="152" spans="1:8">
      <c r="A152"/>
      <c r="B152"/>
      <c r="C152"/>
      <c r="D152"/>
      <c r="E152"/>
      <c r="F152"/>
      <c r="G152"/>
      <c r="H152"/>
    </row>
    <row r="153" spans="1:8">
      <c r="A153"/>
      <c r="B153"/>
      <c r="C153"/>
      <c r="D153"/>
      <c r="E153"/>
      <c r="F153"/>
      <c r="G153"/>
      <c r="H153"/>
    </row>
    <row r="154" spans="1:8">
      <c r="A154"/>
      <c r="B154"/>
      <c r="C154"/>
      <c r="D154"/>
      <c r="E154"/>
      <c r="F154"/>
      <c r="G154"/>
      <c r="H154"/>
    </row>
    <row r="155" spans="1:8">
      <c r="A155"/>
      <c r="B155"/>
      <c r="C155"/>
      <c r="D155"/>
      <c r="E155"/>
      <c r="F155"/>
      <c r="G155"/>
      <c r="H155"/>
    </row>
    <row r="156" spans="1:8">
      <c r="A156"/>
      <c r="B156"/>
      <c r="C156"/>
      <c r="D156"/>
      <c r="E156"/>
      <c r="F156"/>
      <c r="G156"/>
      <c r="H156"/>
    </row>
    <row r="157" spans="1:8">
      <c r="A157"/>
      <c r="B157"/>
      <c r="C157"/>
      <c r="D157"/>
      <c r="E157"/>
      <c r="F157"/>
      <c r="G157"/>
      <c r="H157"/>
    </row>
    <row r="158" spans="1:8">
      <c r="A158"/>
      <c r="B158"/>
      <c r="C158"/>
      <c r="D158"/>
      <c r="E158"/>
      <c r="F158"/>
      <c r="G158"/>
      <c r="H158"/>
    </row>
    <row r="159" spans="1:8">
      <c r="A159"/>
      <c r="B159"/>
      <c r="C159"/>
      <c r="D159"/>
      <c r="E159"/>
      <c r="F159"/>
      <c r="G159"/>
      <c r="H159"/>
    </row>
    <row r="160" spans="1:8">
      <c r="A160"/>
      <c r="B160"/>
      <c r="C160"/>
      <c r="D160"/>
      <c r="E160"/>
      <c r="F160"/>
      <c r="G160"/>
      <c r="H160"/>
    </row>
    <row r="161" spans="1:8">
      <c r="A161"/>
      <c r="B161"/>
      <c r="C161"/>
      <c r="D161"/>
      <c r="E161"/>
      <c r="F161"/>
      <c r="G161"/>
      <c r="H161"/>
    </row>
    <row r="162" spans="1:8" ht="15" customHeight="1">
      <c r="A162"/>
      <c r="B162"/>
      <c r="C162"/>
      <c r="D162"/>
      <c r="E162"/>
      <c r="F162"/>
      <c r="G162"/>
      <c r="H162"/>
    </row>
    <row r="163" spans="1:8">
      <c r="A163"/>
      <c r="B163"/>
      <c r="C163"/>
      <c r="D163"/>
      <c r="E163"/>
      <c r="F163"/>
      <c r="G163"/>
      <c r="H163"/>
    </row>
    <row r="164" spans="1:8">
      <c r="A164"/>
      <c r="B164"/>
      <c r="C164"/>
      <c r="D164"/>
      <c r="E164"/>
      <c r="F164"/>
      <c r="G164"/>
      <c r="H164"/>
    </row>
    <row r="165" spans="1:8">
      <c r="A165"/>
      <c r="B165"/>
      <c r="C165"/>
      <c r="D165"/>
      <c r="E165"/>
      <c r="F165"/>
      <c r="G165"/>
      <c r="H165"/>
    </row>
    <row r="166" spans="1:8">
      <c r="A166"/>
      <c r="B166"/>
      <c r="C166"/>
      <c r="D166"/>
      <c r="E166"/>
      <c r="F166"/>
      <c r="G166"/>
      <c r="H166"/>
    </row>
    <row r="167" spans="1:8">
      <c r="A167"/>
      <c r="B167"/>
      <c r="C167"/>
      <c r="D167"/>
      <c r="E167"/>
      <c r="F167"/>
      <c r="G167"/>
      <c r="H167"/>
    </row>
    <row r="168" spans="1:8" ht="15" customHeight="1">
      <c r="A168"/>
      <c r="B168"/>
      <c r="C168"/>
      <c r="D168"/>
      <c r="E168"/>
      <c r="F168"/>
      <c r="G168"/>
      <c r="H168"/>
    </row>
    <row r="169" spans="1:8">
      <c r="A169"/>
      <c r="B169"/>
      <c r="C169"/>
      <c r="D169"/>
      <c r="E169"/>
      <c r="F169"/>
      <c r="G169"/>
      <c r="H169"/>
    </row>
    <row r="170" spans="1:8">
      <c r="A170"/>
      <c r="B170"/>
      <c r="C170"/>
      <c r="D170"/>
      <c r="E170"/>
      <c r="F170"/>
      <c r="G170"/>
      <c r="H170"/>
    </row>
    <row r="171" spans="1:8">
      <c r="A171"/>
      <c r="B171"/>
      <c r="C171"/>
      <c r="D171"/>
      <c r="E171"/>
      <c r="F171"/>
      <c r="G171"/>
      <c r="H171"/>
    </row>
    <row r="172" spans="1:8">
      <c r="A172"/>
      <c r="B172"/>
      <c r="C172"/>
      <c r="D172"/>
      <c r="E172"/>
      <c r="F172"/>
      <c r="G172"/>
      <c r="H172"/>
    </row>
    <row r="173" spans="1:8">
      <c r="A173"/>
      <c r="B173"/>
      <c r="C173"/>
      <c r="D173"/>
      <c r="E173"/>
      <c r="F173"/>
      <c r="G173"/>
      <c r="H173"/>
    </row>
    <row r="174" spans="1:8" ht="15" customHeight="1">
      <c r="A174"/>
      <c r="B174"/>
      <c r="C174"/>
      <c r="D174"/>
      <c r="E174"/>
      <c r="F174"/>
      <c r="G174"/>
      <c r="H174"/>
    </row>
    <row r="175" spans="1:8">
      <c r="A175"/>
      <c r="B175"/>
      <c r="C175"/>
      <c r="D175"/>
      <c r="E175"/>
      <c r="F175"/>
      <c r="G175"/>
      <c r="H175"/>
    </row>
    <row r="176" spans="1:8">
      <c r="A176"/>
      <c r="B176"/>
      <c r="C176"/>
      <c r="D176"/>
      <c r="E176"/>
      <c r="F176"/>
      <c r="G176"/>
      <c r="H176"/>
    </row>
    <row r="177" spans="1:8">
      <c r="A177"/>
      <c r="B177"/>
      <c r="C177"/>
      <c r="D177"/>
      <c r="E177"/>
      <c r="F177"/>
      <c r="G177"/>
      <c r="H177"/>
    </row>
    <row r="178" spans="1:8">
      <c r="A178"/>
      <c r="B178"/>
      <c r="C178"/>
      <c r="D178"/>
      <c r="E178"/>
      <c r="F178"/>
      <c r="G178"/>
      <c r="H178"/>
    </row>
    <row r="179" spans="1:8">
      <c r="A179"/>
      <c r="B179"/>
      <c r="C179"/>
      <c r="D179"/>
      <c r="E179"/>
      <c r="F179"/>
      <c r="G179"/>
      <c r="H179"/>
    </row>
    <row r="180" spans="1:8">
      <c r="A180"/>
      <c r="B180"/>
      <c r="C180"/>
      <c r="D180"/>
      <c r="E180"/>
      <c r="F180"/>
      <c r="G180"/>
      <c r="H180"/>
    </row>
    <row r="181" spans="1:8">
      <c r="A181"/>
      <c r="B181"/>
      <c r="C181"/>
      <c r="D181"/>
      <c r="E181"/>
      <c r="F181"/>
      <c r="G181"/>
      <c r="H181"/>
    </row>
    <row r="182" spans="1:8">
      <c r="A182"/>
      <c r="B182"/>
      <c r="C182"/>
      <c r="D182"/>
      <c r="E182"/>
      <c r="F182"/>
      <c r="G182"/>
      <c r="H182"/>
    </row>
    <row r="183" spans="1:8">
      <c r="A183"/>
      <c r="B183"/>
      <c r="C183"/>
      <c r="D183"/>
      <c r="E183"/>
      <c r="F183"/>
      <c r="G183"/>
      <c r="H183"/>
    </row>
    <row r="184" spans="1:8">
      <c r="A184"/>
      <c r="B184"/>
      <c r="C184"/>
      <c r="D184"/>
      <c r="E184"/>
      <c r="F184"/>
      <c r="G184"/>
      <c r="H184"/>
    </row>
    <row r="185" spans="1:8">
      <c r="A185"/>
      <c r="B185"/>
      <c r="C185"/>
      <c r="D185"/>
      <c r="E185"/>
      <c r="F185"/>
      <c r="G185"/>
      <c r="H185"/>
    </row>
    <row r="186" spans="1:8" ht="15" customHeight="1">
      <c r="A186"/>
      <c r="B186"/>
      <c r="C186"/>
      <c r="D186"/>
      <c r="E186"/>
      <c r="F186"/>
      <c r="G186"/>
      <c r="H186"/>
    </row>
    <row r="187" spans="1:8">
      <c r="A187"/>
      <c r="B187"/>
      <c r="C187"/>
      <c r="D187"/>
      <c r="E187"/>
      <c r="F187"/>
      <c r="G187"/>
      <c r="H187"/>
    </row>
    <row r="188" spans="1:8">
      <c r="A188"/>
      <c r="B188"/>
      <c r="C188"/>
      <c r="D188"/>
      <c r="E188"/>
      <c r="F188"/>
      <c r="G188"/>
      <c r="H188"/>
    </row>
    <row r="189" spans="1:8">
      <c r="A189"/>
      <c r="B189"/>
      <c r="C189"/>
      <c r="D189"/>
      <c r="E189"/>
      <c r="F189"/>
      <c r="G189"/>
      <c r="H189"/>
    </row>
    <row r="190" spans="1:8">
      <c r="A190"/>
      <c r="B190"/>
      <c r="C190"/>
      <c r="D190"/>
      <c r="E190"/>
      <c r="F190"/>
      <c r="G190"/>
      <c r="H190"/>
    </row>
    <row r="191" spans="1:8">
      <c r="A191"/>
      <c r="B191"/>
      <c r="C191"/>
      <c r="D191"/>
      <c r="E191"/>
      <c r="F191"/>
      <c r="G191"/>
      <c r="H191"/>
    </row>
    <row r="192" spans="1:8">
      <c r="A192"/>
      <c r="B192"/>
      <c r="C192"/>
      <c r="D192"/>
      <c r="E192"/>
      <c r="F192"/>
      <c r="G192"/>
      <c r="H192"/>
    </row>
    <row r="193" spans="1:8">
      <c r="A193"/>
      <c r="B193"/>
      <c r="C193"/>
      <c r="D193"/>
      <c r="E193"/>
      <c r="F193"/>
      <c r="G193"/>
      <c r="H193"/>
    </row>
    <row r="194" spans="1:8">
      <c r="A194"/>
      <c r="B194"/>
      <c r="C194"/>
      <c r="D194"/>
      <c r="E194"/>
      <c r="F194"/>
      <c r="G194"/>
      <c r="H194"/>
    </row>
    <row r="195" spans="1:8">
      <c r="A195"/>
      <c r="B195"/>
      <c r="C195"/>
      <c r="D195"/>
      <c r="E195"/>
      <c r="F195"/>
      <c r="G195"/>
      <c r="H195"/>
    </row>
    <row r="196" spans="1:8">
      <c r="A196"/>
      <c r="B196"/>
      <c r="C196"/>
      <c r="D196"/>
      <c r="E196"/>
      <c r="F196"/>
      <c r="G196"/>
      <c r="H196"/>
    </row>
    <row r="197" spans="1:8">
      <c r="A197"/>
      <c r="B197"/>
      <c r="C197"/>
      <c r="D197"/>
      <c r="E197"/>
      <c r="F197"/>
      <c r="G197"/>
      <c r="H197"/>
    </row>
    <row r="198" spans="1:8" ht="15" customHeight="1">
      <c r="A198"/>
      <c r="B198"/>
      <c r="C198"/>
      <c r="D198"/>
      <c r="E198"/>
      <c r="F198"/>
      <c r="G198"/>
      <c r="H198"/>
    </row>
    <row r="199" spans="1:8">
      <c r="A199"/>
      <c r="B199"/>
      <c r="C199"/>
      <c r="D199"/>
      <c r="E199"/>
      <c r="F199"/>
      <c r="G199"/>
      <c r="H199"/>
    </row>
    <row r="200" spans="1:8">
      <c r="A200"/>
      <c r="B200"/>
      <c r="C200"/>
      <c r="D200"/>
      <c r="E200"/>
      <c r="F200"/>
      <c r="G200"/>
      <c r="H200"/>
    </row>
    <row r="201" spans="1:8">
      <c r="A201"/>
      <c r="B201"/>
      <c r="C201"/>
      <c r="D201"/>
      <c r="E201"/>
      <c r="F201"/>
      <c r="G201"/>
      <c r="H201"/>
    </row>
    <row r="202" spans="1:8">
      <c r="A202"/>
      <c r="B202"/>
      <c r="C202"/>
      <c r="D202"/>
      <c r="E202"/>
      <c r="F202"/>
      <c r="G202"/>
      <c r="H202"/>
    </row>
    <row r="203" spans="1:8">
      <c r="A203"/>
      <c r="B203"/>
      <c r="C203"/>
      <c r="D203"/>
      <c r="E203"/>
      <c r="F203"/>
      <c r="G203"/>
      <c r="H203"/>
    </row>
    <row r="204" spans="1:8" ht="15" customHeight="1">
      <c r="A204"/>
      <c r="B204"/>
      <c r="C204"/>
      <c r="D204"/>
      <c r="E204"/>
      <c r="F204"/>
      <c r="G204"/>
      <c r="H204"/>
    </row>
    <row r="205" spans="1:8">
      <c r="A205"/>
      <c r="B205"/>
      <c r="C205"/>
      <c r="D205"/>
      <c r="E205"/>
      <c r="F205"/>
      <c r="G205"/>
      <c r="H205"/>
    </row>
    <row r="206" spans="1:8">
      <c r="A206"/>
      <c r="B206"/>
      <c r="C206"/>
      <c r="D206"/>
      <c r="E206"/>
      <c r="F206"/>
      <c r="G206"/>
      <c r="H206"/>
    </row>
    <row r="207" spans="1:8">
      <c r="A207"/>
      <c r="B207"/>
      <c r="C207"/>
      <c r="D207"/>
      <c r="E207"/>
      <c r="F207"/>
      <c r="G207"/>
      <c r="H207"/>
    </row>
    <row r="208" spans="1:8">
      <c r="A208"/>
      <c r="B208"/>
      <c r="C208"/>
      <c r="D208"/>
      <c r="E208"/>
      <c r="F208"/>
      <c r="G208"/>
      <c r="H208"/>
    </row>
    <row r="209" spans="1:8">
      <c r="A209"/>
      <c r="B209"/>
      <c r="C209"/>
      <c r="D209"/>
      <c r="E209"/>
      <c r="F209"/>
      <c r="G209"/>
      <c r="H209"/>
    </row>
    <row r="210" spans="1:8" ht="15" customHeight="1">
      <c r="A210"/>
      <c r="B210"/>
      <c r="C210"/>
      <c r="D210"/>
      <c r="E210"/>
      <c r="F210"/>
      <c r="G210"/>
      <c r="H210"/>
    </row>
    <row r="211" spans="1:8">
      <c r="A211"/>
      <c r="B211"/>
      <c r="C211"/>
      <c r="D211"/>
      <c r="E211"/>
      <c r="F211"/>
      <c r="G211"/>
      <c r="H211"/>
    </row>
    <row r="212" spans="1:8">
      <c r="A212"/>
      <c r="B212"/>
      <c r="C212"/>
      <c r="D212"/>
      <c r="E212"/>
      <c r="F212"/>
      <c r="G212"/>
      <c r="H212"/>
    </row>
    <row r="213" spans="1:8">
      <c r="A213"/>
      <c r="B213"/>
      <c r="C213"/>
      <c r="D213"/>
      <c r="E213"/>
      <c r="F213"/>
      <c r="G213"/>
      <c r="H213"/>
    </row>
    <row r="214" spans="1:8">
      <c r="A214"/>
      <c r="B214"/>
      <c r="C214"/>
      <c r="D214"/>
      <c r="E214"/>
      <c r="F214"/>
      <c r="G214"/>
      <c r="H214"/>
    </row>
    <row r="215" spans="1:8">
      <c r="A215"/>
      <c r="B215"/>
      <c r="C215"/>
      <c r="D215"/>
      <c r="E215"/>
      <c r="F215"/>
      <c r="G215"/>
      <c r="H215"/>
    </row>
    <row r="216" spans="1:8" ht="15" customHeight="1">
      <c r="A216"/>
      <c r="B216"/>
      <c r="C216"/>
      <c r="D216"/>
      <c r="E216"/>
      <c r="F216"/>
      <c r="G216"/>
      <c r="H216"/>
    </row>
    <row r="217" spans="1:8">
      <c r="A217"/>
      <c r="B217"/>
      <c r="C217"/>
      <c r="D217"/>
      <c r="E217"/>
      <c r="F217"/>
      <c r="G217"/>
      <c r="H217"/>
    </row>
    <row r="218" spans="1:8">
      <c r="A218"/>
      <c r="B218"/>
      <c r="C218"/>
      <c r="D218"/>
      <c r="E218"/>
      <c r="F218"/>
      <c r="G218"/>
      <c r="H218"/>
    </row>
    <row r="219" spans="1:8">
      <c r="A219"/>
      <c r="B219"/>
      <c r="C219"/>
      <c r="D219"/>
      <c r="E219"/>
      <c r="F219"/>
      <c r="G219"/>
      <c r="H219"/>
    </row>
    <row r="220" spans="1:8">
      <c r="A220"/>
      <c r="B220"/>
      <c r="C220"/>
      <c r="D220"/>
      <c r="E220"/>
      <c r="F220"/>
      <c r="G220"/>
      <c r="H220"/>
    </row>
    <row r="221" spans="1:8">
      <c r="A221"/>
      <c r="B221"/>
      <c r="C221"/>
      <c r="D221"/>
      <c r="E221"/>
      <c r="F221"/>
      <c r="G221"/>
      <c r="H221"/>
    </row>
    <row r="222" spans="1:8" ht="15" customHeight="1">
      <c r="A222"/>
      <c r="B222"/>
      <c r="C222"/>
      <c r="D222"/>
      <c r="E222"/>
      <c r="F222"/>
      <c r="G222"/>
      <c r="H222"/>
    </row>
    <row r="223" spans="1:8">
      <c r="A223"/>
      <c r="B223"/>
      <c r="C223"/>
      <c r="D223"/>
      <c r="E223"/>
      <c r="F223"/>
      <c r="G223"/>
      <c r="H223"/>
    </row>
    <row r="224" spans="1:8">
      <c r="A224"/>
      <c r="B224"/>
      <c r="C224"/>
      <c r="D224"/>
      <c r="E224"/>
      <c r="F224"/>
      <c r="G224"/>
      <c r="H224"/>
    </row>
    <row r="225" spans="1:8">
      <c r="A225"/>
      <c r="B225"/>
      <c r="C225"/>
      <c r="D225"/>
      <c r="E225"/>
      <c r="F225"/>
      <c r="G225"/>
      <c r="H225"/>
    </row>
    <row r="226" spans="1:8">
      <c r="A226"/>
      <c r="B226"/>
      <c r="C226"/>
      <c r="D226"/>
      <c r="E226"/>
      <c r="F226"/>
      <c r="G226"/>
      <c r="H226"/>
    </row>
    <row r="227" spans="1:8" ht="15" customHeight="1">
      <c r="A227"/>
      <c r="B227"/>
      <c r="C227"/>
      <c r="D227"/>
      <c r="E227"/>
      <c r="F227"/>
      <c r="G227"/>
      <c r="H227"/>
    </row>
    <row r="228" spans="1:8" ht="15" customHeight="1">
      <c r="A228"/>
      <c r="B228"/>
      <c r="C228"/>
      <c r="D228"/>
      <c r="E228"/>
      <c r="F228"/>
      <c r="G228"/>
      <c r="H228"/>
    </row>
    <row r="229" spans="1:8">
      <c r="A229"/>
      <c r="B229"/>
      <c r="C229"/>
      <c r="D229"/>
      <c r="E229"/>
      <c r="F229"/>
      <c r="G229"/>
      <c r="H229"/>
    </row>
    <row r="230" spans="1:8">
      <c r="A230"/>
      <c r="B230"/>
      <c r="C230"/>
      <c r="D230"/>
      <c r="E230"/>
      <c r="F230"/>
      <c r="G230"/>
      <c r="H230"/>
    </row>
    <row r="231" spans="1:8">
      <c r="A231"/>
      <c r="B231"/>
      <c r="C231"/>
      <c r="D231"/>
      <c r="E231"/>
      <c r="F231"/>
      <c r="G231"/>
      <c r="H231"/>
    </row>
    <row r="232" spans="1:8">
      <c r="A232"/>
      <c r="B232"/>
      <c r="C232"/>
      <c r="D232"/>
      <c r="E232"/>
      <c r="F232"/>
      <c r="G232"/>
      <c r="H232"/>
    </row>
    <row r="233" spans="1:8" ht="15" customHeight="1">
      <c r="A233"/>
      <c r="B233"/>
      <c r="C233"/>
      <c r="D233"/>
      <c r="E233"/>
      <c r="F233"/>
      <c r="G233"/>
      <c r="H233"/>
    </row>
    <row r="234" spans="1:8" ht="15" customHeight="1">
      <c r="A234"/>
      <c r="B234"/>
      <c r="C234"/>
      <c r="D234"/>
      <c r="E234"/>
      <c r="F234"/>
      <c r="G234"/>
      <c r="H234"/>
    </row>
    <row r="235" spans="1:8">
      <c r="A235"/>
      <c r="B235"/>
      <c r="C235"/>
      <c r="D235"/>
      <c r="E235"/>
      <c r="F235"/>
      <c r="G235"/>
      <c r="H235"/>
    </row>
    <row r="236" spans="1:8">
      <c r="A236"/>
      <c r="B236"/>
      <c r="C236"/>
      <c r="D236"/>
      <c r="E236"/>
      <c r="F236"/>
      <c r="G236"/>
      <c r="H236"/>
    </row>
    <row r="237" spans="1:8">
      <c r="A237"/>
      <c r="B237"/>
      <c r="C237"/>
      <c r="D237"/>
      <c r="E237"/>
      <c r="F237"/>
      <c r="G237"/>
      <c r="H237"/>
    </row>
    <row r="238" spans="1:8">
      <c r="A238"/>
      <c r="B238"/>
      <c r="C238"/>
      <c r="D238"/>
      <c r="E238"/>
      <c r="F238"/>
      <c r="G238"/>
      <c r="H238"/>
    </row>
    <row r="239" spans="1:8">
      <c r="A239"/>
      <c r="B239"/>
      <c r="C239"/>
      <c r="D239"/>
      <c r="E239"/>
      <c r="F239"/>
      <c r="G239"/>
      <c r="H239"/>
    </row>
    <row r="240" spans="1:8">
      <c r="A240"/>
      <c r="B240"/>
      <c r="C240"/>
      <c r="D240"/>
      <c r="E240"/>
      <c r="F240"/>
      <c r="G240"/>
      <c r="H240"/>
    </row>
    <row r="241" spans="1:8">
      <c r="A241"/>
      <c r="B241"/>
      <c r="C241"/>
      <c r="D241"/>
      <c r="E241"/>
      <c r="F241"/>
      <c r="G241"/>
      <c r="H241"/>
    </row>
    <row r="242" spans="1:8">
      <c r="A242"/>
      <c r="B242"/>
      <c r="C242"/>
      <c r="D242"/>
      <c r="E242"/>
      <c r="F242"/>
      <c r="G242"/>
      <c r="H242"/>
    </row>
    <row r="243" spans="1:8">
      <c r="A243"/>
      <c r="B243"/>
      <c r="C243"/>
      <c r="D243"/>
      <c r="E243"/>
      <c r="F243"/>
      <c r="G243"/>
      <c r="H243"/>
    </row>
    <row r="244" spans="1:8">
      <c r="A244"/>
      <c r="B244"/>
      <c r="C244"/>
      <c r="D244"/>
      <c r="E244"/>
      <c r="F244"/>
      <c r="G244"/>
      <c r="H244"/>
    </row>
    <row r="245" spans="1:8">
      <c r="A245"/>
      <c r="B245"/>
      <c r="C245"/>
      <c r="D245"/>
      <c r="E245"/>
      <c r="F245"/>
      <c r="G245"/>
      <c r="H245"/>
    </row>
    <row r="246" spans="1:8" ht="15" customHeight="1">
      <c r="A246"/>
      <c r="B246"/>
      <c r="C246"/>
      <c r="D246"/>
      <c r="E246"/>
      <c r="F246"/>
      <c r="G246"/>
      <c r="H246"/>
    </row>
    <row r="247" spans="1:8">
      <c r="A247"/>
      <c r="B247"/>
      <c r="C247"/>
      <c r="D247"/>
      <c r="E247"/>
      <c r="F247"/>
      <c r="G247"/>
      <c r="H247"/>
    </row>
    <row r="248" spans="1:8">
      <c r="A248"/>
      <c r="B248"/>
      <c r="C248"/>
      <c r="D248"/>
      <c r="E248"/>
      <c r="F248"/>
      <c r="G248"/>
      <c r="H248"/>
    </row>
    <row r="249" spans="1:8">
      <c r="A249"/>
      <c r="B249"/>
      <c r="C249"/>
      <c r="D249"/>
      <c r="E249"/>
      <c r="F249"/>
      <c r="G249"/>
      <c r="H249"/>
    </row>
    <row r="250" spans="1:8">
      <c r="A250"/>
      <c r="B250"/>
      <c r="C250"/>
      <c r="D250"/>
      <c r="E250"/>
      <c r="F250"/>
      <c r="G250"/>
      <c r="H250"/>
    </row>
    <row r="251" spans="1:8">
      <c r="A251"/>
      <c r="B251"/>
      <c r="C251"/>
      <c r="D251"/>
      <c r="E251"/>
      <c r="F251"/>
      <c r="G251"/>
      <c r="H251"/>
    </row>
    <row r="252" spans="1:8" ht="15" customHeight="1">
      <c r="A252"/>
      <c r="B252"/>
      <c r="C252"/>
      <c r="D252"/>
      <c r="E252"/>
      <c r="F252"/>
      <c r="G252"/>
      <c r="H252"/>
    </row>
    <row r="253" spans="1:8">
      <c r="A253"/>
      <c r="B253"/>
      <c r="C253"/>
      <c r="D253"/>
      <c r="E253"/>
      <c r="F253"/>
      <c r="G253"/>
      <c r="H253"/>
    </row>
    <row r="254" spans="1:8">
      <c r="A254"/>
      <c r="B254"/>
      <c r="C254"/>
      <c r="D254"/>
      <c r="E254"/>
      <c r="F254"/>
      <c r="G254"/>
      <c r="H254"/>
    </row>
    <row r="255" spans="1:8">
      <c r="A255"/>
      <c r="B255"/>
      <c r="C255"/>
      <c r="D255"/>
      <c r="E255"/>
      <c r="F255"/>
      <c r="G255"/>
      <c r="H255"/>
    </row>
    <row r="256" spans="1:8">
      <c r="A256"/>
      <c r="B256"/>
      <c r="C256"/>
      <c r="D256"/>
      <c r="E256"/>
      <c r="F256"/>
      <c r="G256"/>
      <c r="H256"/>
    </row>
    <row r="257" spans="1:8">
      <c r="A257"/>
      <c r="B257"/>
      <c r="C257"/>
      <c r="D257"/>
      <c r="E257"/>
      <c r="F257"/>
      <c r="G257"/>
      <c r="H257"/>
    </row>
    <row r="258" spans="1:8">
      <c r="A258"/>
      <c r="B258"/>
      <c r="C258"/>
      <c r="D258"/>
      <c r="E258"/>
      <c r="F258"/>
      <c r="G258"/>
      <c r="H258"/>
    </row>
    <row r="259" spans="1:8">
      <c r="A259"/>
      <c r="B259"/>
      <c r="C259"/>
      <c r="D259"/>
      <c r="E259"/>
      <c r="F259"/>
      <c r="G259"/>
      <c r="H259"/>
    </row>
    <row r="260" spans="1:8">
      <c r="A260"/>
      <c r="B260"/>
      <c r="C260"/>
      <c r="D260"/>
      <c r="E260"/>
      <c r="F260"/>
      <c r="G260"/>
      <c r="H260"/>
    </row>
    <row r="261" spans="1:8">
      <c r="A261"/>
      <c r="B261"/>
      <c r="C261"/>
      <c r="D261"/>
      <c r="E261"/>
      <c r="F261"/>
      <c r="G261"/>
      <c r="H261"/>
    </row>
    <row r="262" spans="1:8">
      <c r="A262"/>
      <c r="B262"/>
      <c r="C262"/>
      <c r="D262"/>
      <c r="E262"/>
      <c r="F262"/>
      <c r="G262"/>
      <c r="H262"/>
    </row>
    <row r="263" spans="1:8" ht="15" customHeight="1">
      <c r="A263"/>
      <c r="B263"/>
      <c r="C263"/>
      <c r="D263"/>
      <c r="E263"/>
      <c r="F263"/>
      <c r="G263"/>
      <c r="H263"/>
    </row>
    <row r="264" spans="1:8">
      <c r="A264"/>
      <c r="B264"/>
      <c r="C264"/>
      <c r="D264"/>
      <c r="E264"/>
      <c r="F264"/>
      <c r="G264"/>
      <c r="H264"/>
    </row>
    <row r="265" spans="1:8">
      <c r="A265"/>
      <c r="B265"/>
      <c r="C265"/>
      <c r="D265"/>
      <c r="E265"/>
      <c r="F265"/>
      <c r="G265"/>
      <c r="H265"/>
    </row>
    <row r="266" spans="1:8">
      <c r="A266"/>
      <c r="B266"/>
      <c r="C266"/>
      <c r="D266"/>
      <c r="E266"/>
      <c r="F266"/>
      <c r="G266"/>
      <c r="H266"/>
    </row>
    <row r="267" spans="1:8">
      <c r="A267"/>
      <c r="B267"/>
      <c r="C267"/>
      <c r="D267"/>
      <c r="E267"/>
      <c r="F267"/>
      <c r="G267"/>
      <c r="H267"/>
    </row>
    <row r="268" spans="1:8">
      <c r="A268"/>
      <c r="B268"/>
      <c r="C268"/>
      <c r="D268"/>
      <c r="E268"/>
      <c r="F268"/>
      <c r="G268"/>
      <c r="H268"/>
    </row>
    <row r="269" spans="1:8" ht="15" customHeight="1">
      <c r="A269"/>
      <c r="B269"/>
      <c r="C269"/>
      <c r="D269"/>
      <c r="E269"/>
      <c r="F269"/>
      <c r="G269"/>
      <c r="H269"/>
    </row>
    <row r="270" spans="1:8" ht="15" customHeight="1">
      <c r="A270"/>
      <c r="B270"/>
      <c r="C270"/>
      <c r="D270"/>
      <c r="E270"/>
      <c r="F270"/>
      <c r="G270"/>
      <c r="H270"/>
    </row>
    <row r="271" spans="1:8">
      <c r="A271"/>
      <c r="B271"/>
      <c r="C271"/>
      <c r="D271"/>
      <c r="E271"/>
      <c r="F271"/>
      <c r="G271"/>
      <c r="H271"/>
    </row>
    <row r="272" spans="1:8">
      <c r="A272"/>
      <c r="B272"/>
      <c r="C272"/>
      <c r="D272"/>
      <c r="E272"/>
      <c r="F272"/>
      <c r="G272"/>
      <c r="H272"/>
    </row>
    <row r="273" spans="1:8">
      <c r="A273"/>
      <c r="B273"/>
      <c r="C273"/>
      <c r="D273"/>
      <c r="E273"/>
      <c r="F273"/>
      <c r="G273"/>
      <c r="H273"/>
    </row>
    <row r="274" spans="1:8">
      <c r="A274"/>
      <c r="B274"/>
      <c r="C274"/>
      <c r="D274"/>
      <c r="E274"/>
      <c r="F274"/>
      <c r="G274"/>
      <c r="H274"/>
    </row>
    <row r="275" spans="1:8">
      <c r="A275"/>
      <c r="B275"/>
      <c r="C275"/>
      <c r="D275"/>
      <c r="E275"/>
      <c r="F275"/>
      <c r="G275"/>
      <c r="H275"/>
    </row>
    <row r="276" spans="1:8">
      <c r="A276"/>
      <c r="B276"/>
      <c r="C276"/>
      <c r="D276"/>
      <c r="E276"/>
      <c r="F276"/>
      <c r="G276"/>
      <c r="H276"/>
    </row>
    <row r="277" spans="1:8">
      <c r="A277"/>
      <c r="B277"/>
      <c r="C277"/>
      <c r="D277"/>
      <c r="E277"/>
      <c r="F277"/>
      <c r="G277"/>
      <c r="H277"/>
    </row>
    <row r="278" spans="1:8">
      <c r="A278"/>
      <c r="B278"/>
      <c r="C278"/>
      <c r="D278"/>
      <c r="E278"/>
      <c r="F278"/>
      <c r="G278"/>
      <c r="H278"/>
    </row>
    <row r="279" spans="1:8">
      <c r="A279"/>
      <c r="B279"/>
      <c r="C279"/>
      <c r="D279"/>
      <c r="E279"/>
      <c r="F279"/>
      <c r="G279"/>
      <c r="H279"/>
    </row>
    <row r="280" spans="1:8">
      <c r="A280"/>
      <c r="B280"/>
      <c r="C280"/>
      <c r="D280"/>
      <c r="E280"/>
      <c r="F280"/>
      <c r="G280"/>
      <c r="H280"/>
    </row>
    <row r="281" spans="1:8">
      <c r="A281"/>
      <c r="B281"/>
      <c r="C281"/>
      <c r="D281"/>
      <c r="E281"/>
      <c r="F281"/>
      <c r="G281"/>
      <c r="H281"/>
    </row>
    <row r="282" spans="1:8" ht="15" customHeight="1">
      <c r="A282"/>
      <c r="B282"/>
      <c r="C282"/>
      <c r="D282"/>
      <c r="E282"/>
      <c r="F282"/>
      <c r="G282"/>
      <c r="H282"/>
    </row>
    <row r="283" spans="1:8">
      <c r="A283"/>
      <c r="B283"/>
      <c r="C283"/>
      <c r="D283"/>
      <c r="E283"/>
      <c r="F283"/>
      <c r="G283"/>
      <c r="H283"/>
    </row>
    <row r="284" spans="1:8">
      <c r="A284"/>
      <c r="B284"/>
      <c r="C284"/>
      <c r="D284"/>
      <c r="E284"/>
      <c r="F284"/>
      <c r="G284"/>
      <c r="H284"/>
    </row>
    <row r="285" spans="1:8">
      <c r="A285"/>
      <c r="B285"/>
      <c r="C285"/>
      <c r="D285"/>
      <c r="E285"/>
      <c r="F285"/>
      <c r="G285"/>
      <c r="H285"/>
    </row>
    <row r="286" spans="1:8">
      <c r="A286"/>
      <c r="B286"/>
      <c r="C286"/>
      <c r="D286"/>
      <c r="E286"/>
      <c r="F286"/>
      <c r="G286"/>
      <c r="H286"/>
    </row>
    <row r="287" spans="1:8">
      <c r="A287"/>
      <c r="B287"/>
      <c r="C287"/>
      <c r="D287"/>
      <c r="E287"/>
      <c r="F287"/>
      <c r="G287"/>
      <c r="H287"/>
    </row>
    <row r="288" spans="1:8">
      <c r="A288"/>
      <c r="B288"/>
      <c r="C288"/>
      <c r="D288"/>
      <c r="E288"/>
      <c r="F288"/>
      <c r="G288"/>
      <c r="H288"/>
    </row>
    <row r="289" spans="1:8">
      <c r="A289"/>
      <c r="B289"/>
      <c r="C289"/>
      <c r="D289"/>
      <c r="E289"/>
      <c r="F289"/>
      <c r="G289"/>
      <c r="H289"/>
    </row>
    <row r="290" spans="1:8">
      <c r="A290"/>
      <c r="B290"/>
      <c r="C290"/>
      <c r="D290"/>
      <c r="E290"/>
      <c r="F290"/>
      <c r="G290"/>
      <c r="H290"/>
    </row>
    <row r="291" spans="1:8">
      <c r="A291"/>
      <c r="B291"/>
      <c r="C291"/>
      <c r="D291"/>
      <c r="E291"/>
      <c r="F291"/>
      <c r="G291"/>
      <c r="H291"/>
    </row>
    <row r="292" spans="1:8">
      <c r="A292"/>
      <c r="B292"/>
      <c r="C292"/>
      <c r="D292"/>
      <c r="E292"/>
      <c r="F292"/>
      <c r="G292"/>
      <c r="H292"/>
    </row>
    <row r="293" spans="1:8">
      <c r="A293"/>
      <c r="B293"/>
      <c r="C293"/>
      <c r="D293"/>
      <c r="E293"/>
      <c r="F293"/>
      <c r="G293"/>
      <c r="H293"/>
    </row>
    <row r="294" spans="1:8">
      <c r="A294"/>
      <c r="B294"/>
      <c r="C294"/>
      <c r="D294"/>
      <c r="E294"/>
      <c r="F294"/>
      <c r="G294"/>
      <c r="H294"/>
    </row>
    <row r="295" spans="1:8">
      <c r="A295"/>
      <c r="B295"/>
      <c r="C295"/>
      <c r="D295"/>
      <c r="E295"/>
      <c r="F295"/>
      <c r="G295"/>
      <c r="H295"/>
    </row>
    <row r="296" spans="1:8">
      <c r="A296"/>
      <c r="B296"/>
      <c r="C296"/>
      <c r="D296"/>
      <c r="E296"/>
      <c r="F296"/>
      <c r="G296"/>
      <c r="H296"/>
    </row>
    <row r="297" spans="1:8">
      <c r="A297"/>
      <c r="B297"/>
      <c r="C297"/>
      <c r="D297"/>
      <c r="E297"/>
      <c r="F297"/>
      <c r="G297"/>
      <c r="H297"/>
    </row>
    <row r="298" spans="1:8">
      <c r="A298"/>
      <c r="B298"/>
      <c r="C298"/>
      <c r="D298"/>
      <c r="E298"/>
      <c r="F298"/>
      <c r="G298"/>
      <c r="H298"/>
    </row>
    <row r="299" spans="1:8" ht="15" customHeight="1">
      <c r="A299"/>
      <c r="B299"/>
      <c r="C299"/>
      <c r="D299"/>
      <c r="E299"/>
      <c r="F299"/>
      <c r="G299"/>
      <c r="H299"/>
    </row>
    <row r="300" spans="1:8" ht="15" customHeight="1">
      <c r="A300"/>
      <c r="B300"/>
      <c r="C300"/>
      <c r="D300"/>
      <c r="E300"/>
      <c r="F300"/>
      <c r="G300"/>
      <c r="H300"/>
    </row>
    <row r="301" spans="1:8">
      <c r="A301"/>
      <c r="B301"/>
      <c r="C301"/>
      <c r="D301"/>
      <c r="E301"/>
      <c r="F301"/>
      <c r="G301"/>
      <c r="H301"/>
    </row>
    <row r="302" spans="1:8">
      <c r="A302"/>
      <c r="B302"/>
      <c r="C302"/>
      <c r="D302"/>
      <c r="E302"/>
      <c r="F302"/>
      <c r="G302"/>
      <c r="H302"/>
    </row>
    <row r="303" spans="1:8">
      <c r="A303"/>
      <c r="B303"/>
      <c r="C303"/>
      <c r="D303"/>
      <c r="E303"/>
      <c r="F303"/>
      <c r="G303"/>
      <c r="H303"/>
    </row>
    <row r="304" spans="1:8">
      <c r="A304"/>
      <c r="B304"/>
      <c r="C304"/>
      <c r="D304"/>
      <c r="E304"/>
      <c r="F304"/>
      <c r="G304"/>
      <c r="H304"/>
    </row>
    <row r="305" spans="1:8">
      <c r="A305"/>
      <c r="B305"/>
      <c r="C305"/>
      <c r="D305"/>
      <c r="E305"/>
      <c r="F305"/>
      <c r="G305"/>
      <c r="H305"/>
    </row>
    <row r="306" spans="1:8">
      <c r="A306"/>
      <c r="B306"/>
      <c r="C306"/>
      <c r="D306"/>
      <c r="E306"/>
      <c r="F306"/>
      <c r="G306"/>
      <c r="H306"/>
    </row>
    <row r="307" spans="1:8">
      <c r="A307"/>
      <c r="B307"/>
      <c r="C307"/>
      <c r="D307"/>
      <c r="E307"/>
      <c r="F307"/>
      <c r="G307"/>
      <c r="H307"/>
    </row>
    <row r="308" spans="1:8">
      <c r="A308"/>
      <c r="B308"/>
      <c r="C308"/>
      <c r="D308"/>
      <c r="E308"/>
      <c r="F308"/>
      <c r="G308"/>
      <c r="H308"/>
    </row>
    <row r="309" spans="1:8">
      <c r="A309"/>
      <c r="B309"/>
      <c r="C309"/>
      <c r="D309"/>
      <c r="E309"/>
      <c r="F309"/>
      <c r="G309"/>
      <c r="H309"/>
    </row>
    <row r="310" spans="1:8">
      <c r="A310"/>
      <c r="B310"/>
      <c r="C310"/>
      <c r="D310"/>
      <c r="E310"/>
      <c r="F310"/>
      <c r="G310"/>
      <c r="H310"/>
    </row>
    <row r="311" spans="1:8">
      <c r="A311"/>
      <c r="B311"/>
      <c r="C311"/>
      <c r="D311"/>
      <c r="E311"/>
      <c r="F311"/>
      <c r="G311"/>
      <c r="H311"/>
    </row>
    <row r="312" spans="1:8">
      <c r="A312"/>
      <c r="B312"/>
      <c r="C312"/>
      <c r="D312"/>
      <c r="E312"/>
      <c r="F312"/>
      <c r="G312"/>
      <c r="H312"/>
    </row>
    <row r="313" spans="1:8">
      <c r="A313"/>
      <c r="B313"/>
      <c r="C313"/>
      <c r="D313"/>
      <c r="E313"/>
      <c r="F313"/>
      <c r="G313"/>
      <c r="H313"/>
    </row>
    <row r="314" spans="1:8">
      <c r="A314"/>
      <c r="B314"/>
      <c r="C314"/>
      <c r="D314"/>
      <c r="E314"/>
      <c r="F314"/>
      <c r="G314"/>
      <c r="H314"/>
    </row>
    <row r="315" spans="1:8">
      <c r="A315"/>
      <c r="B315"/>
      <c r="C315"/>
      <c r="D315"/>
      <c r="E315"/>
      <c r="F315"/>
      <c r="G315"/>
      <c r="H315"/>
    </row>
    <row r="316" spans="1:8">
      <c r="A316"/>
      <c r="B316"/>
      <c r="C316"/>
      <c r="D316"/>
      <c r="E316"/>
      <c r="F316"/>
      <c r="G316"/>
      <c r="H316"/>
    </row>
    <row r="317" spans="1:8">
      <c r="A317"/>
      <c r="B317"/>
      <c r="C317"/>
      <c r="D317"/>
      <c r="E317"/>
      <c r="F317"/>
      <c r="G317"/>
      <c r="H317"/>
    </row>
    <row r="318" spans="1:8">
      <c r="A318"/>
      <c r="B318"/>
      <c r="C318"/>
      <c r="D318"/>
      <c r="E318"/>
      <c r="F318"/>
      <c r="G318"/>
      <c r="H318"/>
    </row>
    <row r="319" spans="1:8">
      <c r="A319"/>
      <c r="B319"/>
      <c r="C319"/>
      <c r="D319"/>
      <c r="E319"/>
      <c r="F319"/>
      <c r="G319"/>
      <c r="H319"/>
    </row>
    <row r="320" spans="1:8">
      <c r="A320"/>
      <c r="B320"/>
      <c r="C320"/>
      <c r="D320"/>
      <c r="E320"/>
      <c r="F320"/>
      <c r="G320"/>
      <c r="H320"/>
    </row>
    <row r="321" spans="1:8">
      <c r="A321"/>
      <c r="B321"/>
      <c r="C321"/>
      <c r="D321"/>
      <c r="E321"/>
      <c r="F321"/>
      <c r="G321"/>
      <c r="H321"/>
    </row>
    <row r="322" spans="1:8">
      <c r="A322"/>
      <c r="B322"/>
      <c r="C322"/>
      <c r="D322"/>
      <c r="E322"/>
      <c r="F322"/>
      <c r="G322"/>
      <c r="H322"/>
    </row>
    <row r="323" spans="1:8">
      <c r="A323"/>
      <c r="B323"/>
      <c r="C323"/>
      <c r="D323"/>
      <c r="E323"/>
      <c r="F323"/>
      <c r="G323"/>
      <c r="H323"/>
    </row>
    <row r="324" spans="1:8">
      <c r="A324"/>
      <c r="B324"/>
      <c r="C324"/>
      <c r="D324"/>
      <c r="E324"/>
      <c r="F324"/>
      <c r="G324"/>
      <c r="H324"/>
    </row>
    <row r="325" spans="1:8">
      <c r="A325"/>
      <c r="B325"/>
      <c r="C325"/>
      <c r="D325"/>
      <c r="E325"/>
      <c r="F325"/>
      <c r="G325"/>
      <c r="H325"/>
    </row>
    <row r="326" spans="1:8">
      <c r="A326"/>
      <c r="B326"/>
      <c r="C326"/>
      <c r="D326"/>
      <c r="E326"/>
      <c r="F326"/>
      <c r="G326"/>
      <c r="H326"/>
    </row>
    <row r="327" spans="1:8">
      <c r="A327"/>
      <c r="B327"/>
      <c r="C327"/>
      <c r="D327"/>
      <c r="E327"/>
      <c r="F327"/>
      <c r="G327"/>
      <c r="H327"/>
    </row>
    <row r="328" spans="1:8">
      <c r="A328"/>
      <c r="B328"/>
      <c r="C328"/>
      <c r="D328"/>
      <c r="E328"/>
      <c r="F328"/>
      <c r="G328"/>
      <c r="H328"/>
    </row>
    <row r="329" spans="1:8">
      <c r="A329"/>
      <c r="B329"/>
      <c r="C329"/>
      <c r="D329"/>
      <c r="E329"/>
      <c r="F329"/>
      <c r="G329"/>
      <c r="H329"/>
    </row>
    <row r="330" spans="1:8">
      <c r="A330"/>
      <c r="B330"/>
      <c r="C330"/>
      <c r="D330"/>
      <c r="E330"/>
      <c r="F330"/>
      <c r="G330"/>
      <c r="H330"/>
    </row>
    <row r="331" spans="1:8">
      <c r="A331"/>
      <c r="B331"/>
      <c r="C331"/>
      <c r="D331"/>
      <c r="E331"/>
      <c r="F331"/>
      <c r="G331"/>
      <c r="H331"/>
    </row>
    <row r="332" spans="1:8">
      <c r="A332"/>
      <c r="B332"/>
      <c r="C332"/>
      <c r="D332"/>
      <c r="E332"/>
      <c r="F332"/>
      <c r="G332"/>
      <c r="H332"/>
    </row>
    <row r="333" spans="1:8">
      <c r="A333"/>
      <c r="B333"/>
      <c r="C333"/>
      <c r="D333"/>
      <c r="E333"/>
      <c r="F333"/>
      <c r="G333"/>
      <c r="H333"/>
    </row>
    <row r="334" spans="1:8">
      <c r="A334"/>
      <c r="B334"/>
      <c r="C334"/>
      <c r="D334"/>
      <c r="E334"/>
      <c r="F334"/>
      <c r="G334"/>
      <c r="H334"/>
    </row>
    <row r="335" spans="1:8">
      <c r="A335"/>
      <c r="B335"/>
      <c r="C335"/>
      <c r="D335"/>
      <c r="E335"/>
      <c r="F335"/>
      <c r="G335"/>
      <c r="H335"/>
    </row>
    <row r="336" spans="1:8">
      <c r="A336"/>
      <c r="B336"/>
      <c r="C336"/>
      <c r="D336"/>
      <c r="E336"/>
      <c r="F336"/>
      <c r="G336"/>
      <c r="H336"/>
    </row>
    <row r="337" spans="1:8">
      <c r="A337"/>
      <c r="B337"/>
      <c r="C337"/>
      <c r="D337"/>
      <c r="E337"/>
      <c r="F337"/>
      <c r="G337"/>
      <c r="H337"/>
    </row>
    <row r="338" spans="1:8">
      <c r="A338"/>
      <c r="B338"/>
      <c r="C338"/>
      <c r="D338"/>
      <c r="E338"/>
      <c r="F338"/>
      <c r="G338"/>
      <c r="H338"/>
    </row>
    <row r="339" spans="1:8">
      <c r="A339"/>
      <c r="B339"/>
      <c r="C339"/>
      <c r="D339"/>
      <c r="E339"/>
      <c r="F339"/>
      <c r="G339"/>
      <c r="H339"/>
    </row>
    <row r="340" spans="1:8">
      <c r="A340"/>
      <c r="B340"/>
      <c r="C340"/>
      <c r="D340"/>
      <c r="E340"/>
      <c r="F340"/>
      <c r="G340"/>
      <c r="H340"/>
    </row>
    <row r="341" spans="1:8">
      <c r="A341"/>
      <c r="B341"/>
      <c r="C341"/>
      <c r="D341"/>
      <c r="E341"/>
      <c r="F341"/>
      <c r="G341"/>
      <c r="H341"/>
    </row>
    <row r="342" spans="1:8">
      <c r="A342"/>
      <c r="B342"/>
      <c r="C342"/>
      <c r="D342"/>
      <c r="E342"/>
      <c r="F342"/>
      <c r="G342"/>
      <c r="H342"/>
    </row>
    <row r="343" spans="1:8">
      <c r="A343"/>
      <c r="B343"/>
      <c r="C343"/>
      <c r="D343"/>
      <c r="E343"/>
      <c r="F343"/>
      <c r="G343"/>
      <c r="H343"/>
    </row>
    <row r="344" spans="1:8">
      <c r="A344"/>
      <c r="B344"/>
      <c r="C344"/>
      <c r="D344"/>
      <c r="E344"/>
      <c r="F344"/>
      <c r="G344"/>
      <c r="H344"/>
    </row>
    <row r="345" spans="1:8">
      <c r="A345"/>
      <c r="B345"/>
      <c r="C345"/>
      <c r="D345"/>
      <c r="E345"/>
      <c r="F345"/>
      <c r="G345"/>
      <c r="H345"/>
    </row>
    <row r="346" spans="1:8">
      <c r="A346"/>
      <c r="B346"/>
      <c r="C346"/>
      <c r="D346"/>
      <c r="E346"/>
      <c r="F346"/>
      <c r="G346"/>
      <c r="H346"/>
    </row>
    <row r="347" spans="1:8">
      <c r="A347"/>
      <c r="B347"/>
      <c r="C347"/>
      <c r="D347"/>
      <c r="E347"/>
      <c r="F347"/>
      <c r="G347"/>
      <c r="H347"/>
    </row>
    <row r="348" spans="1:8">
      <c r="A348"/>
      <c r="B348"/>
      <c r="C348"/>
      <c r="D348"/>
      <c r="E348"/>
      <c r="F348"/>
      <c r="G348"/>
      <c r="H348"/>
    </row>
    <row r="349" spans="1:8">
      <c r="A349"/>
      <c r="B349"/>
      <c r="C349"/>
      <c r="D349"/>
      <c r="E349"/>
      <c r="F349"/>
      <c r="G349"/>
      <c r="H349"/>
    </row>
    <row r="350" spans="1:8">
      <c r="A350"/>
      <c r="B350"/>
      <c r="C350"/>
      <c r="D350"/>
      <c r="E350"/>
      <c r="F350"/>
      <c r="G350"/>
      <c r="H350"/>
    </row>
    <row r="351" spans="1:8">
      <c r="A351"/>
      <c r="B351"/>
      <c r="C351"/>
      <c r="D351"/>
      <c r="E351"/>
      <c r="F351"/>
      <c r="G351"/>
      <c r="H351"/>
    </row>
    <row r="352" spans="1:8">
      <c r="A352"/>
      <c r="B352"/>
      <c r="C352"/>
      <c r="D352"/>
      <c r="E352"/>
      <c r="F352"/>
      <c r="G352"/>
      <c r="H352"/>
    </row>
    <row r="353" spans="1:8">
      <c r="A353"/>
      <c r="B353"/>
      <c r="C353"/>
      <c r="D353"/>
      <c r="E353"/>
      <c r="F353"/>
      <c r="G353"/>
      <c r="H353"/>
    </row>
    <row r="354" spans="1:8">
      <c r="A354"/>
      <c r="B354"/>
      <c r="C354"/>
      <c r="D354"/>
      <c r="E354"/>
      <c r="F354"/>
      <c r="G354"/>
      <c r="H354"/>
    </row>
    <row r="355" spans="1:8">
      <c r="A355"/>
      <c r="B355"/>
      <c r="C355"/>
      <c r="D355"/>
      <c r="E355"/>
      <c r="F355"/>
      <c r="G355"/>
      <c r="H355"/>
    </row>
    <row r="356" spans="1:8">
      <c r="A356"/>
      <c r="B356"/>
      <c r="C356"/>
      <c r="D356"/>
      <c r="E356"/>
      <c r="F356"/>
      <c r="G356"/>
      <c r="H356"/>
    </row>
    <row r="357" spans="1:8">
      <c r="A357"/>
      <c r="B357"/>
      <c r="C357"/>
      <c r="D357"/>
      <c r="E357"/>
      <c r="F357"/>
      <c r="G357"/>
      <c r="H357"/>
    </row>
    <row r="358" spans="1:8">
      <c r="A358"/>
      <c r="B358"/>
      <c r="C358"/>
      <c r="D358"/>
      <c r="E358"/>
      <c r="F358"/>
      <c r="G358"/>
      <c r="H358"/>
    </row>
    <row r="359" spans="1:8">
      <c r="A359"/>
      <c r="B359"/>
      <c r="C359"/>
      <c r="D359"/>
      <c r="E359"/>
      <c r="F359"/>
      <c r="G359"/>
      <c r="H359"/>
    </row>
    <row r="360" spans="1:8">
      <c r="A360"/>
      <c r="B360"/>
      <c r="C360"/>
      <c r="D360"/>
      <c r="E360"/>
      <c r="F360"/>
      <c r="G360"/>
      <c r="H360"/>
    </row>
    <row r="361" spans="1:8">
      <c r="A361"/>
      <c r="B361"/>
      <c r="C361"/>
      <c r="D361"/>
      <c r="E361"/>
      <c r="F361"/>
      <c r="G361"/>
      <c r="H361"/>
    </row>
    <row r="362" spans="1:8">
      <c r="A362"/>
      <c r="B362"/>
      <c r="C362"/>
      <c r="D362"/>
      <c r="E362"/>
      <c r="F362"/>
      <c r="G362"/>
      <c r="H362"/>
    </row>
    <row r="363" spans="1:8">
      <c r="A363"/>
      <c r="B363"/>
      <c r="C363"/>
      <c r="D363"/>
      <c r="E363"/>
      <c r="F363"/>
      <c r="G363"/>
      <c r="H363"/>
    </row>
    <row r="364" spans="1:8">
      <c r="A364"/>
      <c r="B364"/>
      <c r="C364"/>
      <c r="D364"/>
      <c r="E364"/>
      <c r="F364"/>
      <c r="G364"/>
      <c r="H364"/>
    </row>
    <row r="365" spans="1:8">
      <c r="A365"/>
      <c r="B365"/>
      <c r="C365"/>
      <c r="D365"/>
      <c r="E365"/>
      <c r="F365"/>
      <c r="G365"/>
      <c r="H365"/>
    </row>
    <row r="366" spans="1:8">
      <c r="A366"/>
      <c r="B366"/>
      <c r="C366"/>
      <c r="D366"/>
      <c r="E366"/>
      <c r="F366"/>
      <c r="G366"/>
      <c r="H366"/>
    </row>
    <row r="367" spans="1:8">
      <c r="A367"/>
      <c r="B367"/>
      <c r="C367"/>
      <c r="D367"/>
      <c r="E367"/>
      <c r="F367"/>
      <c r="G367"/>
      <c r="H367"/>
    </row>
    <row r="368" spans="1:8">
      <c r="A368"/>
      <c r="B368"/>
      <c r="C368"/>
      <c r="D368"/>
      <c r="E368"/>
      <c r="F368"/>
      <c r="G368"/>
      <c r="H368"/>
    </row>
    <row r="369" spans="1:8">
      <c r="A369"/>
      <c r="B369"/>
      <c r="C369"/>
      <c r="D369"/>
      <c r="E369"/>
      <c r="F369"/>
      <c r="G369"/>
      <c r="H369"/>
    </row>
    <row r="370" spans="1:8">
      <c r="A370"/>
      <c r="B370"/>
      <c r="C370"/>
      <c r="D370"/>
      <c r="E370"/>
      <c r="F370"/>
      <c r="G370"/>
      <c r="H370"/>
    </row>
    <row r="371" spans="1:8">
      <c r="A371"/>
      <c r="B371"/>
      <c r="C371"/>
      <c r="D371"/>
      <c r="E371"/>
      <c r="F371"/>
      <c r="G371"/>
      <c r="H371"/>
    </row>
    <row r="372" spans="1:8">
      <c r="A372"/>
      <c r="B372"/>
      <c r="C372"/>
      <c r="D372"/>
      <c r="E372"/>
      <c r="F372"/>
      <c r="G372"/>
      <c r="H372"/>
    </row>
    <row r="373" spans="1:8">
      <c r="A373"/>
      <c r="B373"/>
      <c r="C373"/>
      <c r="D373"/>
      <c r="E373"/>
      <c r="F373"/>
      <c r="G373"/>
      <c r="H373"/>
    </row>
    <row r="374" spans="1:8">
      <c r="A374"/>
      <c r="B374"/>
      <c r="C374"/>
      <c r="D374"/>
      <c r="E374"/>
      <c r="F374"/>
      <c r="G374"/>
      <c r="H374"/>
    </row>
    <row r="375" spans="1:8">
      <c r="A375"/>
      <c r="B375"/>
      <c r="C375"/>
      <c r="D375"/>
      <c r="E375"/>
      <c r="F375"/>
      <c r="G375"/>
      <c r="H375"/>
    </row>
    <row r="376" spans="1:8">
      <c r="A376"/>
      <c r="B376"/>
      <c r="C376"/>
      <c r="D376"/>
      <c r="E376"/>
      <c r="F376"/>
      <c r="G376"/>
      <c r="H376"/>
    </row>
    <row r="377" spans="1:8">
      <c r="A377"/>
      <c r="B377"/>
      <c r="C377"/>
      <c r="D377"/>
      <c r="E377"/>
      <c r="F377"/>
      <c r="G377"/>
      <c r="H377"/>
    </row>
    <row r="378" spans="1:8">
      <c r="A378"/>
      <c r="B378"/>
      <c r="C378"/>
      <c r="D378"/>
      <c r="E378"/>
      <c r="F378"/>
      <c r="G378"/>
      <c r="H378"/>
    </row>
    <row r="379" spans="1:8">
      <c r="A379"/>
      <c r="B379"/>
      <c r="C379"/>
      <c r="D379"/>
      <c r="E379"/>
      <c r="F379"/>
      <c r="G379"/>
      <c r="H379"/>
    </row>
    <row r="380" spans="1:8">
      <c r="A380"/>
      <c r="B380"/>
      <c r="C380"/>
      <c r="D380"/>
      <c r="E380"/>
      <c r="F380"/>
      <c r="G380"/>
      <c r="H380"/>
    </row>
    <row r="381" spans="1:8">
      <c r="A381"/>
      <c r="B381"/>
      <c r="C381"/>
      <c r="D381"/>
      <c r="E381"/>
      <c r="F381"/>
      <c r="G381"/>
      <c r="H381"/>
    </row>
    <row r="382" spans="1:8">
      <c r="A382"/>
      <c r="B382"/>
      <c r="C382"/>
      <c r="D382"/>
      <c r="E382"/>
      <c r="F382"/>
      <c r="G382"/>
      <c r="H382"/>
    </row>
    <row r="383" spans="1:8">
      <c r="A383"/>
      <c r="B383"/>
      <c r="C383"/>
      <c r="D383"/>
      <c r="E383"/>
      <c r="F383"/>
      <c r="G383"/>
      <c r="H383"/>
    </row>
    <row r="384" spans="1:8">
      <c r="A384"/>
      <c r="B384"/>
      <c r="C384"/>
      <c r="D384"/>
      <c r="E384"/>
      <c r="F384"/>
      <c r="G384"/>
      <c r="H384"/>
    </row>
    <row r="385" spans="1:8">
      <c r="A385"/>
      <c r="B385"/>
      <c r="C385"/>
      <c r="D385"/>
      <c r="E385"/>
      <c r="F385"/>
      <c r="G385"/>
      <c r="H385"/>
    </row>
    <row r="386" spans="1:8">
      <c r="A386"/>
      <c r="B386"/>
      <c r="C386"/>
      <c r="D386"/>
      <c r="E386"/>
      <c r="F386"/>
      <c r="G386"/>
      <c r="H386"/>
    </row>
    <row r="387" spans="1:8">
      <c r="A387"/>
      <c r="B387"/>
      <c r="C387"/>
      <c r="D387"/>
      <c r="E387"/>
      <c r="F387"/>
      <c r="G387"/>
      <c r="H387"/>
    </row>
    <row r="388" spans="1:8">
      <c r="A388"/>
      <c r="B388"/>
      <c r="C388"/>
      <c r="D388"/>
      <c r="E388"/>
      <c r="F388"/>
      <c r="G388"/>
      <c r="H388"/>
    </row>
    <row r="389" spans="1:8">
      <c r="A389"/>
      <c r="B389"/>
      <c r="C389"/>
      <c r="D389"/>
      <c r="E389"/>
      <c r="F389"/>
      <c r="G389"/>
      <c r="H389"/>
    </row>
    <row r="390" spans="1:8">
      <c r="A390"/>
      <c r="B390"/>
      <c r="C390"/>
      <c r="D390"/>
      <c r="E390"/>
      <c r="F390"/>
      <c r="G390"/>
      <c r="H390"/>
    </row>
    <row r="391" spans="1:8">
      <c r="A391"/>
      <c r="B391"/>
      <c r="C391"/>
      <c r="D391"/>
      <c r="E391"/>
      <c r="F391"/>
      <c r="G391"/>
      <c r="H391"/>
    </row>
    <row r="392" spans="1:8">
      <c r="A392"/>
      <c r="B392"/>
      <c r="C392"/>
      <c r="D392"/>
      <c r="E392"/>
      <c r="F392"/>
      <c r="G392"/>
      <c r="H392"/>
    </row>
    <row r="393" spans="1:8">
      <c r="A393"/>
      <c r="B393"/>
      <c r="C393"/>
      <c r="D393"/>
      <c r="E393"/>
      <c r="F393"/>
      <c r="G393"/>
      <c r="H393"/>
    </row>
    <row r="394" spans="1:8">
      <c r="A394"/>
      <c r="B394"/>
      <c r="C394"/>
      <c r="D394"/>
      <c r="E394"/>
      <c r="F394"/>
      <c r="G394"/>
      <c r="H394"/>
    </row>
    <row r="395" spans="1:8">
      <c r="A395"/>
      <c r="B395"/>
      <c r="C395"/>
      <c r="D395"/>
      <c r="E395"/>
      <c r="F395"/>
      <c r="G395"/>
      <c r="H395"/>
    </row>
    <row r="396" spans="1:8">
      <c r="A396"/>
      <c r="B396"/>
      <c r="C396"/>
      <c r="D396"/>
      <c r="E396"/>
      <c r="F396"/>
      <c r="G396"/>
      <c r="H396"/>
    </row>
    <row r="397" spans="1:8">
      <c r="A397"/>
      <c r="B397"/>
      <c r="C397"/>
      <c r="D397"/>
      <c r="E397"/>
      <c r="F397"/>
      <c r="G397"/>
      <c r="H397"/>
    </row>
    <row r="398" spans="1:8">
      <c r="A398"/>
      <c r="B398"/>
      <c r="C398"/>
      <c r="D398"/>
      <c r="E398"/>
      <c r="F398"/>
      <c r="G398"/>
      <c r="H398"/>
    </row>
    <row r="399" spans="1:8">
      <c r="A399"/>
      <c r="B399"/>
      <c r="C399"/>
      <c r="D399"/>
      <c r="E399"/>
      <c r="F399"/>
      <c r="G399"/>
      <c r="H399"/>
    </row>
    <row r="400" spans="1:8">
      <c r="A400"/>
      <c r="B400"/>
      <c r="C400"/>
      <c r="D400"/>
      <c r="E400"/>
      <c r="F400"/>
      <c r="G400"/>
      <c r="H400"/>
    </row>
    <row r="401" spans="1:8">
      <c r="A401"/>
      <c r="B401"/>
      <c r="C401"/>
      <c r="D401"/>
      <c r="E401"/>
      <c r="F401"/>
      <c r="G401"/>
      <c r="H401"/>
    </row>
    <row r="402" spans="1:8">
      <c r="A402"/>
      <c r="B402"/>
      <c r="C402"/>
      <c r="D402"/>
      <c r="E402"/>
      <c r="F402"/>
      <c r="G402"/>
      <c r="H402"/>
    </row>
    <row r="403" spans="1:8">
      <c r="A403"/>
      <c r="B403"/>
      <c r="C403"/>
      <c r="D403"/>
      <c r="E403"/>
      <c r="F403"/>
      <c r="G403"/>
      <c r="H403"/>
    </row>
    <row r="404" spans="1:8">
      <c r="B404"/>
    </row>
    <row r="405" spans="1:8">
      <c r="B405"/>
    </row>
    <row r="406" spans="1:8">
      <c r="B406"/>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sheetPr>
    <tabColor theme="9" tint="-0.499984740745262"/>
  </sheetPr>
  <dimension ref="A1:S52"/>
  <sheetViews>
    <sheetView topLeftCell="I1" workbookViewId="0">
      <selection activeCell="R5" sqref="R5"/>
    </sheetView>
  </sheetViews>
  <sheetFormatPr defaultRowHeight="1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7.85546875" style="25"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32.28515625" customWidth="1"/>
    <col min="18" max="18" width="24" bestFit="1" customWidth="1"/>
    <col min="19" max="19" width="10.85546875" customWidth="1"/>
  </cols>
  <sheetData>
    <row r="1" spans="1:19" s="1" customFormat="1">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c r="A2" s="35">
        <v>1</v>
      </c>
      <c r="B2" s="34" t="str">
        <f>UPPER(CONCATENATE(C2, " ",D2," ",F2))</f>
        <v>MS. ANNIE ABBOTT</v>
      </c>
      <c r="C2" s="3" t="s">
        <v>6</v>
      </c>
      <c r="D2" s="3" t="s">
        <v>7</v>
      </c>
      <c r="E2" s="3"/>
      <c r="F2" s="3" t="s">
        <v>8</v>
      </c>
      <c r="G2" s="36">
        <v>35699</v>
      </c>
      <c r="H2" s="3" t="s">
        <v>9</v>
      </c>
      <c r="I2" s="3" t="s">
        <v>138</v>
      </c>
      <c r="J2" s="4" t="s">
        <v>141</v>
      </c>
      <c r="K2" s="4" t="str">
        <f>HLOOKUP(J2,LOCATION!$B$2:$M$3,2,FALSE)</f>
        <v>USA</v>
      </c>
      <c r="L2" s="4" t="str">
        <f>INDEX(LOCATION!A$1:M$1,MATCH(SPORTSMEN!$J2,LOCATION!A$2:M$2,0))</f>
        <v>English</v>
      </c>
      <c r="M2" s="4" t="str">
        <f>LOWER(CONCATENATE(F2,".",D2,"@XYZ.ORG"))</f>
        <v>abbott.annie@xyz.org</v>
      </c>
      <c r="N2" s="37">
        <v>94</v>
      </c>
      <c r="O2" s="3" t="s">
        <v>209</v>
      </c>
      <c r="P2" s="3" t="s">
        <v>210</v>
      </c>
      <c r="Q2" s="3" t="str">
        <f>INDEX(SPORT!A$1:A$33,MATCH(SPORTSMEN!R2,SPORT!B$1:B$33,0))</f>
        <v>INDOOR</v>
      </c>
      <c r="R2" s="3" t="s">
        <v>174</v>
      </c>
      <c r="S2" s="38">
        <v>80727</v>
      </c>
    </row>
    <row r="3" spans="1:19">
      <c r="A3" s="35">
        <v>2</v>
      </c>
      <c r="B3" s="34" t="str">
        <f t="shared" ref="B3:B51" si="0">UPPER(CONCATENATE(C3, " ",D3," ",F3))</f>
        <v>MS. AURELIE LIESUCHKE</v>
      </c>
      <c r="C3" s="2" t="s">
        <v>6</v>
      </c>
      <c r="D3" s="2" t="s">
        <v>10</v>
      </c>
      <c r="E3" s="2"/>
      <c r="F3" s="2" t="s">
        <v>11</v>
      </c>
      <c r="G3" s="36">
        <v>33641</v>
      </c>
      <c r="H3" s="2" t="s">
        <v>12</v>
      </c>
      <c r="I3" s="2" t="s">
        <v>138</v>
      </c>
      <c r="J3" s="4" t="s">
        <v>141</v>
      </c>
      <c r="K3" s="4" t="str">
        <f>HLOOKUP(J3,LOCATION!$B$2:$M$3,2,FALSE)</f>
        <v>USA</v>
      </c>
      <c r="L3" s="4" t="str">
        <f>INDEX(LOCATION!A$1:M$1,MATCH(SPORTSMEN!$J3,LOCATION!A$2:M$2,0))</f>
        <v>English</v>
      </c>
      <c r="M3" s="4" t="str">
        <f>LOWER(CONCATENATE(F3,".",D3,"@XYZ.ORG"))</f>
        <v>liesuchke.aurelie@xyz.org</v>
      </c>
      <c r="N3" s="37">
        <v>84.2</v>
      </c>
      <c r="O3" s="2" t="s">
        <v>211</v>
      </c>
      <c r="P3" s="2" t="s">
        <v>212</v>
      </c>
      <c r="Q3" s="3" t="str">
        <f>INDEX(SPORT!A$1:A$33,MATCH(SPORTSMEN!R3,SPORT!B$1:B$33,0))</f>
        <v>INDOOR</v>
      </c>
      <c r="R3" s="2" t="s">
        <v>175</v>
      </c>
      <c r="S3" s="38">
        <v>87471</v>
      </c>
    </row>
    <row r="4" spans="1:19">
      <c r="A4" s="35">
        <v>3</v>
      </c>
      <c r="B4" s="34" t="str">
        <f t="shared" si="0"/>
        <v>SR. TOMAS FILHO</v>
      </c>
      <c r="C4" s="2" t="s">
        <v>13</v>
      </c>
      <c r="D4" s="2" t="s">
        <v>14</v>
      </c>
      <c r="E4" s="2" t="s">
        <v>15</v>
      </c>
      <c r="F4" s="2" t="s">
        <v>16</v>
      </c>
      <c r="G4" s="36">
        <v>25394</v>
      </c>
      <c r="H4" s="2" t="s">
        <v>17</v>
      </c>
      <c r="I4" s="2" t="s">
        <v>142</v>
      </c>
      <c r="J4" s="4" t="s">
        <v>145</v>
      </c>
      <c r="K4" s="4" t="str">
        <f>HLOOKUP(J4,LOCATION!$B$2:$M$3,2,FALSE)</f>
        <v>BRAZIL</v>
      </c>
      <c r="L4" s="4" t="str">
        <f>INDEX(LOCATION!A$1:M$1,MATCH(SPORTSMEN!$J4,LOCATION!A$2:M$2,0))</f>
        <v>Portuguese</v>
      </c>
      <c r="M4" s="4" t="str">
        <f>LOWER(CONCATENATE(F4,".",D4,"@XYZ.COM"))</f>
        <v>filho.tomas@xyz.com</v>
      </c>
      <c r="N4" s="37">
        <v>52.9</v>
      </c>
      <c r="O4" s="2" t="s">
        <v>213</v>
      </c>
      <c r="P4" s="2" t="s">
        <v>210</v>
      </c>
      <c r="Q4" s="3" t="str">
        <f>INDEX(SPORT!A$1:A$33,MATCH(SPORTSMEN!R4,SPORT!B$1:B$33,0))</f>
        <v>OUTDOOR</v>
      </c>
      <c r="R4" s="2" t="s">
        <v>177</v>
      </c>
      <c r="S4" s="38">
        <v>64724</v>
      </c>
    </row>
    <row r="5" spans="1:19">
      <c r="A5" s="35">
        <v>4</v>
      </c>
      <c r="B5" s="34" t="str">
        <f t="shared" si="0"/>
        <v>MS. DARBY CRUICKSHANK</v>
      </c>
      <c r="C5" s="2" t="s">
        <v>6</v>
      </c>
      <c r="D5" s="2" t="s">
        <v>18</v>
      </c>
      <c r="E5" s="2"/>
      <c r="F5" s="2" t="s">
        <v>19</v>
      </c>
      <c r="G5" s="36">
        <v>27532</v>
      </c>
      <c r="H5" s="2" t="s">
        <v>20</v>
      </c>
      <c r="I5" s="2" t="s">
        <v>138</v>
      </c>
      <c r="J5" s="4" t="s">
        <v>141</v>
      </c>
      <c r="K5" s="4" t="str">
        <f>HLOOKUP(J5,LOCATION!$B$2:$M$3,2,FALSE)</f>
        <v>USA</v>
      </c>
      <c r="L5" s="4" t="str">
        <f>INDEX(LOCATION!A$1:M$1,MATCH(SPORTSMEN!$J5,LOCATION!A$2:M$2,0))</f>
        <v>English</v>
      </c>
      <c r="M5" s="4" t="str">
        <f t="shared" ref="M5:M14" si="1">LOWER(CONCATENATE(F5,".",D5,"@XYZ.ORG"))</f>
        <v>cruickshank.darby@xyz.org</v>
      </c>
      <c r="N5" s="37">
        <v>48.9</v>
      </c>
      <c r="O5" s="2" t="s">
        <v>209</v>
      </c>
      <c r="P5" s="2" t="s">
        <v>212</v>
      </c>
      <c r="Q5" s="3" t="str">
        <f>INDEX(SPORT!A$1:A$33,MATCH(SPORTSMEN!R5,SPORT!B$1:B$33,0))</f>
        <v>OUTDOOR</v>
      </c>
      <c r="R5" s="2" t="s">
        <v>178</v>
      </c>
      <c r="S5" s="39">
        <v>110823</v>
      </c>
    </row>
    <row r="6" spans="1:19">
      <c r="A6" s="35">
        <v>5</v>
      </c>
      <c r="B6" s="34" t="str">
        <f t="shared" si="0"/>
        <v>DR. JAYDON BORER</v>
      </c>
      <c r="C6" s="2" t="s">
        <v>21</v>
      </c>
      <c r="D6" s="2" t="s">
        <v>22</v>
      </c>
      <c r="E6" s="2"/>
      <c r="F6" s="2" t="s">
        <v>23</v>
      </c>
      <c r="G6" s="36">
        <v>25706</v>
      </c>
      <c r="H6" s="2" t="s">
        <v>20</v>
      </c>
      <c r="I6" s="2" t="s">
        <v>142</v>
      </c>
      <c r="J6" s="4" t="s">
        <v>141</v>
      </c>
      <c r="K6" s="4" t="str">
        <f>HLOOKUP(J6,LOCATION!$B$2:$M$3,2,FALSE)</f>
        <v>USA</v>
      </c>
      <c r="L6" s="4" t="str">
        <f>INDEX(LOCATION!A$1:M$1,MATCH(SPORTSMEN!$J6,LOCATION!A$2:M$2,0))</f>
        <v>English</v>
      </c>
      <c r="M6" s="4" t="str">
        <f t="shared" si="1"/>
        <v>borer.jaydon@xyz.org</v>
      </c>
      <c r="N6" s="37">
        <v>84.8</v>
      </c>
      <c r="O6" s="2" t="s">
        <v>214</v>
      </c>
      <c r="P6" s="2" t="s">
        <v>215</v>
      </c>
      <c r="Q6" s="3" t="str">
        <f>INDEX(SPORT!A$1:A$33,MATCH(SPORTSMEN!R6,SPORT!B$1:B$33,0))</f>
        <v>INDOOR</v>
      </c>
      <c r="R6" s="2" t="s">
        <v>179</v>
      </c>
      <c r="S6" s="38">
        <v>56916</v>
      </c>
    </row>
    <row r="7" spans="1:19">
      <c r="A7" s="35">
        <v>6</v>
      </c>
      <c r="B7" s="34" t="str">
        <f t="shared" si="0"/>
        <v>MR. MORIAH  LYNCH</v>
      </c>
      <c r="C7" s="2" t="s">
        <v>24</v>
      </c>
      <c r="D7" s="2" t="s">
        <v>25</v>
      </c>
      <c r="E7" s="2"/>
      <c r="F7" s="2" t="s">
        <v>26</v>
      </c>
      <c r="G7" s="36">
        <v>33944</v>
      </c>
      <c r="H7" s="2" t="s">
        <v>27</v>
      </c>
      <c r="I7" s="2" t="s">
        <v>142</v>
      </c>
      <c r="J7" s="4" t="s">
        <v>141</v>
      </c>
      <c r="K7" s="4" t="str">
        <f>HLOOKUP(J7,LOCATION!$B$2:$M$3,2,FALSE)</f>
        <v>USA</v>
      </c>
      <c r="L7" s="4" t="str">
        <f>INDEX(LOCATION!A$1:M$1,MATCH(SPORTSMEN!$J7,LOCATION!A$2:M$2,0))</f>
        <v>English</v>
      </c>
      <c r="M7" s="4" t="str">
        <f t="shared" si="1"/>
        <v>lynch.moriah @xyz.org</v>
      </c>
      <c r="N7" s="37">
        <v>83.2</v>
      </c>
      <c r="O7" s="2" t="s">
        <v>214</v>
      </c>
      <c r="P7" s="2" t="s">
        <v>212</v>
      </c>
      <c r="Q7" s="3" t="str">
        <f>INDEX(SPORT!A$1:A$33,MATCH(SPORTSMEN!R7,SPORT!B$1:B$33,0))</f>
        <v>INDOOR</v>
      </c>
      <c r="R7" s="2" t="s">
        <v>180</v>
      </c>
      <c r="S7" s="38">
        <v>51133</v>
      </c>
    </row>
    <row r="8" spans="1:19">
      <c r="A8" s="35">
        <v>7</v>
      </c>
      <c r="B8" s="34" t="str">
        <f t="shared" si="0"/>
        <v>MS. AMIYA EICHMANN</v>
      </c>
      <c r="C8" s="2" t="s">
        <v>6</v>
      </c>
      <c r="D8" s="2" t="s">
        <v>28</v>
      </c>
      <c r="E8" s="2"/>
      <c r="F8" s="2" t="s">
        <v>29</v>
      </c>
      <c r="G8" s="36">
        <v>36370</v>
      </c>
      <c r="H8" s="2" t="s">
        <v>30</v>
      </c>
      <c r="I8" s="2" t="s">
        <v>138</v>
      </c>
      <c r="J8" s="4" t="s">
        <v>141</v>
      </c>
      <c r="K8" s="4" t="str">
        <f>HLOOKUP(J8,LOCATION!$B$2:$M$3,2,FALSE)</f>
        <v>USA</v>
      </c>
      <c r="L8" s="4" t="str">
        <f>INDEX(LOCATION!A$1:M$1,MATCH(SPORTSMEN!$J8,LOCATION!A$2:M$2,0))</f>
        <v>English</v>
      </c>
      <c r="M8" s="4" t="str">
        <f t="shared" si="1"/>
        <v>eichmann.amiya@xyz.org</v>
      </c>
      <c r="N8" s="37">
        <v>61.1</v>
      </c>
      <c r="O8" s="2" t="s">
        <v>214</v>
      </c>
      <c r="P8" s="2" t="s">
        <v>215</v>
      </c>
      <c r="Q8" s="3" t="str">
        <f>INDEX(SPORT!A$1:A$33,MATCH(SPORTSMEN!R8,SPORT!B$1:B$33,0))</f>
        <v>OUTDOOR</v>
      </c>
      <c r="R8" s="2" t="s">
        <v>181</v>
      </c>
      <c r="S8" s="38">
        <v>65465</v>
      </c>
    </row>
    <row r="9" spans="1:19">
      <c r="A9" s="35">
        <v>8</v>
      </c>
      <c r="B9" s="34" t="str">
        <f t="shared" si="0"/>
        <v>MR. PIERCE RAU</v>
      </c>
      <c r="C9" s="2" t="s">
        <v>24</v>
      </c>
      <c r="D9" s="2" t="s">
        <v>31</v>
      </c>
      <c r="E9" s="2"/>
      <c r="F9" s="2" t="s">
        <v>32</v>
      </c>
      <c r="G9" s="36">
        <v>23141</v>
      </c>
      <c r="H9" s="35" t="s">
        <v>20</v>
      </c>
      <c r="I9" s="2" t="s">
        <v>142</v>
      </c>
      <c r="J9" s="4" t="s">
        <v>141</v>
      </c>
      <c r="K9" s="4" t="str">
        <f>HLOOKUP(J9,LOCATION!$B$2:$M$3,2,FALSE)</f>
        <v>USA</v>
      </c>
      <c r="L9" s="4" t="str">
        <f>INDEX(LOCATION!A$1:M$1,MATCH(SPORTSMEN!$J9,LOCATION!A$2:M$2,0))</f>
        <v>English</v>
      </c>
      <c r="M9" s="4" t="str">
        <f t="shared" si="1"/>
        <v>rau.pierce@xyz.org</v>
      </c>
      <c r="N9" s="37">
        <v>105.7</v>
      </c>
      <c r="O9" s="2" t="s">
        <v>213</v>
      </c>
      <c r="P9" s="2" t="s">
        <v>216</v>
      </c>
      <c r="Q9" s="3" t="str">
        <f>INDEX(SPORT!A$1:A$33,MATCH(SPORTSMEN!R9,SPORT!B$1:B$33,0))</f>
        <v>INDOOR</v>
      </c>
      <c r="R9" s="2" t="s">
        <v>182</v>
      </c>
      <c r="S9" s="39">
        <v>109885</v>
      </c>
    </row>
    <row r="10" spans="1:19">
      <c r="A10" s="35">
        <v>9</v>
      </c>
      <c r="B10" s="34" t="str">
        <f t="shared" si="0"/>
        <v>MS. AMELIA STEVENS</v>
      </c>
      <c r="C10" s="2" t="s">
        <v>6</v>
      </c>
      <c r="D10" s="2" t="s">
        <v>33</v>
      </c>
      <c r="E10" s="2"/>
      <c r="F10" s="2" t="s">
        <v>34</v>
      </c>
      <c r="G10" s="36">
        <v>25965</v>
      </c>
      <c r="H10" s="2" t="s">
        <v>12</v>
      </c>
      <c r="I10" s="2" t="s">
        <v>138</v>
      </c>
      <c r="J10" s="4" t="s">
        <v>147</v>
      </c>
      <c r="K10" s="4" t="str">
        <f>HLOOKUP(J10,LOCATION!$B$2:$M$3,2,FALSE)</f>
        <v>UK</v>
      </c>
      <c r="L10" s="4" t="str">
        <f>INDEX(LOCATION!A$1:M$1,MATCH(SPORTSMEN!$J10,LOCATION!A$2:M$2,0))</f>
        <v>English</v>
      </c>
      <c r="M10" s="4" t="str">
        <f t="shared" si="1"/>
        <v>stevens.amelia@xyz.org</v>
      </c>
      <c r="N10" s="37">
        <v>65.3</v>
      </c>
      <c r="O10" s="2" t="s">
        <v>214</v>
      </c>
      <c r="P10" s="2" t="s">
        <v>216</v>
      </c>
      <c r="Q10" s="3" t="str">
        <f>INDEX(SPORT!A$1:A$33,MATCH(SPORTSMEN!R10,SPORT!B$1:B$33,0))</f>
        <v>INDOOR</v>
      </c>
      <c r="R10" s="2" t="s">
        <v>183</v>
      </c>
      <c r="S10" s="38">
        <v>60061</v>
      </c>
    </row>
    <row r="11" spans="1:19">
      <c r="A11" s="35">
        <v>10</v>
      </c>
      <c r="B11" s="34" t="str">
        <f t="shared" si="0"/>
        <v>MR. TOBY SIMPSON</v>
      </c>
      <c r="C11" s="2" t="s">
        <v>24</v>
      </c>
      <c r="D11" s="2" t="s">
        <v>35</v>
      </c>
      <c r="E11" s="2"/>
      <c r="F11" s="2" t="s">
        <v>36</v>
      </c>
      <c r="G11" s="36">
        <v>23732</v>
      </c>
      <c r="H11" s="2" t="s">
        <v>27</v>
      </c>
      <c r="I11" s="2" t="s">
        <v>142</v>
      </c>
      <c r="J11" s="4" t="s">
        <v>147</v>
      </c>
      <c r="K11" s="4" t="str">
        <f>HLOOKUP(J11,LOCATION!$B$2:$M$3,2,FALSE)</f>
        <v>UK</v>
      </c>
      <c r="L11" s="4" t="str">
        <f>INDEX(LOCATION!A$1:M$1,MATCH(SPORTSMEN!$J11,LOCATION!A$2:M$2,0))</f>
        <v>English</v>
      </c>
      <c r="M11" s="4" t="str">
        <f t="shared" si="1"/>
        <v>simpson.toby@xyz.org</v>
      </c>
      <c r="N11" s="37">
        <v>62.9</v>
      </c>
      <c r="O11" s="2" t="s">
        <v>213</v>
      </c>
      <c r="P11" s="2" t="s">
        <v>217</v>
      </c>
      <c r="Q11" s="3" t="str">
        <f>INDEX(SPORT!A$1:A$33,MATCH(SPORTSMEN!R11,SPORT!B$1:B$33,0))</f>
        <v>OUTDOOR</v>
      </c>
      <c r="R11" s="2" t="s">
        <v>181</v>
      </c>
      <c r="S11" s="38">
        <v>32758</v>
      </c>
    </row>
    <row r="12" spans="1:19">
      <c r="A12" s="35">
        <v>11</v>
      </c>
      <c r="B12" s="34" t="str">
        <f t="shared" si="0"/>
        <v>SIR ETHAN MURPHY</v>
      </c>
      <c r="C12" s="2" t="s">
        <v>37</v>
      </c>
      <c r="D12" s="2" t="s">
        <v>38</v>
      </c>
      <c r="E12" s="2"/>
      <c r="F12" s="2" t="s">
        <v>39</v>
      </c>
      <c r="G12" s="36">
        <v>31733</v>
      </c>
      <c r="H12" s="2" t="s">
        <v>40</v>
      </c>
      <c r="I12" s="2" t="s">
        <v>142</v>
      </c>
      <c r="J12" s="4" t="s">
        <v>147</v>
      </c>
      <c r="K12" s="4" t="str">
        <f>HLOOKUP(J12,LOCATION!$B$2:$M$3,2,FALSE)</f>
        <v>UK</v>
      </c>
      <c r="L12" s="4" t="str">
        <f>INDEX(LOCATION!A$1:M$1,MATCH(SPORTSMEN!$J12,LOCATION!A$2:M$2,0))</f>
        <v>English</v>
      </c>
      <c r="M12" s="4" t="str">
        <f t="shared" si="1"/>
        <v>murphy.ethan@xyz.org</v>
      </c>
      <c r="N12" s="37">
        <v>104.3</v>
      </c>
      <c r="O12" s="2" t="s">
        <v>211</v>
      </c>
      <c r="P12" s="2" t="s">
        <v>217</v>
      </c>
      <c r="Q12" s="3" t="str">
        <f>INDEX(SPORT!A$1:A$33,MATCH(SPORTSMEN!R12,SPORT!B$1:B$33,0))</f>
        <v>OUTDOOR</v>
      </c>
      <c r="R12" s="2" t="s">
        <v>184</v>
      </c>
      <c r="S12" s="38">
        <v>99613</v>
      </c>
    </row>
    <row r="13" spans="1:19">
      <c r="A13" s="35">
        <v>12</v>
      </c>
      <c r="B13" s="34" t="str">
        <f t="shared" si="0"/>
        <v>MRS. ASHLEY WOOD</v>
      </c>
      <c r="C13" s="2" t="s">
        <v>41</v>
      </c>
      <c r="D13" s="2" t="s">
        <v>42</v>
      </c>
      <c r="E13" s="2"/>
      <c r="F13" s="2" t="s">
        <v>43</v>
      </c>
      <c r="G13" s="36">
        <v>28412</v>
      </c>
      <c r="H13" s="2" t="s">
        <v>9</v>
      </c>
      <c r="I13" s="2" t="s">
        <v>138</v>
      </c>
      <c r="J13" s="4" t="s">
        <v>147</v>
      </c>
      <c r="K13" s="4" t="str">
        <f>HLOOKUP(J13,LOCATION!$B$2:$M$3,2,FALSE)</f>
        <v>UK</v>
      </c>
      <c r="L13" s="4" t="str">
        <f>INDEX(LOCATION!A$1:M$1,MATCH(SPORTSMEN!$J13,LOCATION!A$2:M$2,0))</f>
        <v>English</v>
      </c>
      <c r="M13" s="4" t="str">
        <f t="shared" si="1"/>
        <v>wood.ashley@xyz.org</v>
      </c>
      <c r="N13" s="37">
        <v>100.7</v>
      </c>
      <c r="O13" s="2" t="s">
        <v>211</v>
      </c>
      <c r="P13" s="2" t="s">
        <v>217</v>
      </c>
      <c r="Q13" s="3" t="str">
        <f>INDEX(SPORT!A$1:A$33,MATCH(SPORTSMEN!R13,SPORT!B$1:B$33,0))</f>
        <v>OUTDOOR</v>
      </c>
      <c r="R13" s="2" t="s">
        <v>185</v>
      </c>
      <c r="S13" s="38">
        <v>56595</v>
      </c>
    </row>
    <row r="14" spans="1:19">
      <c r="A14" s="35">
        <v>13</v>
      </c>
      <c r="B14" s="34" t="str">
        <f t="shared" si="0"/>
        <v>MS. MEGAN SCOTT</v>
      </c>
      <c r="C14" s="2" t="s">
        <v>6</v>
      </c>
      <c r="D14" s="2" t="s">
        <v>44</v>
      </c>
      <c r="E14" s="2"/>
      <c r="F14" s="2" t="s">
        <v>45</v>
      </c>
      <c r="G14" s="36">
        <v>28168</v>
      </c>
      <c r="H14" s="2" t="s">
        <v>12</v>
      </c>
      <c r="I14" s="2" t="s">
        <v>138</v>
      </c>
      <c r="J14" s="4" t="s">
        <v>147</v>
      </c>
      <c r="K14" s="4" t="str">
        <f>HLOOKUP(J14,LOCATION!$B$2:$M$3,2,FALSE)</f>
        <v>UK</v>
      </c>
      <c r="L14" s="4" t="str">
        <f>INDEX(LOCATION!A$1:M$1,MATCH(SPORTSMEN!$J14,LOCATION!A$2:M$2,0))</f>
        <v>English</v>
      </c>
      <c r="M14" s="4" t="str">
        <f t="shared" si="1"/>
        <v>scott.megan@xyz.org</v>
      </c>
      <c r="N14" s="37">
        <v>70.900000000000006</v>
      </c>
      <c r="O14" s="2" t="s">
        <v>209</v>
      </c>
      <c r="P14" s="2" t="s">
        <v>210</v>
      </c>
      <c r="Q14" s="3" t="str">
        <f>INDEX(SPORT!A$1:A$33,MATCH(SPORTSMEN!R14,SPORT!B$1:B$33,0))</f>
        <v>OUTDOOR</v>
      </c>
      <c r="R14" s="2" t="s">
        <v>186</v>
      </c>
      <c r="S14" s="39">
        <v>117408</v>
      </c>
    </row>
    <row r="15" spans="1:19">
      <c r="A15" s="35">
        <v>14</v>
      </c>
      <c r="B15" s="34" t="str">
        <f t="shared" si="0"/>
        <v>HR. HELMUT WEINHAE</v>
      </c>
      <c r="C15" s="2" t="s">
        <v>46</v>
      </c>
      <c r="D15" s="2" t="s">
        <v>47</v>
      </c>
      <c r="E15" s="2"/>
      <c r="F15" s="2" t="s">
        <v>48</v>
      </c>
      <c r="G15" s="36">
        <v>21788</v>
      </c>
      <c r="H15" s="2" t="s">
        <v>49</v>
      </c>
      <c r="I15" s="2" t="s">
        <v>142</v>
      </c>
      <c r="J15" s="4" t="s">
        <v>150</v>
      </c>
      <c r="K15" s="4" t="str">
        <f>HLOOKUP(J15,LOCATION!$B$2:$M$3,2,FALSE)</f>
        <v>GERMANY</v>
      </c>
      <c r="L15" s="4" t="str">
        <f>INDEX(LOCATION!A$1:M$1,MATCH(SPORTSMEN!$J15,LOCATION!A$2:M$2,0))</f>
        <v>German</v>
      </c>
      <c r="M15" s="4" t="str">
        <f t="shared" ref="M15:M19" si="2">LOWER(CONCATENATE(F15,".",D15,"@XYZ.COM"))</f>
        <v>weinhae.helmut@xyz.com</v>
      </c>
      <c r="N15" s="37">
        <v>68.3</v>
      </c>
      <c r="O15" s="2" t="s">
        <v>218</v>
      </c>
      <c r="P15" s="2" t="s">
        <v>216</v>
      </c>
      <c r="Q15" s="3" t="str">
        <f>INDEX(SPORT!A$1:A$33,MATCH(SPORTSMEN!R15,SPORT!B$1:B$33,0))</f>
        <v>OUTDOOR</v>
      </c>
      <c r="R15" s="2" t="s">
        <v>187</v>
      </c>
      <c r="S15" s="38">
        <v>64862</v>
      </c>
    </row>
    <row r="16" spans="1:19">
      <c r="A16" s="35">
        <v>15</v>
      </c>
      <c r="B16" s="34" t="str">
        <f t="shared" si="0"/>
        <v>PROF. MILENA SCHOTIN</v>
      </c>
      <c r="C16" s="2" t="s">
        <v>50</v>
      </c>
      <c r="D16" s="2" t="s">
        <v>51</v>
      </c>
      <c r="E16" s="2"/>
      <c r="F16" s="2" t="s">
        <v>52</v>
      </c>
      <c r="G16" s="36">
        <v>23804</v>
      </c>
      <c r="H16" s="2" t="s">
        <v>53</v>
      </c>
      <c r="I16" s="2" t="s">
        <v>138</v>
      </c>
      <c r="J16" s="4" t="s">
        <v>150</v>
      </c>
      <c r="K16" s="4" t="str">
        <f>HLOOKUP(J16,LOCATION!$B$2:$M$3,2,FALSE)</f>
        <v>GERMANY</v>
      </c>
      <c r="L16" s="4" t="str">
        <f>INDEX(LOCATION!A$1:M$1,MATCH(SPORTSMEN!$J16,LOCATION!A$2:M$2,0))</f>
        <v>German</v>
      </c>
      <c r="M16" s="4" t="str">
        <f t="shared" si="2"/>
        <v>schotin.milena@xyz.com</v>
      </c>
      <c r="N16" s="37">
        <v>105.3</v>
      </c>
      <c r="O16" s="2" t="s">
        <v>218</v>
      </c>
      <c r="P16" s="2" t="s">
        <v>217</v>
      </c>
      <c r="Q16" s="3" t="str">
        <f>INDEX(SPORT!A$1:A$33,MATCH(SPORTSMEN!R16,SPORT!B$1:B$33,0))</f>
        <v>INDOOR</v>
      </c>
      <c r="R16" s="2" t="s">
        <v>188</v>
      </c>
      <c r="S16" s="38">
        <v>10241</v>
      </c>
    </row>
    <row r="17" spans="1:19">
      <c r="A17" s="35">
        <v>16</v>
      </c>
      <c r="B17" s="34" t="str">
        <f t="shared" si="0"/>
        <v>HR. LOTHAR BIRNBAUM</v>
      </c>
      <c r="C17" s="2" t="s">
        <v>46</v>
      </c>
      <c r="D17" s="2" t="s">
        <v>54</v>
      </c>
      <c r="E17" s="2"/>
      <c r="F17" s="2" t="s">
        <v>55</v>
      </c>
      <c r="G17" s="36">
        <v>25405</v>
      </c>
      <c r="H17" s="2" t="s">
        <v>17</v>
      </c>
      <c r="I17" s="2" t="s">
        <v>142</v>
      </c>
      <c r="J17" s="4" t="s">
        <v>150</v>
      </c>
      <c r="K17" s="4" t="str">
        <f>HLOOKUP(J17,LOCATION!$B$2:$M$3,2,FALSE)</f>
        <v>GERMANY</v>
      </c>
      <c r="L17" s="4" t="str">
        <f>INDEX(LOCATION!A$1:M$1,MATCH(SPORTSMEN!$J17,LOCATION!A$2:M$2,0))</f>
        <v>German</v>
      </c>
      <c r="M17" s="4" t="str">
        <f t="shared" si="2"/>
        <v>birnbaum.lothar@xyz.com</v>
      </c>
      <c r="N17" s="37">
        <v>48.6</v>
      </c>
      <c r="O17" s="2" t="s">
        <v>214</v>
      </c>
      <c r="P17" s="2" t="s">
        <v>217</v>
      </c>
      <c r="Q17" s="3" t="str">
        <f>INDEX(SPORT!A$1:A$33,MATCH(SPORTSMEN!R17,SPORT!B$1:B$33,0))</f>
        <v>OUTDOOR</v>
      </c>
      <c r="R17" s="2" t="s">
        <v>178</v>
      </c>
      <c r="S17" s="38">
        <v>88762</v>
      </c>
    </row>
    <row r="18" spans="1:19">
      <c r="A18" s="35">
        <v>17</v>
      </c>
      <c r="B18" s="34" t="str">
        <f t="shared" si="0"/>
        <v>HR. PIETRO STOLZE</v>
      </c>
      <c r="C18" s="2" t="s">
        <v>46</v>
      </c>
      <c r="D18" s="2" t="s">
        <v>56</v>
      </c>
      <c r="E18" s="2"/>
      <c r="F18" s="2" t="s">
        <v>57</v>
      </c>
      <c r="G18" s="36">
        <v>26582</v>
      </c>
      <c r="H18" s="2" t="s">
        <v>9</v>
      </c>
      <c r="I18" s="2" t="s">
        <v>142</v>
      </c>
      <c r="J18" s="4" t="s">
        <v>150</v>
      </c>
      <c r="K18" s="4" t="str">
        <f>HLOOKUP(J18,LOCATION!$B$2:$M$3,2,FALSE)</f>
        <v>GERMANY</v>
      </c>
      <c r="L18" s="4" t="str">
        <f>INDEX(LOCATION!A$1:M$1,MATCH(SPORTSMEN!$J18,LOCATION!A$2:M$2,0))</f>
        <v>German</v>
      </c>
      <c r="M18" s="4" t="str">
        <f t="shared" si="2"/>
        <v>stolze.pietro@xyz.com</v>
      </c>
      <c r="N18" s="37">
        <v>105.9</v>
      </c>
      <c r="O18" s="2" t="s">
        <v>214</v>
      </c>
      <c r="P18" s="2" t="s">
        <v>210</v>
      </c>
      <c r="Q18" s="3" t="str">
        <f>INDEX(SPORT!A$1:A$33,MATCH(SPORTSMEN!R18,SPORT!B$1:B$33,0))</f>
        <v>INDOOR</v>
      </c>
      <c r="R18" s="2" t="s">
        <v>189</v>
      </c>
      <c r="S18" s="38">
        <v>80757</v>
      </c>
    </row>
    <row r="19" spans="1:19">
      <c r="A19" s="35">
        <v>18</v>
      </c>
      <c r="B19" s="34" t="str">
        <f t="shared" si="0"/>
        <v>HR. RICHARD  TLUSTEK</v>
      </c>
      <c r="C19" s="2" t="s">
        <v>46</v>
      </c>
      <c r="D19" s="2" t="s">
        <v>58</v>
      </c>
      <c r="E19" s="2"/>
      <c r="F19" s="2" t="s">
        <v>59</v>
      </c>
      <c r="G19" s="36">
        <v>21793</v>
      </c>
      <c r="H19" s="2" t="s">
        <v>49</v>
      </c>
      <c r="I19" s="2" t="s">
        <v>142</v>
      </c>
      <c r="J19" s="4" t="s">
        <v>150</v>
      </c>
      <c r="K19" s="4" t="str">
        <f>HLOOKUP(J19,LOCATION!$B$2:$M$3,2,FALSE)</f>
        <v>GERMANY</v>
      </c>
      <c r="L19" s="4" t="str">
        <f>INDEX(LOCATION!A$1:M$1,MATCH(SPORTSMEN!$J19,LOCATION!A$2:M$2,0))</f>
        <v>German</v>
      </c>
      <c r="M19" s="4" t="str">
        <f t="shared" si="2"/>
        <v>tlustek.richard @xyz.com</v>
      </c>
      <c r="N19" s="37">
        <v>71.099999999999994</v>
      </c>
      <c r="O19" s="2" t="s">
        <v>214</v>
      </c>
      <c r="P19" s="2" t="s">
        <v>210</v>
      </c>
      <c r="Q19" s="3" t="str">
        <f>INDEX(SPORT!A$1:A$33,MATCH(SPORTSMEN!R19,SPORT!B$1:B$33,0))</f>
        <v>OUTDOOR</v>
      </c>
      <c r="R19" s="2" t="s">
        <v>190</v>
      </c>
      <c r="S19" s="38">
        <v>88794</v>
      </c>
    </row>
    <row r="20" spans="1:19">
      <c r="A20" s="35">
        <v>19</v>
      </c>
      <c r="B20" s="34" t="str">
        <f t="shared" si="0"/>
        <v>DR. EARNESTINE RAYNOR</v>
      </c>
      <c r="C20" s="2" t="s">
        <v>21</v>
      </c>
      <c r="D20" s="2" t="s">
        <v>60</v>
      </c>
      <c r="E20" s="2"/>
      <c r="F20" s="2" t="s">
        <v>61</v>
      </c>
      <c r="G20" s="36">
        <v>28262</v>
      </c>
      <c r="H20" s="2" t="s">
        <v>20</v>
      </c>
      <c r="I20" s="2" t="s">
        <v>138</v>
      </c>
      <c r="J20" s="4" t="s">
        <v>152</v>
      </c>
      <c r="K20" s="4" t="str">
        <f>HLOOKUP(J20,LOCATION!$B$2:$M$3,2,FALSE)</f>
        <v>AUSTRALIA</v>
      </c>
      <c r="L20" s="4" t="str">
        <f>INDEX(LOCATION!A$1:M$1,MATCH(SPORTSMEN!$J20,LOCATION!A$2:M$2,0))</f>
        <v>English</v>
      </c>
      <c r="M20" s="4" t="str">
        <f t="shared" ref="M20:M27" si="3">LOWER(CONCATENATE(F20,".",D20,"@XYZ.ORG"))</f>
        <v>raynor.earnestine@xyz.org</v>
      </c>
      <c r="N20" s="37">
        <v>70.3</v>
      </c>
      <c r="O20" s="2" t="s">
        <v>214</v>
      </c>
      <c r="P20" s="2" t="s">
        <v>216</v>
      </c>
      <c r="Q20" s="3" t="str">
        <f>INDEX(SPORT!A$1:A$33,MATCH(SPORTSMEN!R20,SPORT!B$1:B$33,0))</f>
        <v>INDOOR</v>
      </c>
      <c r="R20" s="2" t="s">
        <v>191</v>
      </c>
      <c r="S20" s="38">
        <v>63526</v>
      </c>
    </row>
    <row r="21" spans="1:19">
      <c r="A21" s="35">
        <v>20</v>
      </c>
      <c r="B21" s="34" t="str">
        <f t="shared" si="0"/>
        <v>MR. JASON GAYLORD</v>
      </c>
      <c r="C21" s="2" t="s">
        <v>24</v>
      </c>
      <c r="D21" s="2" t="s">
        <v>62</v>
      </c>
      <c r="E21" s="2"/>
      <c r="F21" s="2" t="s">
        <v>63</v>
      </c>
      <c r="G21" s="36">
        <v>27767</v>
      </c>
      <c r="H21" s="2" t="s">
        <v>64</v>
      </c>
      <c r="I21" s="2" t="s">
        <v>142</v>
      </c>
      <c r="J21" s="4" t="s">
        <v>152</v>
      </c>
      <c r="K21" s="4" t="str">
        <f>HLOOKUP(J21,LOCATION!$B$2:$M$3,2,FALSE)</f>
        <v>AUSTRALIA</v>
      </c>
      <c r="L21" s="4" t="str">
        <f>INDEX(LOCATION!A$1:M$1,MATCH(SPORTSMEN!$J21,LOCATION!A$2:M$2,0))</f>
        <v>English</v>
      </c>
      <c r="M21" s="4" t="str">
        <f t="shared" si="3"/>
        <v>gaylord.jason@xyz.org</v>
      </c>
      <c r="N21" s="37">
        <v>54.7</v>
      </c>
      <c r="O21" s="2" t="s">
        <v>211</v>
      </c>
      <c r="P21" s="2" t="s">
        <v>212</v>
      </c>
      <c r="Q21" s="3" t="str">
        <f>INDEX(SPORT!A$1:A$33,MATCH(SPORTSMEN!R21,SPORT!B$1:B$33,0))</f>
        <v>INDOOR</v>
      </c>
      <c r="R21" s="2" t="s">
        <v>192</v>
      </c>
      <c r="S21" s="38">
        <v>46352</v>
      </c>
    </row>
    <row r="22" spans="1:19">
      <c r="A22" s="35">
        <v>21</v>
      </c>
      <c r="B22" s="34" t="str">
        <f t="shared" si="0"/>
        <v>MR. KENDRICK SAUER</v>
      </c>
      <c r="C22" s="2" t="s">
        <v>24</v>
      </c>
      <c r="D22" s="2" t="s">
        <v>65</v>
      </c>
      <c r="E22" s="2"/>
      <c r="F22" s="2" t="s">
        <v>66</v>
      </c>
      <c r="G22" s="36">
        <v>35268</v>
      </c>
      <c r="H22" s="2" t="s">
        <v>17</v>
      </c>
      <c r="I22" s="2" t="s">
        <v>142</v>
      </c>
      <c r="J22" s="4" t="s">
        <v>152</v>
      </c>
      <c r="K22" s="4" t="str">
        <f>HLOOKUP(J22,LOCATION!$B$2:$M$3,2,FALSE)</f>
        <v>AUSTRALIA</v>
      </c>
      <c r="L22" s="4" t="str">
        <f>INDEX(LOCATION!A$1:M$1,MATCH(SPORTSMEN!$J22,LOCATION!A$2:M$2,0))</f>
        <v>English</v>
      </c>
      <c r="M22" s="4" t="str">
        <f t="shared" si="3"/>
        <v>sauer.kendrick@xyz.org</v>
      </c>
      <c r="N22" s="37">
        <v>100.9</v>
      </c>
      <c r="O22" s="2" t="s">
        <v>214</v>
      </c>
      <c r="P22" s="2" t="s">
        <v>215</v>
      </c>
      <c r="Q22" s="3" t="str">
        <f>INDEX(SPORT!A$1:A$33,MATCH(SPORTSMEN!R22,SPORT!B$1:B$33,0))</f>
        <v>OUTDOOR</v>
      </c>
      <c r="R22" s="2" t="s">
        <v>193</v>
      </c>
      <c r="S22" s="39">
        <v>106808</v>
      </c>
    </row>
    <row r="23" spans="1:19">
      <c r="A23" s="35">
        <v>22</v>
      </c>
      <c r="B23" s="34" t="str">
        <f t="shared" si="0"/>
        <v>DR. ANNABELL OLSON</v>
      </c>
      <c r="C23" s="2" t="s">
        <v>21</v>
      </c>
      <c r="D23" s="2" t="s">
        <v>67</v>
      </c>
      <c r="E23" s="2"/>
      <c r="F23" s="2" t="s">
        <v>68</v>
      </c>
      <c r="G23" s="36">
        <v>23483</v>
      </c>
      <c r="H23" s="2" t="s">
        <v>69</v>
      </c>
      <c r="I23" s="2" t="s">
        <v>138</v>
      </c>
      <c r="J23" s="4" t="s">
        <v>152</v>
      </c>
      <c r="K23" s="4" t="str">
        <f>HLOOKUP(J23,LOCATION!$B$2:$M$3,2,FALSE)</f>
        <v>AUSTRALIA</v>
      </c>
      <c r="L23" s="4" t="str">
        <f>INDEX(LOCATION!A$1:M$1,MATCH(SPORTSMEN!$J23,LOCATION!A$2:M$2,0))</f>
        <v>English</v>
      </c>
      <c r="M23" s="4" t="str">
        <f t="shared" si="3"/>
        <v>olson.annabell@xyz.org</v>
      </c>
      <c r="N23" s="37">
        <v>84.3</v>
      </c>
      <c r="O23" s="2" t="s">
        <v>209</v>
      </c>
      <c r="P23" s="2" t="s">
        <v>216</v>
      </c>
      <c r="Q23" s="3" t="str">
        <f>INDEX(SPORT!A$1:A$33,MATCH(SPORTSMEN!R23,SPORT!B$1:B$33,0))</f>
        <v>OUTDOOR</v>
      </c>
      <c r="R23" s="2" t="s">
        <v>194</v>
      </c>
      <c r="S23" s="38">
        <v>96468</v>
      </c>
    </row>
    <row r="24" spans="1:19">
      <c r="A24" s="35">
        <v>23</v>
      </c>
      <c r="B24" s="34" t="str">
        <f t="shared" si="0"/>
        <v>DR. JENA UPTON</v>
      </c>
      <c r="C24" s="2" t="s">
        <v>21</v>
      </c>
      <c r="D24" s="2" t="s">
        <v>70</v>
      </c>
      <c r="E24" s="2"/>
      <c r="F24" s="2" t="s">
        <v>71</v>
      </c>
      <c r="G24" s="36">
        <v>20437</v>
      </c>
      <c r="H24" s="2" t="s">
        <v>27</v>
      </c>
      <c r="I24" s="2" t="s">
        <v>138</v>
      </c>
      <c r="J24" s="4" t="s">
        <v>152</v>
      </c>
      <c r="K24" s="4" t="str">
        <f>HLOOKUP(J24,LOCATION!$B$2:$M$3,2,FALSE)</f>
        <v>AUSTRALIA</v>
      </c>
      <c r="L24" s="4" t="str">
        <f>INDEX(LOCATION!A$1:M$1,MATCH(SPORTSMEN!$J24,LOCATION!A$2:M$2,0))</f>
        <v>English</v>
      </c>
      <c r="M24" s="4" t="str">
        <f t="shared" si="3"/>
        <v>upton.jena@xyz.org</v>
      </c>
      <c r="N24" s="37">
        <v>66.8</v>
      </c>
      <c r="O24" s="2" t="s">
        <v>214</v>
      </c>
      <c r="P24" s="2" t="s">
        <v>217</v>
      </c>
      <c r="Q24" s="3" t="str">
        <f>INDEX(SPORT!A$1:A$33,MATCH(SPORTSMEN!R24,SPORT!B$1:B$33,0))</f>
        <v>OUTDOOR</v>
      </c>
      <c r="R24" s="2" t="s">
        <v>195</v>
      </c>
      <c r="S24" s="38">
        <v>16526</v>
      </c>
    </row>
    <row r="25" spans="1:19">
      <c r="A25" s="35">
        <v>24</v>
      </c>
      <c r="B25" s="34" t="str">
        <f t="shared" si="0"/>
        <v>DR. SHANNY BINS</v>
      </c>
      <c r="C25" s="2" t="s">
        <v>21</v>
      </c>
      <c r="D25" s="2" t="s">
        <v>72</v>
      </c>
      <c r="E25" s="2"/>
      <c r="F25" s="2" t="s">
        <v>73</v>
      </c>
      <c r="G25" s="36">
        <v>36400</v>
      </c>
      <c r="H25" s="2" t="s">
        <v>49</v>
      </c>
      <c r="I25" s="2" t="s">
        <v>138</v>
      </c>
      <c r="J25" s="4" t="s">
        <v>152</v>
      </c>
      <c r="K25" s="4" t="str">
        <f>HLOOKUP(J25,LOCATION!$B$2:$M$3,2,FALSE)</f>
        <v>AUSTRALIA</v>
      </c>
      <c r="L25" s="4" t="str">
        <f>INDEX(LOCATION!A$1:M$1,MATCH(SPORTSMEN!$J25,LOCATION!A$2:M$2,0))</f>
        <v>English</v>
      </c>
      <c r="M25" s="4" t="str">
        <f t="shared" si="3"/>
        <v>bins.shanny@xyz.org</v>
      </c>
      <c r="N25" s="37">
        <v>59.4</v>
      </c>
      <c r="O25" s="2" t="s">
        <v>213</v>
      </c>
      <c r="P25" s="2" t="s">
        <v>215</v>
      </c>
      <c r="Q25" s="3" t="str">
        <f>INDEX(SPORT!A$1:A$33,MATCH(SPORTSMEN!R25,SPORT!B$1:B$33,0))</f>
        <v>OUTDOOR</v>
      </c>
      <c r="R25" s="2" t="s">
        <v>196</v>
      </c>
      <c r="S25" s="38">
        <v>21891</v>
      </c>
    </row>
    <row r="26" spans="1:19">
      <c r="A26" s="35">
        <v>25</v>
      </c>
      <c r="B26" s="34" t="str">
        <f t="shared" si="0"/>
        <v>DR. TIA ABSHIRE</v>
      </c>
      <c r="C26" s="2" t="s">
        <v>21</v>
      </c>
      <c r="D26" s="2" t="s">
        <v>74</v>
      </c>
      <c r="E26" s="2"/>
      <c r="F26" s="2" t="s">
        <v>75</v>
      </c>
      <c r="G26" s="36">
        <v>24309</v>
      </c>
      <c r="H26" s="2" t="s">
        <v>17</v>
      </c>
      <c r="I26" s="2" t="s">
        <v>138</v>
      </c>
      <c r="J26" s="4" t="s">
        <v>152</v>
      </c>
      <c r="K26" s="4" t="str">
        <f>HLOOKUP(J26,LOCATION!$B$2:$M$3,2,FALSE)</f>
        <v>AUSTRALIA</v>
      </c>
      <c r="L26" s="4" t="str">
        <f>INDEX(LOCATION!A$1:M$1,MATCH(SPORTSMEN!$J26,LOCATION!A$2:M$2,0))</f>
        <v>English</v>
      </c>
      <c r="M26" s="4" t="str">
        <f t="shared" si="3"/>
        <v>abshire.tia@xyz.org</v>
      </c>
      <c r="N26" s="37">
        <v>77.8</v>
      </c>
      <c r="O26" s="2" t="s">
        <v>213</v>
      </c>
      <c r="P26" s="2" t="s">
        <v>216</v>
      </c>
      <c r="Q26" s="3" t="str">
        <f>INDEX(SPORT!A$1:A$33,MATCH(SPORTSMEN!R26,SPORT!B$1:B$33,0))</f>
        <v>OUTDOOR</v>
      </c>
      <c r="R26" s="2" t="s">
        <v>181</v>
      </c>
      <c r="S26" s="38">
        <v>62037</v>
      </c>
    </row>
    <row r="27" spans="1:19">
      <c r="A27" s="35">
        <v>26</v>
      </c>
      <c r="B27" s="34" t="str">
        <f t="shared" si="0"/>
        <v>MS. ISABEL RUNOLFSDOTTIR</v>
      </c>
      <c r="C27" s="2" t="s">
        <v>6</v>
      </c>
      <c r="D27" s="2" t="s">
        <v>76</v>
      </c>
      <c r="E27" s="2"/>
      <c r="F27" s="2" t="s">
        <v>77</v>
      </c>
      <c r="G27" s="36">
        <v>28570</v>
      </c>
      <c r="H27" s="2" t="s">
        <v>69</v>
      </c>
      <c r="I27" s="2" t="s">
        <v>138</v>
      </c>
      <c r="J27" s="4" t="s">
        <v>152</v>
      </c>
      <c r="K27" s="4" t="str">
        <f>HLOOKUP(J27,LOCATION!$B$2:$M$3,2,FALSE)</f>
        <v>AUSTRALIA</v>
      </c>
      <c r="L27" s="4" t="str">
        <f>INDEX(LOCATION!A$1:M$1,MATCH(SPORTSMEN!$J27,LOCATION!A$2:M$2,0))</f>
        <v>English</v>
      </c>
      <c r="M27" s="4" t="str">
        <f t="shared" si="3"/>
        <v>runolfsdottir.isabel@xyz.org</v>
      </c>
      <c r="N27" s="37">
        <v>85.9</v>
      </c>
      <c r="O27" s="2" t="s">
        <v>214</v>
      </c>
      <c r="P27" s="2" t="s">
        <v>219</v>
      </c>
      <c r="Q27" s="3" t="str">
        <f>INDEX(SPORT!A$1:A$33,MATCH(SPORTSMEN!R27,SPORT!B$1:B$33,0))</f>
        <v>INDOOR</v>
      </c>
      <c r="R27" s="2" t="s">
        <v>174</v>
      </c>
      <c r="S27" s="38">
        <v>89737</v>
      </c>
    </row>
    <row r="28" spans="1:19">
      <c r="A28" s="35">
        <v>27</v>
      </c>
      <c r="B28" s="34" t="str">
        <f t="shared" si="0"/>
        <v>HR. BARNEY WESACK</v>
      </c>
      <c r="C28" s="2" t="s">
        <v>46</v>
      </c>
      <c r="D28" s="2" t="s">
        <v>78</v>
      </c>
      <c r="E28" s="2"/>
      <c r="F28" s="2" t="s">
        <v>79</v>
      </c>
      <c r="G28" s="36">
        <v>25767</v>
      </c>
      <c r="H28" s="2" t="s">
        <v>17</v>
      </c>
      <c r="I28" s="2" t="s">
        <v>142</v>
      </c>
      <c r="J28" s="4" t="s">
        <v>154</v>
      </c>
      <c r="K28" s="4" t="str">
        <f>HLOOKUP(J28,LOCATION!$B$2:$M$3,2,FALSE)</f>
        <v>AUSTRIA</v>
      </c>
      <c r="L28" s="4" t="str">
        <f>INDEX(LOCATION!A$1:M$1,MATCH(SPORTSMEN!$J28,LOCATION!A$2:M$2,0))</f>
        <v>German</v>
      </c>
      <c r="M28" s="4" t="str">
        <f t="shared" ref="M28:M51" si="4">LOWER(CONCATENATE(F28,".",D28,"@XYZ.COM"))</f>
        <v>wesack.barney@xyz.com</v>
      </c>
      <c r="N28" s="37">
        <v>93.4</v>
      </c>
      <c r="O28" s="2" t="s">
        <v>213</v>
      </c>
      <c r="P28" s="2" t="s">
        <v>219</v>
      </c>
      <c r="Q28" s="3" t="str">
        <f>INDEX(SPORT!A$1:A$33,MATCH(SPORTSMEN!R28,SPORT!B$1:B$33,0))</f>
        <v>INDOOR</v>
      </c>
      <c r="R28" s="2" t="s">
        <v>197</v>
      </c>
      <c r="S28" s="38">
        <v>41039</v>
      </c>
    </row>
    <row r="29" spans="1:19">
      <c r="A29" s="35">
        <v>28</v>
      </c>
      <c r="B29" s="34" t="str">
        <f t="shared" si="0"/>
        <v>HR. BARUCH KADE</v>
      </c>
      <c r="C29" s="2" t="s">
        <v>46</v>
      </c>
      <c r="D29" s="2" t="s">
        <v>80</v>
      </c>
      <c r="E29" s="2"/>
      <c r="F29" s="2" t="s">
        <v>81</v>
      </c>
      <c r="G29" s="36">
        <v>30020</v>
      </c>
      <c r="H29" s="2" t="s">
        <v>53</v>
      </c>
      <c r="I29" s="2" t="s">
        <v>142</v>
      </c>
      <c r="J29" s="4" t="s">
        <v>154</v>
      </c>
      <c r="K29" s="4" t="str">
        <f>HLOOKUP(J29,LOCATION!$B$2:$M$3,2,FALSE)</f>
        <v>AUSTRIA</v>
      </c>
      <c r="L29" s="4" t="str">
        <f>INDEX(LOCATION!A$1:M$1,MATCH(SPORTSMEN!$J29,LOCATION!A$2:M$2,0))</f>
        <v>German</v>
      </c>
      <c r="M29" s="4" t="str">
        <f t="shared" si="4"/>
        <v>kade.baruch@xyz.com</v>
      </c>
      <c r="N29" s="37">
        <v>95.5</v>
      </c>
      <c r="O29" s="2" t="s">
        <v>218</v>
      </c>
      <c r="P29" s="2" t="s">
        <v>212</v>
      </c>
      <c r="Q29" s="3" t="str">
        <f>INDEX(SPORT!A$1:A$33,MATCH(SPORTSMEN!R29,SPORT!B$1:B$33,0))</f>
        <v>OUTDOOR</v>
      </c>
      <c r="R29" s="2" t="s">
        <v>186</v>
      </c>
      <c r="S29" s="38">
        <v>28458</v>
      </c>
    </row>
    <row r="30" spans="1:19">
      <c r="A30" s="35">
        <v>29</v>
      </c>
      <c r="B30" s="34" t="str">
        <f t="shared" si="0"/>
        <v>PROF. LIESBETH ROSEMANN</v>
      </c>
      <c r="C30" s="2" t="s">
        <v>50</v>
      </c>
      <c r="D30" s="2" t="s">
        <v>82</v>
      </c>
      <c r="E30" s="2"/>
      <c r="F30" s="2" t="s">
        <v>83</v>
      </c>
      <c r="G30" s="36">
        <v>34361</v>
      </c>
      <c r="H30" s="2" t="s">
        <v>12</v>
      </c>
      <c r="I30" s="2" t="s">
        <v>138</v>
      </c>
      <c r="J30" s="4" t="s">
        <v>154</v>
      </c>
      <c r="K30" s="4" t="str">
        <f>HLOOKUP(J30,LOCATION!$B$2:$M$3,2,FALSE)</f>
        <v>AUSTRIA</v>
      </c>
      <c r="L30" s="4" t="str">
        <f>INDEX(LOCATION!A$1:M$1,MATCH(SPORTSMEN!$J30,LOCATION!A$2:M$2,0))</f>
        <v>German</v>
      </c>
      <c r="M30" s="4" t="str">
        <f t="shared" si="4"/>
        <v>rosemann.liesbeth@xyz.com</v>
      </c>
      <c r="N30" s="37">
        <v>52.2</v>
      </c>
      <c r="O30" s="2" t="s">
        <v>214</v>
      </c>
      <c r="P30" s="2" t="s">
        <v>217</v>
      </c>
      <c r="Q30" s="3" t="str">
        <f>INDEX(SPORT!A$1:A$33,MATCH(SPORTSMEN!R30,SPORT!B$1:B$33,0))</f>
        <v>OUTDOOR</v>
      </c>
      <c r="R30" s="2" t="s">
        <v>181</v>
      </c>
      <c r="S30" s="38">
        <v>55007</v>
      </c>
    </row>
    <row r="31" spans="1:19">
      <c r="A31" s="35">
        <v>30</v>
      </c>
      <c r="B31" s="34" t="str">
        <f t="shared" si="0"/>
        <v>MME. VALENTINE MOREAU</v>
      </c>
      <c r="C31" s="2" t="s">
        <v>84</v>
      </c>
      <c r="D31" s="2" t="s">
        <v>85</v>
      </c>
      <c r="E31" s="2"/>
      <c r="F31" s="2" t="s">
        <v>86</v>
      </c>
      <c r="G31" s="36">
        <v>29137</v>
      </c>
      <c r="H31" s="2" t="s">
        <v>9</v>
      </c>
      <c r="I31" s="2" t="s">
        <v>138</v>
      </c>
      <c r="J31" s="4" t="s">
        <v>157</v>
      </c>
      <c r="K31" s="4" t="str">
        <f>HLOOKUP(J31,LOCATION!$B$2:$M$3,2,FALSE)</f>
        <v>FRANCE</v>
      </c>
      <c r="L31" s="4" t="str">
        <f>INDEX(LOCATION!A$1:M$1,MATCH(SPORTSMEN!$J31,LOCATION!A$2:M$2,0))</f>
        <v>French</v>
      </c>
      <c r="M31" s="4" t="str">
        <f t="shared" si="4"/>
        <v>moreau.valentine@xyz.com</v>
      </c>
      <c r="N31" s="37">
        <v>74.599999999999994</v>
      </c>
      <c r="O31" s="2" t="s">
        <v>214</v>
      </c>
      <c r="P31" s="2" t="s">
        <v>219</v>
      </c>
      <c r="Q31" s="3" t="str">
        <f>INDEX(SPORT!A$1:A$33,MATCH(SPORTSMEN!R31,SPORT!B$1:B$33,0))</f>
        <v>OUTDOOR</v>
      </c>
      <c r="R31" s="2" t="s">
        <v>198</v>
      </c>
      <c r="S31" s="38">
        <v>69041</v>
      </c>
    </row>
    <row r="32" spans="1:19">
      <c r="A32" s="35">
        <v>31</v>
      </c>
      <c r="B32" s="34" t="str">
        <f t="shared" si="0"/>
        <v>MME. PAULETTE DURAND</v>
      </c>
      <c r="C32" s="2" t="s">
        <v>84</v>
      </c>
      <c r="D32" s="2" t="s">
        <v>87</v>
      </c>
      <c r="E32" s="2"/>
      <c r="F32" s="2" t="s">
        <v>88</v>
      </c>
      <c r="G32" s="36">
        <v>32867</v>
      </c>
      <c r="H32" s="2" t="s">
        <v>64</v>
      </c>
      <c r="I32" s="2" t="s">
        <v>138</v>
      </c>
      <c r="J32" s="4" t="s">
        <v>157</v>
      </c>
      <c r="K32" s="4" t="str">
        <f>HLOOKUP(J32,LOCATION!$B$2:$M$3,2,FALSE)</f>
        <v>FRANCE</v>
      </c>
      <c r="L32" s="4" t="str">
        <f>INDEX(LOCATION!A$1:M$1,MATCH(SPORTSMEN!$J32,LOCATION!A$2:M$2,0))</f>
        <v>French</v>
      </c>
      <c r="M32" s="4" t="str">
        <f t="shared" si="4"/>
        <v>durand.paulette@xyz.com</v>
      </c>
      <c r="N32" s="37">
        <v>81.7</v>
      </c>
      <c r="O32" s="2" t="s">
        <v>213</v>
      </c>
      <c r="P32" s="2" t="s">
        <v>212</v>
      </c>
      <c r="Q32" s="3" t="str">
        <f>INDEX(SPORT!A$1:A$33,MATCH(SPORTSMEN!R32,SPORT!B$1:B$33,0))</f>
        <v>INDOOR</v>
      </c>
      <c r="R32" s="2" t="s">
        <v>197</v>
      </c>
      <c r="S32" s="38">
        <v>86262</v>
      </c>
    </row>
    <row r="33" spans="1:19">
      <c r="A33" s="35">
        <v>32</v>
      </c>
      <c r="B33" s="34" t="str">
        <f t="shared" si="0"/>
        <v>MME. LAURE-ALIX CHEVALIER</v>
      </c>
      <c r="C33" s="2" t="s">
        <v>84</v>
      </c>
      <c r="D33" s="2" t="s">
        <v>89</v>
      </c>
      <c r="E33" s="2"/>
      <c r="F33" s="2" t="s">
        <v>90</v>
      </c>
      <c r="G33" s="36">
        <v>25925</v>
      </c>
      <c r="H33" s="2" t="s">
        <v>64</v>
      </c>
      <c r="I33" s="2" t="s">
        <v>138</v>
      </c>
      <c r="J33" s="4" t="s">
        <v>157</v>
      </c>
      <c r="K33" s="4" t="str">
        <f>HLOOKUP(J33,LOCATION!$B$2:$M$3,2,FALSE)</f>
        <v>FRANCE</v>
      </c>
      <c r="L33" s="4" t="str">
        <f>INDEX(LOCATION!A$1:M$1,MATCH(SPORTSMEN!$J33,LOCATION!A$2:M$2,0))</f>
        <v>French</v>
      </c>
      <c r="M33" s="4" t="str">
        <f t="shared" si="4"/>
        <v>chevalier.laure-alix@xyz.com</v>
      </c>
      <c r="N33" s="37">
        <v>78.099999999999994</v>
      </c>
      <c r="O33" s="2" t="s">
        <v>214</v>
      </c>
      <c r="P33" s="2" t="s">
        <v>217</v>
      </c>
      <c r="Q33" s="3" t="str">
        <f>INDEX(SPORT!A$1:A$33,MATCH(SPORTSMEN!R33,SPORT!B$1:B$33,0))</f>
        <v>OUTDOOR</v>
      </c>
      <c r="R33" s="2" t="s">
        <v>195</v>
      </c>
      <c r="S33" s="38">
        <v>19234</v>
      </c>
    </row>
    <row r="34" spans="1:19">
      <c r="A34" s="35">
        <v>33</v>
      </c>
      <c r="B34" s="34" t="str">
        <f t="shared" si="0"/>
        <v>M. CLAUDE TOUSSAINT</v>
      </c>
      <c r="C34" s="2" t="s">
        <v>91</v>
      </c>
      <c r="D34" s="2" t="s">
        <v>92</v>
      </c>
      <c r="E34" s="2"/>
      <c r="F34" s="2" t="s">
        <v>93</v>
      </c>
      <c r="G34" s="36">
        <v>29529</v>
      </c>
      <c r="H34" s="2" t="s">
        <v>40</v>
      </c>
      <c r="I34" s="2" t="s">
        <v>142</v>
      </c>
      <c r="J34" s="4" t="s">
        <v>157</v>
      </c>
      <c r="K34" s="4" t="str">
        <f>HLOOKUP(J34,LOCATION!$B$2:$M$3,2,FALSE)</f>
        <v>FRANCE</v>
      </c>
      <c r="L34" s="4" t="str">
        <f>INDEX(LOCATION!A$1:M$1,MATCH(SPORTSMEN!$J34,LOCATION!A$2:M$2,0))</f>
        <v>French</v>
      </c>
      <c r="M34" s="4" t="str">
        <f t="shared" si="4"/>
        <v>toussaint.claude@xyz.com</v>
      </c>
      <c r="N34" s="37">
        <v>57.1</v>
      </c>
      <c r="O34" s="2" t="s">
        <v>209</v>
      </c>
      <c r="P34" s="2" t="s">
        <v>217</v>
      </c>
      <c r="Q34" s="3" t="str">
        <f>INDEX(SPORT!A$1:A$33,MATCH(SPORTSMEN!R34,SPORT!B$1:B$33,0))</f>
        <v>INDOOR</v>
      </c>
      <c r="R34" s="2" t="s">
        <v>199</v>
      </c>
      <c r="S34" s="38">
        <v>95123</v>
      </c>
    </row>
    <row r="35" spans="1:19">
      <c r="A35" s="35">
        <v>34</v>
      </c>
      <c r="B35" s="34" t="str">
        <f t="shared" si="0"/>
        <v>M. VICTOR LENOIR</v>
      </c>
      <c r="C35" s="2" t="s">
        <v>91</v>
      </c>
      <c r="D35" s="2" t="s">
        <v>94</v>
      </c>
      <c r="E35" s="2"/>
      <c r="F35" s="2" t="s">
        <v>95</v>
      </c>
      <c r="G35" s="36">
        <v>29875</v>
      </c>
      <c r="H35" s="2" t="s">
        <v>9</v>
      </c>
      <c r="I35" s="2" t="s">
        <v>142</v>
      </c>
      <c r="J35" s="4" t="s">
        <v>157</v>
      </c>
      <c r="K35" s="4" t="str">
        <f>HLOOKUP(J35,LOCATION!$B$2:$M$3,2,FALSE)</f>
        <v>FRANCE</v>
      </c>
      <c r="L35" s="4" t="str">
        <f>INDEX(LOCATION!A$1:M$1,MATCH(SPORTSMEN!$J35,LOCATION!A$2:M$2,0))</f>
        <v>French</v>
      </c>
      <c r="M35" s="4" t="str">
        <f t="shared" si="4"/>
        <v>lenoir.victor@xyz.com</v>
      </c>
      <c r="N35" s="37">
        <v>56</v>
      </c>
      <c r="O35" s="2" t="s">
        <v>214</v>
      </c>
      <c r="P35" s="2" t="s">
        <v>219</v>
      </c>
      <c r="Q35" s="3" t="str">
        <f>INDEX(SPORT!A$1:A$33,MATCH(SPORTSMEN!R35,SPORT!B$1:B$33,0))</f>
        <v>OUTDOOR</v>
      </c>
      <c r="R35" s="2" t="s">
        <v>193</v>
      </c>
      <c r="S35" s="38">
        <v>62761</v>
      </c>
    </row>
    <row r="36" spans="1:19">
      <c r="A36" s="35">
        <v>35</v>
      </c>
      <c r="B36" s="34" t="str">
        <f t="shared" si="0"/>
        <v>M. ARTHUR LENOIR</v>
      </c>
      <c r="C36" s="2" t="s">
        <v>91</v>
      </c>
      <c r="D36" s="2" t="s">
        <v>96</v>
      </c>
      <c r="E36" s="2"/>
      <c r="F36" s="2" t="s">
        <v>95</v>
      </c>
      <c r="G36" s="36">
        <v>20300</v>
      </c>
      <c r="H36" s="2" t="s">
        <v>30</v>
      </c>
      <c r="I36" s="2" t="s">
        <v>142</v>
      </c>
      <c r="J36" s="4" t="s">
        <v>157</v>
      </c>
      <c r="K36" s="4" t="str">
        <f>HLOOKUP(J36,LOCATION!$B$2:$M$3,2,FALSE)</f>
        <v>FRANCE</v>
      </c>
      <c r="L36" s="4" t="str">
        <f>INDEX(LOCATION!A$1:M$1,MATCH(SPORTSMEN!$J36,LOCATION!A$2:M$2,0))</f>
        <v>French</v>
      </c>
      <c r="M36" s="4" t="str">
        <f t="shared" si="4"/>
        <v>lenoir.arthur@xyz.com</v>
      </c>
      <c r="N36" s="37">
        <v>88.6</v>
      </c>
      <c r="O36" s="2" t="s">
        <v>213</v>
      </c>
      <c r="P36" s="2" t="s">
        <v>217</v>
      </c>
      <c r="Q36" s="3" t="str">
        <f>INDEX(SPORT!A$1:A$33,MATCH(SPORTSMEN!R36,SPORT!B$1:B$33,0))</f>
        <v>OUTDOOR</v>
      </c>
      <c r="R36" s="2" t="s">
        <v>200</v>
      </c>
      <c r="S36" s="39">
        <v>108431</v>
      </c>
    </row>
    <row r="37" spans="1:19">
      <c r="A37" s="35">
        <v>36</v>
      </c>
      <c r="B37" s="34" t="str">
        <f t="shared" si="0"/>
        <v>M. BENJAMIN LEBRUN-BRUN</v>
      </c>
      <c r="C37" s="2" t="s">
        <v>91</v>
      </c>
      <c r="D37" s="2" t="s">
        <v>97</v>
      </c>
      <c r="E37" s="2"/>
      <c r="F37" s="2" t="s">
        <v>98</v>
      </c>
      <c r="G37" s="36">
        <v>27428</v>
      </c>
      <c r="H37" s="2" t="s">
        <v>12</v>
      </c>
      <c r="I37" s="2" t="s">
        <v>142</v>
      </c>
      <c r="J37" s="4" t="s">
        <v>157</v>
      </c>
      <c r="K37" s="4" t="str">
        <f>HLOOKUP(J37,LOCATION!$B$2:$M$3,2,FALSE)</f>
        <v>FRANCE</v>
      </c>
      <c r="L37" s="4" t="str">
        <f>INDEX(LOCATION!A$1:M$1,MATCH(SPORTSMEN!$J37,LOCATION!A$2:M$2,0))</f>
        <v>French</v>
      </c>
      <c r="M37" s="4" t="str">
        <f t="shared" si="4"/>
        <v>lebrun-brun.benjamin@xyz.com</v>
      </c>
      <c r="N37" s="37">
        <v>78.2</v>
      </c>
      <c r="O37" s="2" t="s">
        <v>211</v>
      </c>
      <c r="P37" s="2" t="s">
        <v>212</v>
      </c>
      <c r="Q37" s="3" t="str">
        <f>INDEX(SPORT!A$1:A$33,MATCH(SPORTSMEN!R37,SPORT!B$1:B$33,0))</f>
        <v>OUTDOOR</v>
      </c>
      <c r="R37" s="2" t="s">
        <v>193</v>
      </c>
      <c r="S37" s="38">
        <v>66268</v>
      </c>
    </row>
    <row r="38" spans="1:19">
      <c r="A38" s="35">
        <v>37</v>
      </c>
      <c r="B38" s="34" t="str">
        <f t="shared" si="0"/>
        <v>M. ANTOINE MAILLARD</v>
      </c>
      <c r="C38" s="2" t="s">
        <v>91</v>
      </c>
      <c r="D38" s="2" t="s">
        <v>99</v>
      </c>
      <c r="E38" s="2"/>
      <c r="F38" s="2" t="s">
        <v>100</v>
      </c>
      <c r="G38" s="36">
        <v>31585</v>
      </c>
      <c r="H38" s="2" t="s">
        <v>17</v>
      </c>
      <c r="I38" s="2" t="s">
        <v>142</v>
      </c>
      <c r="J38" s="4" t="s">
        <v>157</v>
      </c>
      <c r="K38" s="4" t="str">
        <f>HLOOKUP(J38,LOCATION!$B$2:$M$3,2,FALSE)</f>
        <v>FRANCE</v>
      </c>
      <c r="L38" s="4" t="str">
        <f>INDEX(LOCATION!A$1:M$1,MATCH(SPORTSMEN!$J38,LOCATION!A$2:M$2,0))</f>
        <v>French</v>
      </c>
      <c r="M38" s="4" t="str">
        <f t="shared" si="4"/>
        <v>maillard.antoine@xyz.com</v>
      </c>
      <c r="N38" s="37">
        <v>95.8</v>
      </c>
      <c r="O38" s="2" t="s">
        <v>214</v>
      </c>
      <c r="P38" s="2" t="s">
        <v>215</v>
      </c>
      <c r="Q38" s="3" t="str">
        <f>INDEX(SPORT!A$1:A$33,MATCH(SPORTSMEN!R38,SPORT!B$1:B$33,0))</f>
        <v>OUTDOOR</v>
      </c>
      <c r="R38" s="2" t="s">
        <v>201</v>
      </c>
      <c r="S38" s="38">
        <v>33970</v>
      </c>
    </row>
    <row r="39" spans="1:19">
      <c r="A39" s="35">
        <v>38</v>
      </c>
      <c r="B39" s="34" t="str">
        <f t="shared" si="0"/>
        <v>M. BERNARD HOARAU-GUYON</v>
      </c>
      <c r="C39" s="2" t="s">
        <v>91</v>
      </c>
      <c r="D39" s="2" t="s">
        <v>101</v>
      </c>
      <c r="E39" s="2"/>
      <c r="F39" s="2" t="s">
        <v>102</v>
      </c>
      <c r="G39" s="36">
        <v>30327</v>
      </c>
      <c r="H39" s="2" t="s">
        <v>64</v>
      </c>
      <c r="I39" s="2" t="s">
        <v>142</v>
      </c>
      <c r="J39" s="4" t="s">
        <v>157</v>
      </c>
      <c r="K39" s="4" t="str">
        <f>HLOOKUP(J39,LOCATION!$B$2:$M$3,2,FALSE)</f>
        <v>FRANCE</v>
      </c>
      <c r="L39" s="4" t="str">
        <f>INDEX(LOCATION!A$1:M$1,MATCH(SPORTSMEN!$J39,LOCATION!A$2:M$2,0))</f>
        <v>French</v>
      </c>
      <c r="M39" s="4" t="str">
        <f t="shared" si="4"/>
        <v>hoarau-guyon.bernard@xyz.com</v>
      </c>
      <c r="N39" s="37">
        <v>59.7</v>
      </c>
      <c r="O39" s="2" t="s">
        <v>218</v>
      </c>
      <c r="P39" s="2" t="s">
        <v>212</v>
      </c>
      <c r="Q39" s="3" t="str">
        <f>INDEX(SPORT!A$1:A$33,MATCH(SPORTSMEN!R39,SPORT!B$1:B$33,0))</f>
        <v>INDOOR</v>
      </c>
      <c r="R39" s="2" t="s">
        <v>174</v>
      </c>
      <c r="S39" s="38">
        <v>71352</v>
      </c>
    </row>
    <row r="40" spans="1:19">
      <c r="A40" s="35">
        <v>39</v>
      </c>
      <c r="B40" s="34" t="str">
        <f t="shared" si="0"/>
        <v>SR. HIDALGO TERCERO</v>
      </c>
      <c r="C40" s="2" t="s">
        <v>13</v>
      </c>
      <c r="D40" s="2" t="s">
        <v>103</v>
      </c>
      <c r="E40" s="2" t="s">
        <v>104</v>
      </c>
      <c r="F40" s="2" t="s">
        <v>105</v>
      </c>
      <c r="G40" s="36">
        <v>31016</v>
      </c>
      <c r="H40" s="2" t="s">
        <v>27</v>
      </c>
      <c r="I40" s="2" t="s">
        <v>142</v>
      </c>
      <c r="J40" s="4" t="s">
        <v>160</v>
      </c>
      <c r="K40" s="4" t="str">
        <f>HLOOKUP(J40,LOCATION!$B$2:$M$3,2,FALSE)</f>
        <v>ARGENTINA</v>
      </c>
      <c r="L40" s="4" t="str">
        <f>INDEX(LOCATION!A$1:M$1,MATCH(SPORTSMEN!$J40,LOCATION!A$2:M$2,0))</f>
        <v>Spanish</v>
      </c>
      <c r="M40" s="4" t="str">
        <f t="shared" si="4"/>
        <v>tercero.hidalgo@xyz.com</v>
      </c>
      <c r="N40" s="37">
        <v>77.7</v>
      </c>
      <c r="O40" s="2" t="s">
        <v>218</v>
      </c>
      <c r="P40" s="2" t="s">
        <v>215</v>
      </c>
      <c r="Q40" s="3" t="str">
        <f>INDEX(SPORT!A$1:A$33,MATCH(SPORTSMEN!R40,SPORT!B$1:B$33,0))</f>
        <v>OUTDOOR</v>
      </c>
      <c r="R40" s="2" t="s">
        <v>196</v>
      </c>
      <c r="S40" s="39">
        <v>116376</v>
      </c>
    </row>
    <row r="41" spans="1:19">
      <c r="A41" s="35">
        <v>40</v>
      </c>
      <c r="B41" s="34" t="str">
        <f t="shared" si="0"/>
        <v>SR. HADALGO POLANCO</v>
      </c>
      <c r="C41" s="2" t="s">
        <v>13</v>
      </c>
      <c r="D41" s="2" t="s">
        <v>106</v>
      </c>
      <c r="E41" s="2"/>
      <c r="F41" s="2" t="s">
        <v>107</v>
      </c>
      <c r="G41" s="36">
        <v>32314</v>
      </c>
      <c r="H41" s="2" t="s">
        <v>108</v>
      </c>
      <c r="I41" s="2" t="s">
        <v>142</v>
      </c>
      <c r="J41" s="4" t="s">
        <v>160</v>
      </c>
      <c r="K41" s="4" t="str">
        <f>HLOOKUP(J41,LOCATION!$B$2:$M$3,2,FALSE)</f>
        <v>ARGENTINA</v>
      </c>
      <c r="L41" s="4" t="str">
        <f>INDEX(LOCATION!A$1:M$1,MATCH(SPORTSMEN!$J41,LOCATION!A$2:M$2,0))</f>
        <v>Spanish</v>
      </c>
      <c r="M41" s="4" t="str">
        <f t="shared" si="4"/>
        <v>polanco.hadalgo@xyz.com</v>
      </c>
      <c r="N41" s="37">
        <v>98</v>
      </c>
      <c r="O41" s="2" t="s">
        <v>214</v>
      </c>
      <c r="P41" s="2" t="s">
        <v>210</v>
      </c>
      <c r="Q41" s="3" t="str">
        <f>INDEX(SPORT!A$1:A$33,MATCH(SPORTSMEN!R41,SPORT!B$1:B$33,0))</f>
        <v>OUTDOOR</v>
      </c>
      <c r="R41" s="2" t="s">
        <v>195</v>
      </c>
      <c r="S41" s="39">
        <v>114144</v>
      </c>
    </row>
    <row r="42" spans="1:19">
      <c r="A42" s="35">
        <v>41</v>
      </c>
      <c r="B42" s="34" t="str">
        <f t="shared" si="0"/>
        <v>SRA. LAURA OLIVIERA</v>
      </c>
      <c r="C42" s="2" t="s">
        <v>109</v>
      </c>
      <c r="D42" s="2" t="s">
        <v>110</v>
      </c>
      <c r="E42" s="2"/>
      <c r="F42" s="2" t="s">
        <v>111</v>
      </c>
      <c r="G42" s="36">
        <v>27076</v>
      </c>
      <c r="H42" s="2" t="s">
        <v>12</v>
      </c>
      <c r="I42" s="2" t="s">
        <v>138</v>
      </c>
      <c r="J42" s="4" t="s">
        <v>160</v>
      </c>
      <c r="K42" s="4" t="str">
        <f>HLOOKUP(J42,LOCATION!$B$2:$M$3,2,FALSE)</f>
        <v>ARGENTINA</v>
      </c>
      <c r="L42" s="4" t="str">
        <f>INDEX(LOCATION!A$1:M$1,MATCH(SPORTSMEN!$J42,LOCATION!A$2:M$2,0))</f>
        <v>Spanish</v>
      </c>
      <c r="M42" s="4" t="str">
        <f t="shared" si="4"/>
        <v>oliviera.laura@xyz.com</v>
      </c>
      <c r="N42" s="37">
        <v>51.9</v>
      </c>
      <c r="O42" s="2" t="s">
        <v>213</v>
      </c>
      <c r="P42" s="2" t="s">
        <v>212</v>
      </c>
      <c r="Q42" s="3" t="str">
        <f>INDEX(SPORT!A$1:A$33,MATCH(SPORTSMEN!R42,SPORT!B$1:B$33,0))</f>
        <v>OUTDOOR</v>
      </c>
      <c r="R42" s="2" t="s">
        <v>202</v>
      </c>
      <c r="S42" s="38">
        <v>79872</v>
      </c>
    </row>
    <row r="43" spans="1:19">
      <c r="A43" s="35">
        <v>42</v>
      </c>
      <c r="B43" s="34" t="str">
        <f t="shared" si="0"/>
        <v>SRA. AINHOA GARZA</v>
      </c>
      <c r="C43" s="2" t="s">
        <v>109</v>
      </c>
      <c r="D43" s="2" t="s">
        <v>112</v>
      </c>
      <c r="E43" s="2"/>
      <c r="F43" s="2" t="s">
        <v>113</v>
      </c>
      <c r="G43" s="36">
        <v>32941</v>
      </c>
      <c r="H43" s="2" t="s">
        <v>53</v>
      </c>
      <c r="I43" s="2" t="s">
        <v>138</v>
      </c>
      <c r="J43" s="4" t="s">
        <v>162</v>
      </c>
      <c r="K43" s="4" t="str">
        <f>HLOOKUP(J43,LOCATION!$B$2:$M$3,2,FALSE)</f>
        <v>SPAIN</v>
      </c>
      <c r="L43" s="4" t="str">
        <f>INDEX(LOCATION!A$1:M$1,MATCH(SPORTSMEN!$J43,LOCATION!A$2:M$2,0))</f>
        <v>Spanish</v>
      </c>
      <c r="M43" s="4" t="str">
        <f t="shared" si="4"/>
        <v>garza.ainhoa@xyz.com</v>
      </c>
      <c r="N43" s="37">
        <v>55.6</v>
      </c>
      <c r="O43" s="2" t="s">
        <v>211</v>
      </c>
      <c r="P43" s="2" t="s">
        <v>217</v>
      </c>
      <c r="Q43" s="3" t="str">
        <f>INDEX(SPORT!A$1:A$33,MATCH(SPORTSMEN!R43,SPORT!B$1:B$33,0))</f>
        <v>INDOOR</v>
      </c>
      <c r="R43" s="2" t="s">
        <v>203</v>
      </c>
      <c r="S43" s="39">
        <v>101969</v>
      </c>
    </row>
    <row r="44" spans="1:19">
      <c r="A44" s="35">
        <v>43</v>
      </c>
      <c r="B44" s="34" t="str">
        <f t="shared" si="0"/>
        <v>SRA. ISABEL BANDA</v>
      </c>
      <c r="C44" s="2" t="s">
        <v>109</v>
      </c>
      <c r="D44" s="2" t="s">
        <v>76</v>
      </c>
      <c r="E44" s="2"/>
      <c r="F44" s="2" t="s">
        <v>114</v>
      </c>
      <c r="G44" s="36">
        <v>21927</v>
      </c>
      <c r="H44" s="2" t="s">
        <v>64</v>
      </c>
      <c r="I44" s="2" t="s">
        <v>138</v>
      </c>
      <c r="J44" s="4" t="s">
        <v>162</v>
      </c>
      <c r="K44" s="4" t="str">
        <f>HLOOKUP(J44,LOCATION!$B$2:$M$3,2,FALSE)</f>
        <v>SPAIN</v>
      </c>
      <c r="L44" s="4" t="str">
        <f>INDEX(LOCATION!A$1:M$1,MATCH(SPORTSMEN!$J44,LOCATION!A$2:M$2,0))</f>
        <v>Spanish</v>
      </c>
      <c r="M44" s="4" t="str">
        <f t="shared" si="4"/>
        <v>banda.isabel@xyz.com</v>
      </c>
      <c r="N44" s="37">
        <v>102.3</v>
      </c>
      <c r="O44" s="2" t="s">
        <v>213</v>
      </c>
      <c r="P44" s="2" t="s">
        <v>217</v>
      </c>
      <c r="Q44" s="3" t="str">
        <f>INDEX(SPORT!A$1:A$33,MATCH(SPORTSMEN!R44,SPORT!B$1:B$33,0))</f>
        <v>OUTDOOR</v>
      </c>
      <c r="R44" s="2" t="s">
        <v>196</v>
      </c>
      <c r="S44" s="38">
        <v>50659</v>
      </c>
    </row>
    <row r="45" spans="1:19">
      <c r="A45" s="35">
        <v>44</v>
      </c>
      <c r="B45" s="34" t="str">
        <f t="shared" si="0"/>
        <v>SRA. CAROLOTA MATEOS</v>
      </c>
      <c r="C45" s="2" t="s">
        <v>109</v>
      </c>
      <c r="D45" s="2" t="s">
        <v>115</v>
      </c>
      <c r="E45" s="2"/>
      <c r="F45" s="2" t="s">
        <v>116</v>
      </c>
      <c r="G45" s="36">
        <v>23952</v>
      </c>
      <c r="H45" s="2" t="s">
        <v>30</v>
      </c>
      <c r="I45" s="2" t="s">
        <v>138</v>
      </c>
      <c r="J45" s="4" t="s">
        <v>162</v>
      </c>
      <c r="K45" s="4" t="str">
        <f>HLOOKUP(J45,LOCATION!$B$2:$M$3,2,FALSE)</f>
        <v>SPAIN</v>
      </c>
      <c r="L45" s="4" t="str">
        <f>INDEX(LOCATION!A$1:M$1,MATCH(SPORTSMEN!$J45,LOCATION!A$2:M$2,0))</f>
        <v>Spanish</v>
      </c>
      <c r="M45" s="4" t="str">
        <f t="shared" si="4"/>
        <v>mateos.carolota@xyz.com</v>
      </c>
      <c r="N45" s="37">
        <v>58.8</v>
      </c>
      <c r="O45" s="2" t="s">
        <v>218</v>
      </c>
      <c r="P45" s="2" t="s">
        <v>212</v>
      </c>
      <c r="Q45" s="3" t="str">
        <f>INDEX(SPORT!A$1:A$33,MATCH(SPORTSMEN!R45,SPORT!B$1:B$33,0))</f>
        <v>OUTDOOR</v>
      </c>
      <c r="R45" s="2" t="s">
        <v>202</v>
      </c>
      <c r="S45" s="38">
        <v>58215</v>
      </c>
    </row>
    <row r="46" spans="1:19">
      <c r="A46" s="35">
        <v>45</v>
      </c>
      <c r="B46" s="34" t="str">
        <f t="shared" si="0"/>
        <v>MW. ELIZE PRINS</v>
      </c>
      <c r="C46" s="2" t="s">
        <v>117</v>
      </c>
      <c r="D46" s="2" t="s">
        <v>118</v>
      </c>
      <c r="E46" s="2"/>
      <c r="F46" s="2" t="s">
        <v>119</v>
      </c>
      <c r="G46" s="36">
        <v>22044</v>
      </c>
      <c r="H46" s="2" t="s">
        <v>20</v>
      </c>
      <c r="I46" s="2" t="s">
        <v>138</v>
      </c>
      <c r="J46" s="4" t="s">
        <v>165</v>
      </c>
      <c r="K46" s="4" t="str">
        <f>HLOOKUP(J46,LOCATION!$B$2:$M$3,2,FALSE)</f>
        <v>NETHERLANDS</v>
      </c>
      <c r="L46" s="4" t="str">
        <f>INDEX(LOCATION!A$1:M$1,MATCH(SPORTSMEN!$J46,LOCATION!A$2:M$2,0))</f>
        <v>Dutch</v>
      </c>
      <c r="M46" s="4" t="str">
        <f t="shared" si="4"/>
        <v>prins.elize@xyz.com</v>
      </c>
      <c r="N46" s="37">
        <v>63.8</v>
      </c>
      <c r="O46" s="2" t="s">
        <v>214</v>
      </c>
      <c r="P46" s="2" t="s">
        <v>217</v>
      </c>
      <c r="Q46" s="3" t="str">
        <f>INDEX(SPORT!A$1:A$33,MATCH(SPORTSMEN!R46,SPORT!B$1:B$33,0))</f>
        <v>INDOOR</v>
      </c>
      <c r="R46" s="2" t="s">
        <v>204</v>
      </c>
      <c r="S46" s="38">
        <v>39935</v>
      </c>
    </row>
    <row r="47" spans="1:19">
      <c r="A47" s="35">
        <v>46</v>
      </c>
      <c r="B47" s="34" t="str">
        <f t="shared" si="0"/>
        <v>DHR. RYAN PHAM</v>
      </c>
      <c r="C47" s="2" t="s">
        <v>120</v>
      </c>
      <c r="D47" s="2" t="s">
        <v>121</v>
      </c>
      <c r="E47" s="2"/>
      <c r="F47" s="2" t="s">
        <v>122</v>
      </c>
      <c r="G47" s="36">
        <v>26940</v>
      </c>
      <c r="H47" s="2" t="s">
        <v>9</v>
      </c>
      <c r="I47" s="2" t="s">
        <v>142</v>
      </c>
      <c r="J47" s="4" t="s">
        <v>165</v>
      </c>
      <c r="K47" s="4" t="str">
        <f>HLOOKUP(J47,LOCATION!$B$2:$M$3,2,FALSE)</f>
        <v>NETHERLANDS</v>
      </c>
      <c r="L47" s="4" t="str">
        <f>INDEX(LOCATION!A$1:M$1,MATCH(SPORTSMEN!$J47,LOCATION!A$2:M$2,0))</f>
        <v>Dutch</v>
      </c>
      <c r="M47" s="4" t="str">
        <f t="shared" si="4"/>
        <v>pham.ryan@xyz.com</v>
      </c>
      <c r="N47" s="37">
        <v>98.6</v>
      </c>
      <c r="O47" s="2" t="s">
        <v>213</v>
      </c>
      <c r="P47" s="2" t="s">
        <v>219</v>
      </c>
      <c r="Q47" s="3" t="str">
        <f>INDEX(SPORT!A$1:A$33,MATCH(SPORTSMEN!R47,SPORT!B$1:B$33,0))</f>
        <v>OUTDOOR</v>
      </c>
      <c r="R47" s="2" t="s">
        <v>195</v>
      </c>
      <c r="S47" s="38">
        <v>44865</v>
      </c>
    </row>
    <row r="48" spans="1:19">
      <c r="A48" s="35">
        <v>47</v>
      </c>
      <c r="B48" s="34" t="str">
        <f t="shared" si="0"/>
        <v>MW ELISE ROTTEVEEL</v>
      </c>
      <c r="C48" s="2" t="s">
        <v>123</v>
      </c>
      <c r="D48" s="2" t="s">
        <v>124</v>
      </c>
      <c r="E48" s="2"/>
      <c r="F48" s="2" t="s">
        <v>125</v>
      </c>
      <c r="G48" s="36">
        <v>24936</v>
      </c>
      <c r="H48" s="2" t="s">
        <v>69</v>
      </c>
      <c r="I48" s="2" t="s">
        <v>138</v>
      </c>
      <c r="J48" s="4" t="s">
        <v>165</v>
      </c>
      <c r="K48" s="4" t="str">
        <f>HLOOKUP(J48,LOCATION!$B$2:$M$3,2,FALSE)</f>
        <v>NETHERLANDS</v>
      </c>
      <c r="L48" s="4" t="str">
        <f>INDEX(LOCATION!A$1:M$1,MATCH(SPORTSMEN!$J48,LOCATION!A$2:M$2,0))</f>
        <v>Dutch</v>
      </c>
      <c r="M48" s="4" t="str">
        <f t="shared" si="4"/>
        <v>rotteveel.elise@xyz.com</v>
      </c>
      <c r="N48" s="37">
        <v>61.8</v>
      </c>
      <c r="O48" s="2" t="s">
        <v>218</v>
      </c>
      <c r="P48" s="2" t="s">
        <v>212</v>
      </c>
      <c r="Q48" s="3" t="str">
        <f>INDEX(SPORT!A$1:A$33,MATCH(SPORTSMEN!R48,SPORT!B$1:B$33,0))</f>
        <v>OUTDOOR</v>
      </c>
      <c r="R48" s="2" t="s">
        <v>195</v>
      </c>
      <c r="S48" s="38">
        <v>90478</v>
      </c>
    </row>
    <row r="49" spans="1:19">
      <c r="A49" s="35">
        <v>48</v>
      </c>
      <c r="B49" s="34" t="str">
        <f t="shared" si="0"/>
        <v>FRU. MIRJAM SODERBERG</v>
      </c>
      <c r="C49" s="2" t="s">
        <v>126</v>
      </c>
      <c r="D49" s="2" t="s">
        <v>127</v>
      </c>
      <c r="E49" s="2"/>
      <c r="F49" s="2" t="s">
        <v>128</v>
      </c>
      <c r="G49" s="36">
        <v>35567</v>
      </c>
      <c r="H49" s="2" t="s">
        <v>20</v>
      </c>
      <c r="I49" s="2" t="s">
        <v>138</v>
      </c>
      <c r="J49" s="4" t="s">
        <v>168</v>
      </c>
      <c r="K49" s="4" t="str">
        <f>HLOOKUP(J49,LOCATION!$B$2:$M$3,2,FALSE)</f>
        <v>SWEDEN</v>
      </c>
      <c r="L49" s="4" t="str">
        <f>INDEX(LOCATION!A$1:M$1,MATCH(SPORTSMEN!$J49,LOCATION!A$2:M$2,0))</f>
        <v>Swedish</v>
      </c>
      <c r="M49" s="4" t="str">
        <f t="shared" si="4"/>
        <v>soderberg.mirjam@xyz.com</v>
      </c>
      <c r="N49" s="37">
        <v>50</v>
      </c>
      <c r="O49" s="2" t="s">
        <v>213</v>
      </c>
      <c r="P49" s="2" t="s">
        <v>217</v>
      </c>
      <c r="Q49" s="3" t="str">
        <f>INDEX(SPORT!A$1:A$33,MATCH(SPORTSMEN!R49,SPORT!B$1:B$33,0))</f>
        <v>OUTDOOR</v>
      </c>
      <c r="R49" s="2" t="s">
        <v>177</v>
      </c>
      <c r="S49" s="38">
        <v>38965</v>
      </c>
    </row>
    <row r="50" spans="1:19">
      <c r="A50" s="35">
        <v>49</v>
      </c>
      <c r="B50" s="34" t="str">
        <f t="shared" si="0"/>
        <v>H. BERNDT PALSSON</v>
      </c>
      <c r="C50" s="2" t="s">
        <v>129</v>
      </c>
      <c r="D50" s="2" t="s">
        <v>130</v>
      </c>
      <c r="E50" s="2"/>
      <c r="F50" s="2" t="s">
        <v>131</v>
      </c>
      <c r="G50" s="36">
        <v>31832</v>
      </c>
      <c r="H50" s="2" t="s">
        <v>53</v>
      </c>
      <c r="I50" s="2" t="s">
        <v>142</v>
      </c>
      <c r="J50" s="4" t="s">
        <v>168</v>
      </c>
      <c r="K50" s="4" t="str">
        <f>HLOOKUP(J50,LOCATION!$B$2:$M$3,2,FALSE)</f>
        <v>SWEDEN</v>
      </c>
      <c r="L50" s="4" t="str">
        <f>INDEX(LOCATION!A$1:M$1,MATCH(SPORTSMEN!$J50,LOCATION!A$2:M$2,0))</f>
        <v>Swedish</v>
      </c>
      <c r="M50" s="4" t="str">
        <f t="shared" si="4"/>
        <v>palsson.berndt@xyz.com</v>
      </c>
      <c r="N50" s="37">
        <v>45.9</v>
      </c>
      <c r="O50" s="2" t="s">
        <v>214</v>
      </c>
      <c r="P50" s="2" t="s">
        <v>210</v>
      </c>
      <c r="Q50" s="3" t="str">
        <f>INDEX(SPORT!A$1:A$33,MATCH(SPORTSMEN!R50,SPORT!B$1:B$33,0))</f>
        <v>OUTDOOR</v>
      </c>
      <c r="R50" s="2" t="s">
        <v>205</v>
      </c>
      <c r="S50" s="38">
        <v>35387</v>
      </c>
    </row>
    <row r="51" spans="1:19">
      <c r="A51" s="35">
        <v>50</v>
      </c>
      <c r="B51" s="34" t="str">
        <f t="shared" si="0"/>
        <v>SR. ADRIANO SOBRINHO</v>
      </c>
      <c r="C51" s="2" t="s">
        <v>13</v>
      </c>
      <c r="D51" s="2" t="s">
        <v>132</v>
      </c>
      <c r="E51" s="2" t="s">
        <v>133</v>
      </c>
      <c r="F51" s="2" t="s">
        <v>134</v>
      </c>
      <c r="G51" s="36">
        <v>34178</v>
      </c>
      <c r="H51" s="2" t="s">
        <v>30</v>
      </c>
      <c r="I51" s="2" t="s">
        <v>142</v>
      </c>
      <c r="J51" s="4" t="s">
        <v>169</v>
      </c>
      <c r="K51" s="4" t="str">
        <f>HLOOKUP(J51,LOCATION!$B$2:$M$3,2,FALSE)</f>
        <v>BRAZIL</v>
      </c>
      <c r="L51" s="4" t="str">
        <f>INDEX(LOCATION!A$1:M$1,MATCH(SPORTSMEN!$J51,LOCATION!A$2:M$2,0))</f>
        <v>Portuguese</v>
      </c>
      <c r="M51" s="4" t="str">
        <f t="shared" si="4"/>
        <v>sobrinho.adriano@xyz.com</v>
      </c>
      <c r="N51" s="37">
        <v>92.5</v>
      </c>
      <c r="O51" s="2" t="s">
        <v>209</v>
      </c>
      <c r="P51" s="2" t="s">
        <v>216</v>
      </c>
      <c r="Q51" s="3" t="str">
        <f>INDEX(SPORT!A$1:A$33,MATCH(SPORTSMEN!R51,SPORT!B$1:B$33,0))</f>
        <v>INDOOR</v>
      </c>
      <c r="R51" s="2" t="s">
        <v>206</v>
      </c>
      <c r="S51" s="38">
        <v>20532</v>
      </c>
    </row>
    <row r="52" spans="1:19">
      <c r="S52" s="38"/>
    </row>
  </sheetData>
  <autoFilter ref="A1:S51"/>
  <pageMargins left="0.7" right="0.7" top="0.75" bottom="0.75" header="0.3" footer="0.3"/>
  <pageSetup orientation="portrait" r:id="rId1"/>
  <ignoredErrors>
    <ignoredError sqref="M4" formula="1"/>
  </ignoredErrors>
</worksheet>
</file>

<file path=xl/worksheets/sheet7.xml><?xml version="1.0" encoding="utf-8"?>
<worksheet xmlns="http://schemas.openxmlformats.org/spreadsheetml/2006/main" xmlns:r="http://schemas.openxmlformats.org/officeDocument/2006/relationships">
  <sheetPr>
    <tabColor theme="9" tint="-0.499984740745262"/>
  </sheetPr>
  <dimension ref="A1:B33"/>
  <sheetViews>
    <sheetView showGridLines="0" workbookViewId="0">
      <selection sqref="A1:B33"/>
    </sheetView>
  </sheetViews>
  <sheetFormatPr defaultRowHeight="15"/>
  <cols>
    <col min="1" max="1" width="15.5703125" bestFit="1" customWidth="1"/>
    <col min="2" max="2" width="24" bestFit="1" customWidth="1"/>
  </cols>
  <sheetData>
    <row r="1" spans="1:2">
      <c r="A1" s="31" t="s">
        <v>171</v>
      </c>
      <c r="B1" s="31" t="s">
        <v>172</v>
      </c>
    </row>
    <row r="2" spans="1:2">
      <c r="A2" s="32" t="s">
        <v>173</v>
      </c>
      <c r="B2" s="32" t="s">
        <v>174</v>
      </c>
    </row>
    <row r="3" spans="1:2">
      <c r="A3" s="33" t="s">
        <v>173</v>
      </c>
      <c r="B3" s="33" t="s">
        <v>175</v>
      </c>
    </row>
    <row r="4" spans="1:2">
      <c r="A4" s="33" t="s">
        <v>176</v>
      </c>
      <c r="B4" s="33" t="s">
        <v>177</v>
      </c>
    </row>
    <row r="5" spans="1:2">
      <c r="A5" s="33" t="s">
        <v>176</v>
      </c>
      <c r="B5" s="33" t="s">
        <v>178</v>
      </c>
    </row>
    <row r="6" spans="1:2">
      <c r="A6" s="33" t="s">
        <v>173</v>
      </c>
      <c r="B6" s="33" t="s">
        <v>179</v>
      </c>
    </row>
    <row r="7" spans="1:2">
      <c r="A7" s="33" t="s">
        <v>173</v>
      </c>
      <c r="B7" s="33" t="s">
        <v>180</v>
      </c>
    </row>
    <row r="8" spans="1:2">
      <c r="A8" s="33" t="s">
        <v>176</v>
      </c>
      <c r="B8" s="33" t="s">
        <v>181</v>
      </c>
    </row>
    <row r="9" spans="1:2">
      <c r="A9" s="33" t="s">
        <v>173</v>
      </c>
      <c r="B9" s="33" t="s">
        <v>182</v>
      </c>
    </row>
    <row r="10" spans="1:2">
      <c r="A10" s="33" t="s">
        <v>173</v>
      </c>
      <c r="B10" s="33" t="s">
        <v>183</v>
      </c>
    </row>
    <row r="11" spans="1:2">
      <c r="A11" s="33" t="s">
        <v>176</v>
      </c>
      <c r="B11" s="33" t="s">
        <v>184</v>
      </c>
    </row>
    <row r="12" spans="1:2">
      <c r="A12" s="33" t="s">
        <v>176</v>
      </c>
      <c r="B12" s="33" t="s">
        <v>185</v>
      </c>
    </row>
    <row r="13" spans="1:2">
      <c r="A13" s="33" t="s">
        <v>176</v>
      </c>
      <c r="B13" s="33" t="s">
        <v>186</v>
      </c>
    </row>
    <row r="14" spans="1:2">
      <c r="A14" s="33" t="s">
        <v>176</v>
      </c>
      <c r="B14" s="33" t="s">
        <v>187</v>
      </c>
    </row>
    <row r="15" spans="1:2">
      <c r="A15" s="33" t="s">
        <v>173</v>
      </c>
      <c r="B15" s="33" t="s">
        <v>188</v>
      </c>
    </row>
    <row r="16" spans="1:2">
      <c r="A16" s="33" t="s">
        <v>173</v>
      </c>
      <c r="B16" s="33" t="s">
        <v>189</v>
      </c>
    </row>
    <row r="17" spans="1:2">
      <c r="A17" s="33" t="s">
        <v>176</v>
      </c>
      <c r="B17" s="33" t="s">
        <v>190</v>
      </c>
    </row>
    <row r="18" spans="1:2">
      <c r="A18" s="33" t="s">
        <v>173</v>
      </c>
      <c r="B18" s="33" t="s">
        <v>191</v>
      </c>
    </row>
    <row r="19" spans="1:2">
      <c r="A19" s="33" t="s">
        <v>173</v>
      </c>
      <c r="B19" s="33" t="s">
        <v>192</v>
      </c>
    </row>
    <row r="20" spans="1:2">
      <c r="A20" s="33" t="s">
        <v>176</v>
      </c>
      <c r="B20" s="33" t="s">
        <v>193</v>
      </c>
    </row>
    <row r="21" spans="1:2">
      <c r="A21" s="33" t="s">
        <v>176</v>
      </c>
      <c r="B21" s="33" t="s">
        <v>194</v>
      </c>
    </row>
    <row r="22" spans="1:2">
      <c r="A22" s="33" t="s">
        <v>176</v>
      </c>
      <c r="B22" s="33" t="s">
        <v>195</v>
      </c>
    </row>
    <row r="23" spans="1:2">
      <c r="A23" s="33" t="s">
        <v>176</v>
      </c>
      <c r="B23" s="33" t="s">
        <v>196</v>
      </c>
    </row>
    <row r="24" spans="1:2">
      <c r="A24" s="33" t="s">
        <v>173</v>
      </c>
      <c r="B24" s="33" t="s">
        <v>197</v>
      </c>
    </row>
    <row r="25" spans="1:2">
      <c r="A25" s="33" t="s">
        <v>176</v>
      </c>
      <c r="B25" s="33" t="s">
        <v>198</v>
      </c>
    </row>
    <row r="26" spans="1:2">
      <c r="A26" s="33" t="s">
        <v>173</v>
      </c>
      <c r="B26" s="33" t="s">
        <v>199</v>
      </c>
    </row>
    <row r="27" spans="1:2">
      <c r="A27" s="33" t="s">
        <v>176</v>
      </c>
      <c r="B27" s="33" t="s">
        <v>200</v>
      </c>
    </row>
    <row r="28" spans="1:2">
      <c r="A28" s="33" t="s">
        <v>176</v>
      </c>
      <c r="B28" s="33" t="s">
        <v>201</v>
      </c>
    </row>
    <row r="29" spans="1:2">
      <c r="A29" s="33" t="s">
        <v>176</v>
      </c>
      <c r="B29" s="33" t="s">
        <v>202</v>
      </c>
    </row>
    <row r="30" spans="1:2">
      <c r="A30" s="33" t="s">
        <v>173</v>
      </c>
      <c r="B30" s="33" t="s">
        <v>203</v>
      </c>
    </row>
    <row r="31" spans="1:2">
      <c r="A31" s="33" t="s">
        <v>173</v>
      </c>
      <c r="B31" s="33" t="s">
        <v>204</v>
      </c>
    </row>
    <row r="32" spans="1:2">
      <c r="A32" s="33" t="s">
        <v>176</v>
      </c>
      <c r="B32" s="33" t="s">
        <v>205</v>
      </c>
    </row>
    <row r="33" spans="1:2">
      <c r="A33" s="33" t="s">
        <v>173</v>
      </c>
      <c r="B33" s="33" t="s">
        <v>206</v>
      </c>
    </row>
  </sheetData>
  <autoFilter ref="A1:B33"/>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theme="9" tint="-0.499984740745262"/>
  </sheetPr>
  <dimension ref="A1:M9"/>
  <sheetViews>
    <sheetView showGridLines="0" workbookViewId="0">
      <selection activeCell="B3" sqref="B3:M3"/>
    </sheetView>
  </sheetViews>
  <sheetFormatPr defaultRowHeight="15"/>
  <cols>
    <col min="1" max="13" width="13.7109375" style="1" customWidth="1"/>
  </cols>
  <sheetData>
    <row r="1" spans="1:1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c r="A3" s="5" t="s">
        <v>228</v>
      </c>
      <c r="B3" s="3" t="s">
        <v>140</v>
      </c>
      <c r="C3" s="3" t="s">
        <v>144</v>
      </c>
      <c r="D3" s="3" t="s">
        <v>146</v>
      </c>
      <c r="E3" s="3" t="s">
        <v>149</v>
      </c>
      <c r="F3" s="3" t="s">
        <v>151</v>
      </c>
      <c r="G3" s="3" t="s">
        <v>153</v>
      </c>
      <c r="H3" s="3" t="s">
        <v>156</v>
      </c>
      <c r="I3" s="3" t="s">
        <v>159</v>
      </c>
      <c r="J3" s="3" t="s">
        <v>161</v>
      </c>
      <c r="K3" s="3" t="s">
        <v>164</v>
      </c>
      <c r="L3" s="3" t="s">
        <v>167</v>
      </c>
      <c r="M3" s="3" t="s">
        <v>144</v>
      </c>
    </row>
    <row r="8" spans="1:13">
      <c r="D8" s="5" t="s">
        <v>228</v>
      </c>
    </row>
    <row r="9" spans="1:13">
      <c r="D9" s="1" t="s">
        <v>154</v>
      </c>
      <c r="E9" s="1" t="str">
        <f>HLOOKUP(D9,B2:M3,2,FALSE)</f>
        <v>AUSTRIA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Gopi</cp:lastModifiedBy>
  <dcterms:created xsi:type="dcterms:W3CDTF">2019-05-28T07:07:38Z</dcterms:created>
  <dcterms:modified xsi:type="dcterms:W3CDTF">2023-01-20T13:27:14Z</dcterms:modified>
</cp:coreProperties>
</file>