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<sst xmlns="http://schemas.openxmlformats.org/spreadsheetml/2006/main" count="100" uniqueCount="34">
  <si>
    <t>Description</t>
  </si>
  <si>
    <t>Amount</t>
  </si>
  <si>
    <t>Employees</t>
  </si>
  <si>
    <t>BCBS Basic Dental</t>
  </si>
  <si>
    <t>BCBS Basic Vision</t>
  </si>
  <si>
    <t>BCBS Medical</t>
  </si>
  <si>
    <t>Hospital Indemnity</t>
  </si>
  <si>
    <t>Standard Life</t>
  </si>
  <si>
    <t>LBMC Employment Partners, LLC</t>
  </si>
  <si>
    <t>Monthly Client Summary</t>
  </si>
  <si>
    <t>September 2023</t>
  </si>
  <si>
    <t>LBMC Investment Advisors (8911)</t>
  </si>
  <si>
    <t>EE</t>
  </si>
  <si>
    <t>Hill, Tracey</t>
  </si>
  <si>
    <t>Landreth, Jennifer</t>
  </si>
  <si>
    <t>Meade, Ashley</t>
  </si>
  <si>
    <t>Period</t>
  </si>
  <si>
    <t>Premium</t>
  </si>
  <si>
    <t>Provider Name</t>
  </si>
  <si>
    <t>Plan</t>
  </si>
  <si>
    <t>Coverage</t>
  </si>
  <si>
    <t>01/01/2024 - 01/31/2024</t>
  </si>
  <si>
    <t>Lincoln Financial Group</t>
  </si>
  <si>
    <t>Blue Cross Blue Shield of Tennessee</t>
  </si>
  <si>
    <t>Symetra Hospital Indemnity</t>
  </si>
  <si>
    <t>Lincoln Standard Life</t>
  </si>
  <si>
    <t>BCBS Dental</t>
  </si>
  <si>
    <t>BCBS Vision</t>
  </si>
  <si>
    <t>BCBS 5 Load Plan 2500/5000 (P)</t>
  </si>
  <si>
    <t>Symetra Indemnity - Premier Plan</t>
  </si>
  <si>
    <t>BCBS 5 Load Plan 5500/11000 (P)</t>
  </si>
  <si>
    <t>Employee</t>
  </si>
  <si>
    <t>Employee +1</t>
  </si>
  <si>
    <t>LBMC Investment Advisors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</si>
</sst>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667182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4" totalsRowCount="1">
  <autoFilter ref="A8:C13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F12" totalsRowCount="1">
  <autoFilter ref="A8:F11"/>
  <tableColumns count="6">
    <tableColumn id="1" name="EE"/>
    <tableColumn id="2" name="BCBS Basic Dental" totalsRowFunction="sum"/>
    <tableColumn id="3" name="BCBS Basic Vision" totalsRowFunction="sum"/>
    <tableColumn id="4" name="BCBS Medical" totalsRowFunction="sum"/>
    <tableColumn id="5" name="Hospital Indemnity" totalsRowFunction="sum"/>
    <tableColumn id="6" name="Standard Life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19" totalsRowCount="1">
  <autoFilter ref="A8:F18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4"/>
  <sheetViews>
    <sheetView tabSelected="1" workbookViewId="0"/>
  </sheetViews>
  <sheetFormatPr defaultRowHeight="15"/>
  <cols>
    <col min="1" max="1" width="23.7109375" customWidth="1"/>
    <col min="2" max="2" width="12.7109375" customWidth="1"/>
    <col min="3" max="3" width="14.7109375" customWidth="1"/>
  </cols>
  <sheetData>
    <row r="2" spans="1:4">
      <c r="D2" s="1" t="s">
        <v>8</v>
      </c>
    </row>
    <row r="3" spans="1:4">
      <c r="D3" s="2" t="s">
        <v>9</v>
      </c>
    </row>
    <row r="4" spans="1:4">
      <c r="D4" s="2" t="s">
        <v>10</v>
      </c>
    </row>
    <row r="6" spans="1:4">
      <c r="A6" s="1" t="s">
        <v>11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73.40000000000001</v>
      </c>
      <c r="C9">
        <v>2</v>
      </c>
    </row>
    <row r="10" spans="1:4">
      <c r="A10" t="s">
        <v>4</v>
      </c>
      <c r="B10">
        <v>21.48</v>
      </c>
      <c r="C10">
        <v>2</v>
      </c>
    </row>
    <row r="11" spans="1:4">
      <c r="A11" t="s">
        <v>5</v>
      </c>
      <c r="B11">
        <v>1172.74</v>
      </c>
      <c r="C11">
        <v>2</v>
      </c>
    </row>
    <row r="12" spans="1:4">
      <c r="A12" t="s">
        <v>6</v>
      </c>
      <c r="B12">
        <v>23.72</v>
      </c>
      <c r="C12">
        <v>1</v>
      </c>
    </row>
    <row r="13" spans="1:4">
      <c r="A13" t="s">
        <v>7</v>
      </c>
      <c r="B13">
        <v>21</v>
      </c>
      <c r="C13">
        <v>3</v>
      </c>
    </row>
    <row r="14" spans="1:4">
      <c r="B14">
        <f>SUBTOTAL(109,[Amount])</f>
        <v>0</v>
      </c>
      <c r="C14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12"/>
  <sheetViews>
    <sheetView workbookViewId="0"/>
  </sheetViews>
  <sheetFormatPr defaultRowHeight="15"/>
  <cols>
    <col min="1" max="1" width="23.7109375" customWidth="1"/>
    <col min="2" max="3" width="22.7109375" customWidth="1"/>
    <col min="4" max="4" width="17.7109375" customWidth="1"/>
    <col min="5" max="5" width="23.7109375" customWidth="1"/>
    <col min="6" max="6" width="18.7109375" customWidth="1"/>
    <col min="7" max="10" width="12.7109375" style="3" customWidth="1"/>
  </cols>
  <sheetData>
    <row r="2" spans="1:6">
      <c r="D2" s="1" t="s">
        <v>8</v>
      </c>
    </row>
    <row r="3" spans="1:6">
      <c r="D3" s="2" t="s">
        <v>9</v>
      </c>
    </row>
    <row r="4" spans="1:6">
      <c r="D4" s="2" t="s">
        <v>10</v>
      </c>
    </row>
    <row r="6" spans="1:6">
      <c r="A6" s="1" t="s">
        <v>11</v>
      </c>
    </row>
    <row r="8" spans="1:6">
      <c r="A8" t="s">
        <v>12</v>
      </c>
      <c r="B8" t="s">
        <v>3</v>
      </c>
      <c r="C8" t="s">
        <v>4</v>
      </c>
      <c r="D8" t="s">
        <v>5</v>
      </c>
      <c r="E8" t="s">
        <v>6</v>
      </c>
      <c r="F8" t="s">
        <v>7</v>
      </c>
    </row>
    <row r="9" spans="1:6">
      <c r="A9" t="s">
        <v>13</v>
      </c>
      <c r="F9">
        <v>7</v>
      </c>
    </row>
    <row r="10" spans="1:6">
      <c r="A10" t="s">
        <v>14</v>
      </c>
      <c r="B10">
        <v>24.84</v>
      </c>
      <c r="C10">
        <v>7.36</v>
      </c>
      <c r="D10">
        <v>734.16</v>
      </c>
      <c r="E10">
        <v>23.72</v>
      </c>
      <c r="F10">
        <v>7</v>
      </c>
    </row>
    <row r="11" spans="1:6">
      <c r="A11" t="s">
        <v>15</v>
      </c>
      <c r="B11">
        <v>48.56</v>
      </c>
      <c r="C11">
        <v>14.12</v>
      </c>
      <c r="D11">
        <v>438.58</v>
      </c>
      <c r="F11">
        <v>7</v>
      </c>
    </row>
    <row r="12" spans="1:6">
      <c r="B12">
        <f>SUBTOTAL(109,[BCBS Basic Dental])</f>
        <v>0</v>
      </c>
      <c r="C12">
        <f>SUBTOTAL(109,[BCBS Basic Vision])</f>
        <v>0</v>
      </c>
      <c r="D12">
        <f>SUBTOTAL(109,[BCBS Medical])</f>
        <v>0</v>
      </c>
      <c r="E12">
        <f>SUBTOTAL(109,[Hospital Indemnity])</f>
        <v>0</v>
      </c>
      <c r="F12">
        <f>SUBTOTAL(109,[Standard Life])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19"/>
  <sheetViews>
    <sheetView workbookViewId="0"/>
  </sheetViews>
  <sheetFormatPr defaultRowHeight="15"/>
  <cols>
    <col min="1" max="1" width="23.7109375" customWidth="1"/>
    <col min="2" max="2" width="28.7109375" customWidth="1"/>
    <col min="3" max="3" width="12.7109375" customWidth="1"/>
    <col min="4" max="4" width="40.7109375" customWidth="1"/>
    <col min="5" max="5" width="37.7109375" customWidth="1"/>
    <col min="6" max="6" width="26.7109375" customWidth="1"/>
  </cols>
  <sheetData>
    <row r="2" spans="1:6">
      <c r="D2" s="1" t="s">
        <v>33</v>
      </c>
    </row>
    <row r="3" spans="1:6">
      <c r="D3" s="2" t="s">
        <v>9</v>
      </c>
    </row>
    <row r="4" spans="1:6">
      <c r="D4" s="2" t="s">
        <v>10</v>
      </c>
    </row>
    <row r="6" spans="1:6">
      <c r="A6" s="1" t="s">
        <v>11</v>
      </c>
    </row>
    <row r="8" spans="1:6">
      <c r="A8" t="s">
        <v>12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</row>
    <row r="9" spans="1:6">
      <c r="A9" t="s">
        <v>13</v>
      </c>
      <c r="B9" t="s">
        <v>21</v>
      </c>
      <c r="C9">
        <v>7</v>
      </c>
      <c r="D9" t="s">
        <v>22</v>
      </c>
      <c r="E9" t="s">
        <v>25</v>
      </c>
      <c r="F9" t="s">
        <v>25</v>
      </c>
    </row>
    <row r="10" spans="1:6">
      <c r="A10" t="s">
        <v>14</v>
      </c>
      <c r="B10" t="s">
        <v>21</v>
      </c>
      <c r="C10">
        <v>24.84</v>
      </c>
      <c r="D10" t="s">
        <v>23</v>
      </c>
      <c r="E10" t="s">
        <v>26</v>
      </c>
      <c r="F10" t="s">
        <v>31</v>
      </c>
    </row>
    <row r="11" spans="1:6">
      <c r="A11" t="s">
        <v>14</v>
      </c>
      <c r="B11" t="s">
        <v>21</v>
      </c>
      <c r="C11">
        <v>7.36</v>
      </c>
      <c r="D11" t="s">
        <v>23</v>
      </c>
      <c r="E11" t="s">
        <v>27</v>
      </c>
      <c r="F11" t="s">
        <v>31</v>
      </c>
    </row>
    <row r="12" spans="1:6">
      <c r="A12" t="s">
        <v>14</v>
      </c>
      <c r="B12" t="s">
        <v>21</v>
      </c>
      <c r="C12">
        <v>734.16</v>
      </c>
      <c r="D12" t="s">
        <v>23</v>
      </c>
      <c r="E12" t="s">
        <v>28</v>
      </c>
      <c r="F12" t="s">
        <v>31</v>
      </c>
    </row>
    <row r="13" spans="1:6">
      <c r="A13" t="s">
        <v>14</v>
      </c>
      <c r="B13" t="s">
        <v>21</v>
      </c>
      <c r="C13">
        <v>7</v>
      </c>
      <c r="D13" t="s">
        <v>22</v>
      </c>
      <c r="E13" t="s">
        <v>25</v>
      </c>
      <c r="F13" t="s">
        <v>25</v>
      </c>
    </row>
    <row r="14" spans="1:6">
      <c r="A14" t="s">
        <v>14</v>
      </c>
      <c r="B14" t="s">
        <v>21</v>
      </c>
      <c r="C14">
        <v>23.72</v>
      </c>
      <c r="D14" t="s">
        <v>24</v>
      </c>
      <c r="E14" t="s">
        <v>29</v>
      </c>
      <c r="F14" t="s">
        <v>31</v>
      </c>
    </row>
    <row r="15" spans="1:6">
      <c r="A15" t="s">
        <v>15</v>
      </c>
      <c r="B15" t="s">
        <v>21</v>
      </c>
      <c r="C15">
        <v>48.56</v>
      </c>
      <c r="D15" t="s">
        <v>23</v>
      </c>
      <c r="E15" t="s">
        <v>26</v>
      </c>
      <c r="F15" t="s">
        <v>32</v>
      </c>
    </row>
    <row r="16" spans="1:6">
      <c r="A16" t="s">
        <v>15</v>
      </c>
      <c r="B16" t="s">
        <v>21</v>
      </c>
      <c r="C16">
        <v>14.12</v>
      </c>
      <c r="D16" t="s">
        <v>23</v>
      </c>
      <c r="E16" t="s">
        <v>27</v>
      </c>
      <c r="F16" t="s">
        <v>32</v>
      </c>
    </row>
    <row r="17" spans="1:6">
      <c r="A17" t="s">
        <v>15</v>
      </c>
      <c r="B17" t="s">
        <v>21</v>
      </c>
      <c r="C17">
        <v>438.58</v>
      </c>
      <c r="D17" t="s">
        <v>23</v>
      </c>
      <c r="E17" t="s">
        <v>30</v>
      </c>
      <c r="F17" t="s">
        <v>31</v>
      </c>
    </row>
    <row r="18" spans="1:6">
      <c r="A18" t="s">
        <v>15</v>
      </c>
      <c r="B18" t="s">
        <v>21</v>
      </c>
      <c r="C18">
        <v>7</v>
      </c>
      <c r="D18" t="s">
        <v>22</v>
      </c>
      <c r="E18" t="s">
        <v>25</v>
      </c>
      <c r="F18" t="s">
        <v>25</v>
      </c>
    </row>
    <row r="19" spans="1:6">
      <c r="A19">
        <f>SUBTOTAL(109,[EE])</f>
        <v>0</v>
      </c>
      <c r="B19">
        <f>SUBTOTAL(109,[Period])</f>
        <v>0</v>
      </c>
      <c r="C19">
        <f>SUBTOTAL(109,[Premium])</f>
        <v>0</v>
      </c>
      <c r="D19">
        <f>SUBTOTAL(109,[Provider Name])</f>
        <v>0</v>
      </c>
      <c r="E19">
        <f>SUBTOTAL(109,[Plan])</f>
        <v>0</v>
      </c>
      <c r="F19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2023-12-11T02:52:53Z</dcterms:created>
  <dcterms:modified xsi:type="dcterms:W3CDTF">2023-12-11T02:52:53Z</dcterms:modified>
</cp:coreProperties>
</file>