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<sst xmlns="http://schemas.openxmlformats.org/spreadsheetml/2006/main" count="222" uniqueCount="53">
  <si>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</si>
  <si>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</si>
  <si>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</si>
  <si>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</si>
  <si>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</si>
  <si>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</si>
  <si>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</si>
  <si>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</si>
  <si>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</si>
  <si>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</si>
  <si>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</si>
  <si>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Group LTD</t>
  </si>
  <si>
    <t>Group STD</t>
  </si>
  <si>
    <t>Hospital Indemnity</t>
  </si>
  <si>
    <t>Standard Life</t>
  </si>
  <si>
    <t>LBMC Employment Partners, LLC</t>
  </si>
  <si>
    <t>Monthly Client Summary</t>
  </si>
  <si>
    <t>September 2023</t>
  </si>
  <si>
    <t>AF Impact Inc (7278)</t>
  </si>
  <si>
    <t>EE</t>
  </si>
  <si>
    <t>Evans, Ray</t>
  </si>
  <si>
    <t>Hamilton, Chris</t>
  </si>
  <si>
    <t>Monaco, Tierney</t>
  </si>
  <si>
    <t>Seal, Kristin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</si>
  <si>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</si>
  <si>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</si>
  <si>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</si>
  <si>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</si>
  <si>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</si>
  <si>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</si>
  <si>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</si>
  <si>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Colonial Life</t>
  </si>
  <si>
    <t>Lincoln Financial Group</t>
  </si>
  <si>
    <t>Symetra Hospital Indemnity</t>
  </si>
  <si>
    <t>Cigna</t>
  </si>
  <si>
    <t>BCBS Dental</t>
  </si>
  <si>
    <t>BCBS Vision</t>
  </si>
  <si>
    <t>BCBS 5 Load Plan 3000/6000 PPO (P)</t>
  </si>
  <si>
    <t>Colonial Accident Plan</t>
  </si>
  <si>
    <t>Colonial Critical Illness</t>
  </si>
  <si>
    <t>Lincoln Employer Paid Short Term Disability</t>
  </si>
  <si>
    <t>Lincoln Long Term Disability</t>
  </si>
  <si>
    <t>Lincoln Standard Life 3x</t>
  </si>
  <si>
    <t>Symetra Indemnity - Premier Plan</t>
  </si>
  <si>
    <t>Cigna Dental</t>
  </si>
  <si>
    <t>Cigna Vision</t>
  </si>
  <si>
    <t>Cigna 15 Reduction Plan OAP 2500/5000</t>
  </si>
  <si>
    <t>Employee +1</t>
  </si>
  <si>
    <t>Employee</t>
  </si>
  <si>
    <t>Lincoln Employer Paid Long Term Disability</t>
  </si>
  <si>
    <t>Lincoln Standard Life</t>
  </si>
  <si>
    <t>Employee + Family</t>
  </si>
  <si>
    <t>AF Impact 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</si>
</sst>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800532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1714932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1" totalsRowCount="1">
  <autoFilter ref="A8:C20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M13" totalsRowCount="1">
  <autoFilter ref="A8:M12"/>
  <tableColumns count="13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Group LTD" totalsRowFunction="sum"/>
    <tableColumn id="11" name="Group STD" totalsRowFunction="sum"/>
    <tableColumn id="12" name="Hospital Indemnity" totalsRowFunction="sum"/>
    <tableColumn id="13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39" totalsRowCount="1">
  <autoFilter ref="A8:F38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15</v>
      </c>
    </row>
    <row r="3" spans="1:4">
      <c r="D3" s="2" t="s">
        <v>16</v>
      </c>
    </row>
    <row r="4" spans="1:4">
      <c r="D4" s="2" t="s">
        <v>17</v>
      </c>
    </row>
    <row r="6" spans="1:4">
      <c r="A6" s="1" t="s">
        <v>18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82.90000000000001</v>
      </c>
      <c r="C9">
        <v>3</v>
      </c>
    </row>
    <row r="10" spans="1:4">
      <c r="A10" t="s">
        <v>4</v>
      </c>
      <c r="B10">
        <v>148.42</v>
      </c>
      <c r="C10">
        <v>2</v>
      </c>
    </row>
    <row r="11" spans="1:4">
      <c r="A11" t="s">
        <v>5</v>
      </c>
      <c r="B11">
        <v>36.19</v>
      </c>
      <c r="C11">
        <v>2</v>
      </c>
    </row>
    <row r="12" spans="1:4">
      <c r="A12" t="s">
        <v>6</v>
      </c>
      <c r="B12">
        <v>3653.59</v>
      </c>
      <c r="C12">
        <v>2</v>
      </c>
    </row>
    <row r="13" spans="1:4">
      <c r="A13" t="s">
        <v>7</v>
      </c>
      <c r="B13">
        <v>99.86</v>
      </c>
      <c r="C13">
        <v>1</v>
      </c>
    </row>
    <row r="14" spans="1:4">
      <c r="A14" t="s">
        <v>8</v>
      </c>
      <c r="B14">
        <v>22.08</v>
      </c>
      <c r="C14">
        <v>1</v>
      </c>
    </row>
    <row r="15" spans="1:4">
      <c r="A15" t="s">
        <v>9</v>
      </c>
      <c r="B15">
        <v>2218.02</v>
      </c>
      <c r="C15">
        <v>1</v>
      </c>
    </row>
    <row r="16" spans="1:4">
      <c r="A16" t="s">
        <v>10</v>
      </c>
      <c r="B16">
        <v>167.51</v>
      </c>
      <c r="C16">
        <v>3</v>
      </c>
    </row>
    <row r="17" spans="1:3">
      <c r="A17" t="s">
        <v>11</v>
      </c>
      <c r="B17">
        <v>218.74</v>
      </c>
      <c r="C17">
        <v>4</v>
      </c>
    </row>
    <row r="18" spans="1:3">
      <c r="A18" t="s">
        <v>12</v>
      </c>
      <c r="B18">
        <v>425.7</v>
      </c>
      <c r="C18">
        <v>4</v>
      </c>
    </row>
    <row r="19" spans="1:3">
      <c r="A19" t="s">
        <v>13</v>
      </c>
      <c r="B19">
        <v>144.65</v>
      </c>
      <c r="C19">
        <v>3</v>
      </c>
    </row>
    <row r="20" spans="1:3">
      <c r="A20" t="s">
        <v>14</v>
      </c>
      <c r="B20">
        <v>167.96</v>
      </c>
      <c r="C20">
        <v>4</v>
      </c>
    </row>
    <row r="21" spans="1:3">
      <c r="B21">
        <f>SUBTOTAL(109,[Amount])</f>
        <v>0</v>
      </c>
      <c r="C21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M13"/>
  <sheetViews>
    <sheetView workbookViewId="0"/>
  </sheetViews>
  <sheetFormatPr defaultRowHeight="15"/>
  <cols>
    <col min="1" max="1" width="20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1" width="14.7109375" customWidth="1"/>
    <col min="12" max="12" width="23.7109375" customWidth="1"/>
    <col min="13" max="13" width="18.7109375" customWidth="1"/>
  </cols>
  <sheetData>
    <row r="2" spans="1:13">
      <c r="D2" s="1" t="s">
        <v>15</v>
      </c>
    </row>
    <row r="3" spans="1:13">
      <c r="D3" s="2" t="s">
        <v>16</v>
      </c>
    </row>
    <row r="4" spans="1:13">
      <c r="D4" s="2" t="s">
        <v>17</v>
      </c>
    </row>
    <row r="6" spans="1:13">
      <c r="A6" s="1" t="s">
        <v>18</v>
      </c>
    </row>
    <row r="8" spans="1:13">
      <c r="A8" t="s">
        <v>19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>
      <c r="A9" t="s">
        <v>20</v>
      </c>
      <c r="B9">
        <v>16.19</v>
      </c>
      <c r="C9">
        <v>48.56</v>
      </c>
      <c r="D9">
        <v>14.11</v>
      </c>
      <c r="E9">
        <v>1565.83</v>
      </c>
      <c r="I9">
        <v>52.61</v>
      </c>
      <c r="J9">
        <v>58.33</v>
      </c>
      <c r="K9">
        <v>117.91</v>
      </c>
      <c r="L9">
        <v>50.55</v>
      </c>
      <c r="M9">
        <v>41.99</v>
      </c>
    </row>
    <row r="10" spans="1:13">
      <c r="A10" t="s">
        <v>21</v>
      </c>
      <c r="B10">
        <v>40.17</v>
      </c>
      <c r="C10">
        <v>99.86</v>
      </c>
      <c r="D10">
        <v>22.08</v>
      </c>
      <c r="E10">
        <v>2087.76</v>
      </c>
      <c r="I10">
        <v>97.8</v>
      </c>
      <c r="J10">
        <v>58.33</v>
      </c>
      <c r="K10">
        <v>117.91</v>
      </c>
      <c r="L10">
        <v>70.37</v>
      </c>
      <c r="M10">
        <v>41.99</v>
      </c>
    </row>
    <row r="11" spans="1:13">
      <c r="A11" t="s">
        <v>22</v>
      </c>
      <c r="J11">
        <v>58.33</v>
      </c>
      <c r="K11">
        <v>94.94</v>
      </c>
      <c r="M11">
        <v>41.99</v>
      </c>
    </row>
    <row r="12" spans="1:13">
      <c r="A12" t="s">
        <v>23</v>
      </c>
      <c r="B12">
        <v>26.54</v>
      </c>
      <c r="F12">
        <v>99.86</v>
      </c>
      <c r="G12">
        <v>22.08</v>
      </c>
      <c r="H12">
        <v>2218.02</v>
      </c>
      <c r="I12">
        <v>17.1</v>
      </c>
      <c r="J12">
        <v>43.75</v>
      </c>
      <c r="K12">
        <v>94.94</v>
      </c>
      <c r="L12">
        <v>23.73</v>
      </c>
      <c r="M12">
        <v>41.99</v>
      </c>
    </row>
    <row r="13" spans="1:13">
      <c r="B13">
        <f>SUBTOTAL(109,[Accident])</f>
        <v>0</v>
      </c>
      <c r="C13">
        <f>SUBTOTAL(109,[BCBS Basic Dental])</f>
        <v>0</v>
      </c>
      <c r="D13">
        <f>SUBTOTAL(109,[BCBS Basic Vision])</f>
        <v>0</v>
      </c>
      <c r="E13">
        <f>SUBTOTAL(109,[BCBS Medical])</f>
        <v>0</v>
      </c>
      <c r="F13">
        <f>SUBTOTAL(109,[Cigna Basic Dental])</f>
        <v>0</v>
      </c>
      <c r="G13">
        <f>SUBTOTAL(109,[Cigna Basic Vision])</f>
        <v>0</v>
      </c>
      <c r="H13">
        <f>SUBTOTAL(109,[Cigna Medical])</f>
        <v>0</v>
      </c>
      <c r="I13">
        <f>SUBTOTAL(109,[Critical Illness])</f>
        <v>0</v>
      </c>
      <c r="J13">
        <f>SUBTOTAL(109,[Group LTD])</f>
        <v>0</v>
      </c>
      <c r="K13">
        <f>SUBTOTAL(109,[Group STD])</f>
        <v>0</v>
      </c>
      <c r="L13">
        <f>SUBTOTAL(109,[Hospital Indemnity])</f>
        <v>0</v>
      </c>
      <c r="M13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39"/>
  <sheetViews>
    <sheetView workbookViewId="0"/>
  </sheetViews>
  <sheetFormatPr defaultRowHeight="15"/>
  <cols>
    <col min="1" max="1" width="20.7109375" customWidth="1"/>
    <col min="2" max="2" width="28.7109375" customWidth="1"/>
    <col min="3" max="3" width="12.7109375" customWidth="1"/>
    <col min="4" max="4" width="40.7109375" customWidth="1"/>
    <col min="5" max="6" width="48.7109375" customWidth="1"/>
  </cols>
  <sheetData>
    <row r="2" spans="1:6">
      <c r="D2" s="1" t="s">
        <v>52</v>
      </c>
    </row>
    <row r="3" spans="1:6">
      <c r="D3" s="2" t="s">
        <v>16</v>
      </c>
    </row>
    <row r="4" spans="1:6">
      <c r="D4" s="2" t="s">
        <v>17</v>
      </c>
    </row>
    <row r="6" spans="1:6">
      <c r="A6" s="1" t="s">
        <v>18</v>
      </c>
    </row>
    <row r="8" spans="1:6">
      <c r="A8" t="s">
        <v>19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</row>
    <row r="9" spans="1:6">
      <c r="A9" t="s">
        <v>20</v>
      </c>
      <c r="B9" t="s">
        <v>29</v>
      </c>
      <c r="C9">
        <v>48.56</v>
      </c>
      <c r="D9" t="s">
        <v>30</v>
      </c>
      <c r="E9" t="s">
        <v>35</v>
      </c>
      <c r="F9" t="s">
        <v>47</v>
      </c>
    </row>
    <row r="10" spans="1:6">
      <c r="A10" t="s">
        <v>20</v>
      </c>
      <c r="B10" t="s">
        <v>29</v>
      </c>
      <c r="C10">
        <v>14.11</v>
      </c>
      <c r="D10" t="s">
        <v>30</v>
      </c>
      <c r="E10" t="s">
        <v>36</v>
      </c>
      <c r="F10" t="s">
        <v>47</v>
      </c>
    </row>
    <row r="11" spans="1:6">
      <c r="A11" t="s">
        <v>20</v>
      </c>
      <c r="B11" t="s">
        <v>29</v>
      </c>
      <c r="C11">
        <v>1565.83</v>
      </c>
      <c r="D11" t="s">
        <v>30</v>
      </c>
      <c r="E11" t="s">
        <v>37</v>
      </c>
      <c r="F11" t="s">
        <v>47</v>
      </c>
    </row>
    <row r="12" spans="1:6">
      <c r="A12" t="s">
        <v>20</v>
      </c>
      <c r="B12" t="s">
        <v>29</v>
      </c>
      <c r="C12">
        <v>16.19</v>
      </c>
      <c r="D12" t="s">
        <v>31</v>
      </c>
      <c r="E12" t="s">
        <v>38</v>
      </c>
      <c r="F12" t="s">
        <v>48</v>
      </c>
    </row>
    <row r="13" spans="1:6">
      <c r="A13" t="s">
        <v>20</v>
      </c>
      <c r="B13" t="s">
        <v>29</v>
      </c>
      <c r="C13">
        <v>52.61</v>
      </c>
      <c r="D13" t="s">
        <v>31</v>
      </c>
      <c r="E13" t="s">
        <v>39</v>
      </c>
      <c r="F13" t="s">
        <v>48</v>
      </c>
    </row>
    <row r="14" spans="1:6">
      <c r="A14" t="s">
        <v>20</v>
      </c>
      <c r="B14" t="s">
        <v>29</v>
      </c>
      <c r="C14">
        <v>117.91</v>
      </c>
      <c r="D14" t="s">
        <v>32</v>
      </c>
      <c r="E14" t="s">
        <v>40</v>
      </c>
      <c r="F14" t="s">
        <v>40</v>
      </c>
    </row>
    <row r="15" spans="1:6">
      <c r="A15" t="s">
        <v>20</v>
      </c>
      <c r="B15" t="s">
        <v>29</v>
      </c>
      <c r="C15">
        <v>58.33</v>
      </c>
      <c r="D15" t="s">
        <v>32</v>
      </c>
      <c r="E15" t="s">
        <v>41</v>
      </c>
      <c r="F15" t="s">
        <v>49</v>
      </c>
    </row>
    <row r="16" spans="1:6">
      <c r="A16" t="s">
        <v>20</v>
      </c>
      <c r="B16" t="s">
        <v>29</v>
      </c>
      <c r="C16">
        <v>41.99</v>
      </c>
      <c r="D16" t="s">
        <v>32</v>
      </c>
      <c r="E16" t="s">
        <v>42</v>
      </c>
      <c r="F16" t="s">
        <v>50</v>
      </c>
    </row>
    <row r="17" spans="1:6">
      <c r="A17" t="s">
        <v>20</v>
      </c>
      <c r="B17" t="s">
        <v>29</v>
      </c>
      <c r="C17">
        <v>50.55</v>
      </c>
      <c r="D17" t="s">
        <v>33</v>
      </c>
      <c r="E17" t="s">
        <v>43</v>
      </c>
      <c r="F17" t="s">
        <v>47</v>
      </c>
    </row>
    <row r="18" spans="1:6">
      <c r="A18" t="s">
        <v>21</v>
      </c>
      <c r="B18" t="s">
        <v>29</v>
      </c>
      <c r="C18">
        <v>99.86</v>
      </c>
      <c r="D18" t="s">
        <v>30</v>
      </c>
      <c r="E18" t="s">
        <v>35</v>
      </c>
      <c r="F18" t="s">
        <v>51</v>
      </c>
    </row>
    <row r="19" spans="1:6">
      <c r="A19" t="s">
        <v>21</v>
      </c>
      <c r="B19" t="s">
        <v>29</v>
      </c>
      <c r="C19">
        <v>22.08</v>
      </c>
      <c r="D19" t="s">
        <v>30</v>
      </c>
      <c r="E19" t="s">
        <v>36</v>
      </c>
      <c r="F19" t="s">
        <v>51</v>
      </c>
    </row>
    <row r="20" spans="1:6">
      <c r="A20" t="s">
        <v>21</v>
      </c>
      <c r="B20" t="s">
        <v>29</v>
      </c>
      <c r="C20">
        <v>2087.76</v>
      </c>
      <c r="D20" t="s">
        <v>30</v>
      </c>
      <c r="E20" t="s">
        <v>37</v>
      </c>
      <c r="F20" t="s">
        <v>51</v>
      </c>
    </row>
    <row r="21" spans="1:6">
      <c r="A21" t="s">
        <v>21</v>
      </c>
      <c r="B21" t="s">
        <v>29</v>
      </c>
      <c r="C21">
        <v>40.17</v>
      </c>
      <c r="D21" t="s">
        <v>31</v>
      </c>
      <c r="E21" t="s">
        <v>38</v>
      </c>
      <c r="F21" t="s">
        <v>51</v>
      </c>
    </row>
    <row r="22" spans="1:6">
      <c r="A22" t="s">
        <v>21</v>
      </c>
      <c r="B22" t="s">
        <v>29</v>
      </c>
      <c r="C22">
        <v>97.8</v>
      </c>
      <c r="D22" t="s">
        <v>31</v>
      </c>
      <c r="E22" t="s">
        <v>39</v>
      </c>
      <c r="F22" t="s">
        <v>39</v>
      </c>
    </row>
    <row r="23" spans="1:6">
      <c r="A23" t="s">
        <v>21</v>
      </c>
      <c r="B23" t="s">
        <v>29</v>
      </c>
      <c r="C23">
        <v>117.91</v>
      </c>
      <c r="D23" t="s">
        <v>32</v>
      </c>
      <c r="E23" t="s">
        <v>40</v>
      </c>
      <c r="F23" t="s">
        <v>40</v>
      </c>
    </row>
    <row r="24" spans="1:6">
      <c r="A24" t="s">
        <v>21</v>
      </c>
      <c r="B24" t="s">
        <v>29</v>
      </c>
      <c r="C24">
        <v>58.33</v>
      </c>
      <c r="D24" t="s">
        <v>32</v>
      </c>
      <c r="E24" t="s">
        <v>41</v>
      </c>
      <c r="F24" t="s">
        <v>49</v>
      </c>
    </row>
    <row r="25" spans="1:6">
      <c r="A25" t="s">
        <v>21</v>
      </c>
      <c r="B25" t="s">
        <v>29</v>
      </c>
      <c r="C25">
        <v>41.99</v>
      </c>
      <c r="D25" t="s">
        <v>32</v>
      </c>
      <c r="E25" t="s">
        <v>42</v>
      </c>
      <c r="F25" t="s">
        <v>50</v>
      </c>
    </row>
    <row r="26" spans="1:6">
      <c r="A26" t="s">
        <v>21</v>
      </c>
      <c r="B26" t="s">
        <v>29</v>
      </c>
      <c r="C26">
        <v>70.37</v>
      </c>
      <c r="D26" t="s">
        <v>33</v>
      </c>
      <c r="E26" t="s">
        <v>43</v>
      </c>
      <c r="F26" t="s">
        <v>51</v>
      </c>
    </row>
    <row r="27" spans="1:6">
      <c r="A27" t="s">
        <v>22</v>
      </c>
      <c r="B27" t="s">
        <v>29</v>
      </c>
      <c r="C27">
        <v>94.94</v>
      </c>
      <c r="D27" t="s">
        <v>32</v>
      </c>
      <c r="E27" t="s">
        <v>40</v>
      </c>
      <c r="F27" t="s">
        <v>40</v>
      </c>
    </row>
    <row r="28" spans="1:6">
      <c r="A28" t="s">
        <v>22</v>
      </c>
      <c r="B28" t="s">
        <v>29</v>
      </c>
      <c r="C28">
        <v>58.33</v>
      </c>
      <c r="D28" t="s">
        <v>32</v>
      </c>
      <c r="E28" t="s">
        <v>41</v>
      </c>
      <c r="F28" t="s">
        <v>49</v>
      </c>
    </row>
    <row r="29" spans="1:6">
      <c r="A29" t="s">
        <v>22</v>
      </c>
      <c r="B29" t="s">
        <v>29</v>
      </c>
      <c r="C29">
        <v>41.99</v>
      </c>
      <c r="D29" t="s">
        <v>32</v>
      </c>
      <c r="E29" t="s">
        <v>42</v>
      </c>
      <c r="F29" t="s">
        <v>50</v>
      </c>
    </row>
    <row r="30" spans="1:6">
      <c r="A30" t="s">
        <v>23</v>
      </c>
      <c r="B30" t="s">
        <v>29</v>
      </c>
      <c r="C30">
        <v>99.86</v>
      </c>
      <c r="D30" t="s">
        <v>34</v>
      </c>
      <c r="E30" t="s">
        <v>44</v>
      </c>
      <c r="F30" t="s">
        <v>51</v>
      </c>
    </row>
    <row r="31" spans="1:6">
      <c r="A31" t="s">
        <v>23</v>
      </c>
      <c r="B31" t="s">
        <v>29</v>
      </c>
      <c r="C31">
        <v>22.08</v>
      </c>
      <c r="D31" t="s">
        <v>34</v>
      </c>
      <c r="E31" t="s">
        <v>45</v>
      </c>
      <c r="F31" t="s">
        <v>51</v>
      </c>
    </row>
    <row r="32" spans="1:6">
      <c r="A32" t="s">
        <v>23</v>
      </c>
      <c r="B32" t="s">
        <v>29</v>
      </c>
      <c r="C32">
        <v>2218.02</v>
      </c>
      <c r="D32" t="s">
        <v>34</v>
      </c>
      <c r="E32" t="s">
        <v>46</v>
      </c>
      <c r="F32" t="s">
        <v>51</v>
      </c>
    </row>
    <row r="33" spans="1:6">
      <c r="A33" t="s">
        <v>23</v>
      </c>
      <c r="B33" t="s">
        <v>29</v>
      </c>
      <c r="C33">
        <v>26.54</v>
      </c>
      <c r="D33" t="s">
        <v>31</v>
      </c>
      <c r="E33" t="s">
        <v>38</v>
      </c>
      <c r="F33" t="s">
        <v>47</v>
      </c>
    </row>
    <row r="34" spans="1:6">
      <c r="A34" t="s">
        <v>23</v>
      </c>
      <c r="B34" t="s">
        <v>29</v>
      </c>
      <c r="C34">
        <v>17.1</v>
      </c>
      <c r="D34" t="s">
        <v>31</v>
      </c>
      <c r="E34" t="s">
        <v>39</v>
      </c>
      <c r="F34" t="s">
        <v>48</v>
      </c>
    </row>
    <row r="35" spans="1:6">
      <c r="A35" t="s">
        <v>23</v>
      </c>
      <c r="B35" t="s">
        <v>29</v>
      </c>
      <c r="C35">
        <v>94.94</v>
      </c>
      <c r="D35" t="s">
        <v>32</v>
      </c>
      <c r="E35" t="s">
        <v>40</v>
      </c>
      <c r="F35" t="s">
        <v>40</v>
      </c>
    </row>
    <row r="36" spans="1:6">
      <c r="A36" t="s">
        <v>23</v>
      </c>
      <c r="B36" t="s">
        <v>29</v>
      </c>
      <c r="C36">
        <v>43.75</v>
      </c>
      <c r="D36" t="s">
        <v>32</v>
      </c>
      <c r="E36" t="s">
        <v>41</v>
      </c>
      <c r="F36" t="s">
        <v>49</v>
      </c>
    </row>
    <row r="37" spans="1:6">
      <c r="A37" t="s">
        <v>23</v>
      </c>
      <c r="B37" t="s">
        <v>29</v>
      </c>
      <c r="C37">
        <v>41.99</v>
      </c>
      <c r="D37" t="s">
        <v>32</v>
      </c>
      <c r="E37" t="s">
        <v>42</v>
      </c>
      <c r="F37" t="s">
        <v>50</v>
      </c>
    </row>
    <row r="38" spans="1:6">
      <c r="A38" t="s">
        <v>23</v>
      </c>
      <c r="B38" t="s">
        <v>29</v>
      </c>
      <c r="C38">
        <v>23.73</v>
      </c>
      <c r="D38" t="s">
        <v>33</v>
      </c>
      <c r="E38" t="s">
        <v>43</v>
      </c>
      <c r="F38" t="s">
        <v>48</v>
      </c>
    </row>
    <row r="39" spans="1:6">
      <c r="A39">
        <f>SUBTOTAL(109,[EE])</f>
        <v>0</v>
      </c>
      <c r="B39">
        <f>SUBTOTAL(109,[Period])</f>
        <v>0</v>
      </c>
      <c r="C39">
        <f>SUBTOTAL(109,[Premium])</f>
        <v>0</v>
      </c>
      <c r="D39">
        <f>SUBTOTAL(109,[Provider Name])</f>
        <v>0</v>
      </c>
      <c r="E39">
        <f>SUBTOTAL(109,[Plan])</f>
        <v>0</v>
      </c>
      <c r="F39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2023-12-09T20:27:12Z</dcterms:created>
  <dcterms:modified xsi:type="dcterms:W3CDTF">2023-12-09T20:27:12Z</dcterms:modified>
</cp:coreProperties>
</file>