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Новая папка\biti\9семестр\КИС\"/>
    </mc:Choice>
  </mc:AlternateContent>
  <bookViews>
    <workbookView xWindow="0" yWindow="0" windowWidth="18810" windowHeight="83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7" i="1"/>
  <c r="C7" i="1"/>
  <c r="J7" i="1"/>
  <c r="I7" i="1"/>
  <c r="H7" i="1"/>
  <c r="G7" i="1"/>
  <c r="F7" i="1"/>
  <c r="E7" i="1"/>
  <c r="G9" i="1" l="1"/>
  <c r="G11" i="1" s="1"/>
  <c r="D9" i="1"/>
  <c r="D10" i="1" s="1"/>
  <c r="D11" i="1" l="1"/>
  <c r="C15" i="1" l="1"/>
  <c r="D12" i="1"/>
  <c r="G10" i="1" s="1"/>
  <c r="C18" i="1"/>
  <c r="C25" i="1"/>
  <c r="C24" i="1"/>
  <c r="C23" i="1"/>
  <c r="C22" i="1"/>
  <c r="C21" i="1"/>
  <c r="C20" i="1"/>
  <c r="C19" i="1"/>
  <c r="C17" i="1"/>
</calcChain>
</file>

<file path=xl/sharedStrings.xml><?xml version="1.0" encoding="utf-8"?>
<sst xmlns="http://schemas.openxmlformats.org/spreadsheetml/2006/main" count="14" uniqueCount="13">
  <si>
    <t>Номера элементов</t>
  </si>
  <si>
    <t>r, усл.ед.</t>
  </si>
  <si>
    <r>
      <t>λ</t>
    </r>
    <r>
      <rPr>
        <sz val="11"/>
        <color theme="1"/>
        <rFont val="Calibri"/>
        <family val="2"/>
        <charset val="204"/>
        <scheme val="minor"/>
      </rPr>
      <t>, час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</si>
  <si>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r>
      <t>µ</t>
    </r>
    <r>
      <rPr>
        <sz val="11"/>
        <color theme="1"/>
        <rFont val="Calibri"/>
        <family val="2"/>
        <charset val="204"/>
        <scheme val="minor"/>
      </rPr>
      <t>, час</t>
    </r>
    <r>
      <rPr>
        <vertAlign val="superscript"/>
        <sz val="11"/>
        <color theme="1"/>
        <rFont val="Calibri"/>
        <family val="2"/>
        <charset val="204"/>
        <scheme val="minor"/>
      </rPr>
      <t>-1</t>
    </r>
  </si>
  <si>
    <t>λ/μ</t>
  </si>
  <si>
    <t>T</t>
  </si>
  <si>
    <t>λс</t>
  </si>
  <si>
    <t>μc</t>
  </si>
  <si>
    <t>Кг</t>
  </si>
  <si>
    <t>t</t>
  </si>
  <si>
    <t>Кг(t)</t>
  </si>
  <si>
    <t>нижняя оценка риска</t>
  </si>
  <si>
    <t>верхняя оценка риска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</si>
</sst>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4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7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11" fontId="0" fillId="0" borderId="2" xfId="0" applyNumberForma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5"/>
  <sheetViews>
    <sheetView tabSelected="1" zoomScale="130" zoomScaleNormal="130" workbookViewId="0">
      <selection activeCell="C24" sqref="C24"/>
    </sheetView>
  </sheetViews>
  <sheetFormatPr defaultRowHeight="15" x14ac:dyDescent="0.25"/>
  <cols>
    <col min="2" max="2" width="11.42578125" customWidth="1"/>
    <col min="3" max="3" width="13.7109375" bestFit="1" customWidth="1"/>
    <col min="4" max="4" width="11.42578125" customWidth="1"/>
    <col min="5" max="5" width="12.140625" customWidth="1"/>
    <col min="6" max="6" width="15" customWidth="1"/>
    <col min="7" max="7" width="14.140625" customWidth="1"/>
    <col min="8" max="8" width="11.140625" customWidth="1"/>
    <col min="9" max="9" width="14.7109375" customWidth="1"/>
    <col min="10" max="10" width="14" customWidth="1"/>
    <col min="17" max="17" width="9.85546875" bestFit="1" customWidth="1"/>
    <col min="19" max="20" width="9.140625" customWidth="1"/>
  </cols>
  <sheetData>
    <row r="3" spans="1:18" ht="30" x14ac:dyDescent="0.25">
      <c r="B3" s="26" t="s">
        <v>0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  <c r="I3" s="26">
        <v>7</v>
      </c>
      <c r="J3" s="26">
        <v>8</v>
      </c>
    </row>
    <row r="4" spans="1:18" ht="17.25" x14ac:dyDescent="0.25">
      <c r="B4" s="26" t="s">
        <v>2</v>
      </c>
      <c r="C4" s="27">
        <v>6.9999999999999994E-5</v>
      </c>
      <c r="D4" s="27">
        <v>3.0000000000000001E-5</v>
      </c>
      <c r="E4" s="27">
        <v>1.0000000000000001E-5</v>
      </c>
      <c r="F4" s="27">
        <v>6.5000000000000008E-5</v>
      </c>
      <c r="G4" s="27">
        <v>2.0000000000000002E-5</v>
      </c>
      <c r="H4" s="27">
        <v>1.0000000000000001E-5</v>
      </c>
      <c r="I4" s="27">
        <v>1.2E-5</v>
      </c>
      <c r="J4" s="27">
        <v>4.0000000000000003E-5</v>
      </c>
    </row>
    <row r="5" spans="1:18" ht="17.25" x14ac:dyDescent="0.25">
      <c r="B5" s="26" t="s">
        <v>3</v>
      </c>
      <c r="C5" s="27">
        <v>1</v>
      </c>
      <c r="D5" s="27">
        <v>2.5</v>
      </c>
      <c r="E5" s="27">
        <v>1.6</v>
      </c>
      <c r="F5" s="27">
        <v>1.6</v>
      </c>
      <c r="G5" s="27">
        <v>0.8</v>
      </c>
      <c r="H5" s="27">
        <v>7</v>
      </c>
      <c r="I5" s="27">
        <v>3.2</v>
      </c>
      <c r="J5" s="27">
        <v>0.4</v>
      </c>
      <c r="L5" s="14"/>
      <c r="M5" s="7"/>
      <c r="N5" s="9"/>
    </row>
    <row r="6" spans="1:18" ht="19.5" thickBot="1" x14ac:dyDescent="0.3">
      <c r="B6" s="2" t="s">
        <v>1</v>
      </c>
      <c r="C6" s="21">
        <v>850</v>
      </c>
      <c r="D6" s="22">
        <v>830</v>
      </c>
      <c r="E6" s="22">
        <v>780</v>
      </c>
      <c r="F6" s="22">
        <v>1200</v>
      </c>
      <c r="G6" s="22">
        <v>1180</v>
      </c>
      <c r="H6" s="22">
        <v>340</v>
      </c>
      <c r="I6" s="22">
        <v>640</v>
      </c>
      <c r="J6" s="22">
        <v>830</v>
      </c>
      <c r="L6" s="15"/>
      <c r="M6" s="7"/>
      <c r="N6" s="9"/>
    </row>
    <row r="7" spans="1:18" ht="15.75" thickBot="1" x14ac:dyDescent="0.3">
      <c r="B7" s="3" t="s">
        <v>4</v>
      </c>
      <c r="C7" s="4">
        <f t="shared" ref="C7" si="0">C4/C5</f>
        <v>6.9999999999999994E-5</v>
      </c>
      <c r="D7" s="4">
        <f>D4/D5</f>
        <v>1.2E-5</v>
      </c>
      <c r="E7" s="4">
        <f>E4/E5</f>
        <v>6.2500000000000003E-6</v>
      </c>
      <c r="F7" s="4">
        <f>F4/F5</f>
        <v>4.0625000000000005E-5</v>
      </c>
      <c r="G7" s="4">
        <f>G4/G5</f>
        <v>2.5000000000000001E-5</v>
      </c>
      <c r="H7" s="25">
        <f>H4/H5</f>
        <v>1.4285714285714286E-6</v>
      </c>
      <c r="I7" s="4">
        <f>I4/I5</f>
        <v>3.7500000000000001E-6</v>
      </c>
      <c r="J7" s="4">
        <f>J4/J5</f>
        <v>1E-4</v>
      </c>
      <c r="L7" s="16"/>
      <c r="M7" s="9"/>
      <c r="N7" s="9"/>
    </row>
    <row r="8" spans="1:18" ht="15.75" thickBot="1" x14ac:dyDescent="0.3">
      <c r="A8" s="8"/>
      <c r="B8" s="3" t="s">
        <v>5</v>
      </c>
      <c r="C8" s="6">
        <v>2000</v>
      </c>
      <c r="D8" s="11"/>
      <c r="L8" s="16"/>
      <c r="M8" s="9"/>
      <c r="N8" s="9"/>
    </row>
    <row r="9" spans="1:18" ht="15.75" thickBot="1" x14ac:dyDescent="0.3">
      <c r="C9" s="13" t="s">
        <v>6</v>
      </c>
      <c r="D9" s="5">
        <f>SUM(C4:J4)</f>
        <v>2.5700000000000001E-4</v>
      </c>
      <c r="F9" s="9"/>
      <c r="G9" s="17">
        <f>SUMPRODUCT(C4:J4, C6:J6)</f>
        <v>0.23808000000000004</v>
      </c>
      <c r="L9" s="16"/>
      <c r="M9" s="9"/>
      <c r="N9" s="9"/>
    </row>
    <row r="10" spans="1:18" ht="15.75" thickBot="1" x14ac:dyDescent="0.3">
      <c r="B10" s="8"/>
      <c r="C10" s="6" t="s">
        <v>5</v>
      </c>
      <c r="D10" s="5">
        <f>1/D9</f>
        <v>3891.0505836575871</v>
      </c>
      <c r="G10" s="17">
        <f>D12*C8*G9</f>
        <v>476.03668099765667</v>
      </c>
      <c r="H10" t="s">
        <v>11</v>
      </c>
    </row>
    <row r="11" spans="1:18" ht="15.75" thickBot="1" x14ac:dyDescent="0.3">
      <c r="B11" s="8"/>
      <c r="C11" s="13" t="s">
        <v>7</v>
      </c>
      <c r="D11" s="5">
        <f>D9/SUM(C7:J7)</f>
        <v>0.99207279244502633</v>
      </c>
      <c r="G11" s="17">
        <f>C8*G9</f>
        <v>476.16000000000008</v>
      </c>
      <c r="H11" t="s">
        <v>12</v>
      </c>
    </row>
    <row r="12" spans="1:18" ht="15.75" thickBot="1" x14ac:dyDescent="0.3">
      <c r="B12" s="8"/>
      <c r="C12" s="12" t="s">
        <v>8</v>
      </c>
      <c r="D12" s="10">
        <f>D11/(D9+D11)</f>
        <v>0.99974101351994404</v>
      </c>
    </row>
    <row r="13" spans="1:18" ht="15.75" thickBot="1" x14ac:dyDescent="0.3"/>
    <row r="14" spans="1:18" ht="19.5" thickBot="1" x14ac:dyDescent="0.3">
      <c r="B14" s="17" t="s">
        <v>9</v>
      </c>
      <c r="C14" s="18" t="s">
        <v>10</v>
      </c>
      <c r="K14" s="24"/>
      <c r="L14" s="24"/>
      <c r="M14" s="24"/>
      <c r="N14" s="24"/>
      <c r="O14" s="24"/>
      <c r="P14" s="24"/>
      <c r="Q14" s="24"/>
      <c r="R14" s="24"/>
    </row>
    <row r="15" spans="1:18" ht="15.75" thickBot="1" x14ac:dyDescent="0.3">
      <c r="B15" s="17">
        <v>0</v>
      </c>
      <c r="C15" s="20">
        <f>$D$11/($D$9+$D$11)+$D$9/($D$9+$D$11)*EXP(-($D$9+$D$11)*B15)</f>
        <v>1</v>
      </c>
      <c r="K15" s="9"/>
      <c r="L15" s="9"/>
      <c r="M15" s="9"/>
      <c r="N15" s="9"/>
      <c r="O15" s="9"/>
      <c r="P15" s="9"/>
      <c r="Q15" s="9"/>
      <c r="R15" s="9"/>
    </row>
    <row r="16" spans="1:18" ht="19.5" thickBot="1" x14ac:dyDescent="0.3">
      <c r="B16" s="17">
        <v>50</v>
      </c>
      <c r="C16" s="19">
        <f>$D$11/($D$9+$D$11)+$D$9/($D$9+$D$11)*EXP(-($D$9+$D$11)*B16)</f>
        <v>0.99974101351994404</v>
      </c>
      <c r="K16" s="23"/>
      <c r="L16" s="23"/>
      <c r="M16" s="23"/>
      <c r="N16" s="23"/>
      <c r="O16" s="23"/>
      <c r="P16" s="23"/>
      <c r="Q16" s="23"/>
      <c r="R16" s="23"/>
    </row>
    <row r="17" spans="2:18" ht="15.75" thickBot="1" x14ac:dyDescent="0.3">
      <c r="B17" s="17">
        <v>100</v>
      </c>
      <c r="C17" s="19">
        <f t="shared" ref="C16:C25" si="1">$D$11/($D$9+$D$11)+$D$9/($D$9+$D$11)*EXP(-($D$9+$D$11)*B17)</f>
        <v>0.99974101351994404</v>
      </c>
      <c r="K17" s="9"/>
      <c r="L17" s="9"/>
      <c r="M17" s="9"/>
      <c r="N17" s="9"/>
      <c r="O17" s="9"/>
      <c r="P17" s="9"/>
      <c r="Q17" s="9"/>
      <c r="R17" s="9"/>
    </row>
    <row r="18" spans="2:18" ht="15.75" thickBot="1" x14ac:dyDescent="0.3">
      <c r="B18" s="17">
        <v>150</v>
      </c>
      <c r="C18" s="19">
        <f t="shared" si="1"/>
        <v>0.99974101351994404</v>
      </c>
    </row>
    <row r="19" spans="2:18" ht="15.75" thickBot="1" x14ac:dyDescent="0.3">
      <c r="B19" s="17">
        <v>200</v>
      </c>
      <c r="C19" s="19">
        <f t="shared" si="1"/>
        <v>0.99974101351994404</v>
      </c>
    </row>
    <row r="20" spans="2:18" ht="15.75" thickBot="1" x14ac:dyDescent="0.3">
      <c r="B20" s="17">
        <v>250</v>
      </c>
      <c r="C20" s="19">
        <f t="shared" si="1"/>
        <v>0.99974101351994404</v>
      </c>
      <c r="D20" s="1"/>
    </row>
    <row r="21" spans="2:18" ht="15.75" thickBot="1" x14ac:dyDescent="0.3">
      <c r="B21" s="17">
        <v>300</v>
      </c>
      <c r="C21" s="19">
        <f t="shared" si="1"/>
        <v>0.99974101351994404</v>
      </c>
    </row>
    <row r="22" spans="2:18" ht="15.75" thickBot="1" x14ac:dyDescent="0.3">
      <c r="B22" s="17">
        <v>350</v>
      </c>
      <c r="C22" s="19">
        <f t="shared" si="1"/>
        <v>0.99974101351994404</v>
      </c>
    </row>
    <row r="23" spans="2:18" ht="15.75" thickBot="1" x14ac:dyDescent="0.3">
      <c r="B23" s="17">
        <v>400</v>
      </c>
      <c r="C23" s="19">
        <f t="shared" si="1"/>
        <v>0.99974101351994404</v>
      </c>
    </row>
    <row r="24" spans="2:18" ht="15.75" thickBot="1" x14ac:dyDescent="0.3">
      <c r="B24" s="17">
        <v>450</v>
      </c>
      <c r="C24" s="19">
        <f t="shared" si="1"/>
        <v>0.99974101351994404</v>
      </c>
    </row>
    <row r="25" spans="2:18" ht="15.75" thickBot="1" x14ac:dyDescent="0.3">
      <c r="B25" s="17">
        <v>500</v>
      </c>
      <c r="C25" s="19">
        <f t="shared" si="1"/>
        <v>0.99974101351994404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M.</dc:creator>
  <cp:lastModifiedBy>maks</cp:lastModifiedBy>
  <dcterms:created xsi:type="dcterms:W3CDTF">2025-01-12T18:34:20Z</dcterms:created>
  <dcterms:modified xsi:type="dcterms:W3CDTF">2025-01-13T16:21:04Z</dcterms:modified>
</cp:coreProperties>
</file>