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минимальных путей" sheetId="1" r:id="rId1"/>
    <sheet name="минимальных сечений" sheetId="2" r:id="rId2"/>
    <sheet name="Метод особого элемент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A21" i="1" l="1"/>
  <c r="B21" i="1"/>
  <c r="C21" i="1"/>
  <c r="D21" i="1"/>
  <c r="E21" i="1"/>
  <c r="F21" i="1"/>
  <c r="A23" i="1"/>
  <c r="B23" i="1"/>
  <c r="C23" i="1"/>
  <c r="A25" i="1"/>
  <c r="B25" i="1"/>
  <c r="C25" i="1"/>
  <c r="D25" i="1"/>
  <c r="E25" i="1"/>
  <c r="A27" i="1"/>
  <c r="B27" i="1"/>
  <c r="C27" i="1"/>
  <c r="D27" i="1"/>
  <c r="E27" i="1"/>
  <c r="J5" i="2" l="1"/>
  <c r="J4" i="2" s="1"/>
  <c r="I5" i="2"/>
  <c r="I4" i="2" s="1"/>
  <c r="C28" i="2" s="1"/>
  <c r="C29" i="2" s="1"/>
  <c r="H5" i="2"/>
  <c r="H4" i="2" s="1"/>
  <c r="G5" i="2"/>
  <c r="G4" i="2" s="1"/>
  <c r="F5" i="2"/>
  <c r="F4" i="2" s="1"/>
  <c r="A31" i="2" s="1"/>
  <c r="A32" i="2" s="1"/>
  <c r="E5" i="2"/>
  <c r="D5" i="2"/>
  <c r="C5" i="2"/>
  <c r="C4" i="2" s="1"/>
  <c r="B5" i="2"/>
  <c r="B4" i="2" s="1"/>
  <c r="E4" i="2"/>
  <c r="D4" i="2"/>
  <c r="B30" i="1"/>
  <c r="D19" i="1"/>
  <c r="C19" i="1"/>
  <c r="B19" i="1"/>
  <c r="A19" i="1"/>
  <c r="D17" i="1"/>
  <c r="C17" i="1"/>
  <c r="B17" i="1"/>
  <c r="A17" i="1"/>
  <c r="B15" i="1"/>
  <c r="C15" i="1"/>
  <c r="D15" i="1"/>
  <c r="A15" i="1"/>
  <c r="B4" i="1"/>
  <c r="J4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J5" i="1"/>
  <c r="B5" i="1"/>
  <c r="A16" i="2" l="1"/>
  <c r="A17" i="2" s="1"/>
  <c r="C31" i="2"/>
  <c r="C32" i="2" s="1"/>
  <c r="C25" i="2"/>
  <c r="C26" i="2" s="1"/>
  <c r="A28" i="2"/>
  <c r="A29" i="2" s="1"/>
  <c r="B31" i="2"/>
  <c r="B32" i="2" s="1"/>
  <c r="B28" i="2"/>
  <c r="B29" i="2" s="1"/>
  <c r="B19" i="2"/>
  <c r="B20" i="2" s="1"/>
  <c r="B25" i="2"/>
  <c r="B26" i="2" s="1"/>
  <c r="B22" i="2"/>
  <c r="B23" i="2" s="1"/>
  <c r="B10" i="2"/>
  <c r="B11" i="2" s="1"/>
  <c r="A25" i="2"/>
  <c r="A26" i="2" s="1"/>
  <c r="A19" i="2"/>
  <c r="A20" i="2" s="1"/>
  <c r="A10" i="2"/>
  <c r="A22" i="2"/>
  <c r="A23" i="2" s="1"/>
  <c r="A13" i="2"/>
  <c r="A14" i="2" s="1"/>
  <c r="C19" i="2"/>
  <c r="C20" i="2" s="1"/>
  <c r="B13" i="2"/>
  <c r="B14" i="2" s="1"/>
  <c r="C22" i="2"/>
  <c r="C23" i="2" s="1"/>
  <c r="B16" i="2"/>
  <c r="B17" i="2" s="1"/>
  <c r="A11" i="2" l="1"/>
  <c r="B36" i="2" s="1"/>
</calcChain>
</file>

<file path=xl/sharedStrings.xml><?xml version="1.0" encoding="utf-8"?>
<sst xmlns="http://schemas.openxmlformats.org/spreadsheetml/2006/main" count="182" uniqueCount="37">
  <si>
    <t>t. ч</t>
  </si>
  <si>
    <r>
      <t>λ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</si>
  <si>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ч</t>
    </r>
    <r>
      <rPr>
        <vertAlign val="superscript"/>
        <sz val="11"/>
        <color theme="1"/>
        <rFont val="Times New Roman"/>
        <family val="1"/>
        <charset val="204"/>
      </rPr>
      <t>-1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</si>
  <si>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</si>
  <si>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</si>
  <si>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</si>
  <si>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</si>
  <si>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</si>
  <si>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7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</si>
  <si>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8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</si>
  <si>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9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</si>
  <si>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10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</si>
  <si>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t>P</t>
  </si>
  <si>
    <t>Pc</t>
  </si>
  <si>
    <t>p</t>
  </si>
  <si>
    <t>q</t>
  </si>
  <si>
    <t>№сх</t>
  </si>
  <si>
    <t>Вероятность</t>
  </si>
  <si>
    <t>Сх1</t>
  </si>
  <si>
    <t>+</t>
  </si>
  <si>
    <t>Сх2</t>
  </si>
  <si>
    <t>-</t>
  </si>
  <si>
    <t>Сх3</t>
  </si>
  <si>
    <t>Сх4</t>
  </si>
  <si>
    <t>Сх5</t>
  </si>
  <si>
    <t>Сх6</t>
  </si>
  <si>
    <t>Сх7</t>
  </si>
  <si>
    <t>Сх8</t>
  </si>
  <si>
    <t>СХ1</t>
  </si>
  <si>
    <t>СХ2</t>
  </si>
  <si>
    <t>СХ3</t>
  </si>
  <si>
    <t>СХ4</t>
  </si>
  <si>
    <t>СХ5</t>
  </si>
  <si>
    <t>СХ6</t>
  </si>
  <si>
    <t>СХ7</t>
  </si>
  <si>
    <t>СХ8</t>
  </si>
  <si>
    <t>РАССЧЕТ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</si>
</sst>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2" fontId="2" fillId="0" borderId="1" xfId="0" applyNumberFormat="1" applyFont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2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/>
    <xf numFmtId="2" fontId="0" fillId="0" borderId="0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51289</xdr:colOff>
      <xdr:row>6</xdr:row>
      <xdr:rowOff>124557</xdr:rowOff>
    </xdr:from>
    <xdr:to>
      <xdr:col>16</xdr:col>
      <xdr:colOff>178777</xdr:colOff>
      <xdr:row>15</xdr:row>
      <xdr:rowOff>10257</xdr:rowOff>
    </xdr:to>
    <xdr:grpSp>
      <xdr:nvGrpSpPr>
        <xdr:cNvPr id="2" name="Полотно 557"/>
        <xdr:cNvGrpSpPr/>
      </xdr:nvGrpSpPr>
      <xdr:grpSpPr>
        <a:xfrm>
          <a:off x="5023339" y="1353282"/>
          <a:ext cx="5804388" cy="1600200"/>
          <a:chOff x="0" y="0"/>
          <a:chExt cx="5600700" cy="16002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560"/>
          <xdr:cNvSpPr>
            <a:spLocks noChangeArrowheads="1"/>
          </xdr:cNvSpPr>
        </xdr:nvSpPr>
        <xdr:spPr bwMode="auto">
          <a:xfrm>
            <a:off x="1599737" y="114007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562"/>
          <xdr:cNvSpPr>
            <a:spLocks noChangeArrowheads="1"/>
          </xdr:cNvSpPr>
        </xdr:nvSpPr>
        <xdr:spPr bwMode="auto">
          <a:xfrm>
            <a:off x="457415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ectangle 563"/>
          <xdr:cNvSpPr>
            <a:spLocks noChangeArrowheads="1"/>
          </xdr:cNvSpPr>
        </xdr:nvSpPr>
        <xdr:spPr bwMode="auto">
          <a:xfrm>
            <a:off x="1599737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ectangle 566"/>
          <xdr:cNvSpPr>
            <a:spLocks noChangeArrowheads="1"/>
          </xdr:cNvSpPr>
        </xdr:nvSpPr>
        <xdr:spPr bwMode="auto">
          <a:xfrm>
            <a:off x="3086133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568"/>
          <xdr:cNvSpPr>
            <a:spLocks noChangeArrowheads="1"/>
          </xdr:cNvSpPr>
        </xdr:nvSpPr>
        <xdr:spPr bwMode="auto">
          <a:xfrm>
            <a:off x="3886002" y="1257359"/>
            <a:ext cx="482512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r>
              <a:rPr lang="ru-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0</a:t>
            </a:r>
          </a:p>
        </xdr:txBody>
      </xdr:sp>
      <xdr:cxnSp macro="">
        <xdr:nvCxnSpPr>
          <xdr:cNvPr id="14" name="Line 569"/>
          <xdr:cNvCxnSpPr/>
        </xdr:nvCxnSpPr>
        <xdr:spPr bwMode="auto">
          <a:xfrm>
            <a:off x="914020" y="228834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576"/>
          <xdr:cNvCxnSpPr/>
        </xdr:nvCxnSpPr>
        <xdr:spPr bwMode="auto">
          <a:xfrm flipV="1">
            <a:off x="1828850" y="91451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" name="Line 578"/>
          <xdr:cNvCxnSpPr/>
        </xdr:nvCxnSpPr>
        <xdr:spPr bwMode="auto">
          <a:xfrm flipH="1" flipV="1">
            <a:off x="2742870" y="91451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" name="Line 580"/>
          <xdr:cNvCxnSpPr/>
        </xdr:nvCxnSpPr>
        <xdr:spPr bwMode="auto">
          <a:xfrm flipH="1">
            <a:off x="228303" y="1486193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6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9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2" name="Line 587"/>
          <xdr:cNvCxnSpPr/>
        </xdr:nvCxnSpPr>
        <xdr:spPr bwMode="auto">
          <a:xfrm>
            <a:off x="2057152" y="1486193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3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15</xdr:col>
      <xdr:colOff>600075</xdr:colOff>
      <xdr:row>2</xdr:row>
      <xdr:rowOff>9526</xdr:rowOff>
    </xdr:from>
    <xdr:to>
      <xdr:col>24</xdr:col>
      <xdr:colOff>550160</xdr:colOff>
      <xdr:row>21</xdr:row>
      <xdr:rowOff>39394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476251"/>
          <a:ext cx="5436484" cy="3649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159824</xdr:colOff>
      <xdr:row>8</xdr:row>
      <xdr:rowOff>77984</xdr:rowOff>
    </xdr:from>
    <xdr:to>
      <xdr:col>16</xdr:col>
      <xdr:colOff>481124</xdr:colOff>
      <xdr:row>16</xdr:row>
      <xdr:rowOff>154184</xdr:rowOff>
    </xdr:to>
    <xdr:grpSp>
      <xdr:nvGrpSpPr>
        <xdr:cNvPr id="2" name="Полотно 557"/>
        <xdr:cNvGrpSpPr/>
      </xdr:nvGrpSpPr>
      <xdr:grpSpPr>
        <a:xfrm>
          <a:off x="4450215" y="1693093"/>
          <a:ext cx="5837518" cy="1600200"/>
          <a:chOff x="0" y="0"/>
          <a:chExt cx="5600700" cy="16002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560"/>
          <xdr:cNvSpPr>
            <a:spLocks noChangeArrowheads="1"/>
          </xdr:cNvSpPr>
        </xdr:nvSpPr>
        <xdr:spPr bwMode="auto">
          <a:xfrm>
            <a:off x="1599737" y="114007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562"/>
          <xdr:cNvSpPr>
            <a:spLocks noChangeArrowheads="1"/>
          </xdr:cNvSpPr>
        </xdr:nvSpPr>
        <xdr:spPr bwMode="auto">
          <a:xfrm>
            <a:off x="457415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ectangle 563"/>
          <xdr:cNvSpPr>
            <a:spLocks noChangeArrowheads="1"/>
          </xdr:cNvSpPr>
        </xdr:nvSpPr>
        <xdr:spPr bwMode="auto">
          <a:xfrm>
            <a:off x="1599737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ectangle 566"/>
          <xdr:cNvSpPr>
            <a:spLocks noChangeArrowheads="1"/>
          </xdr:cNvSpPr>
        </xdr:nvSpPr>
        <xdr:spPr bwMode="auto">
          <a:xfrm>
            <a:off x="3086133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568"/>
          <xdr:cNvSpPr>
            <a:spLocks noChangeArrowheads="1"/>
          </xdr:cNvSpPr>
        </xdr:nvSpPr>
        <xdr:spPr bwMode="auto">
          <a:xfrm>
            <a:off x="3886002" y="1257359"/>
            <a:ext cx="482512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r>
              <a:rPr lang="ru-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0</a:t>
            </a:r>
          </a:p>
        </xdr:txBody>
      </xdr:sp>
      <xdr:cxnSp macro="">
        <xdr:nvCxnSpPr>
          <xdr:cNvPr id="14" name="Line 569"/>
          <xdr:cNvCxnSpPr/>
        </xdr:nvCxnSpPr>
        <xdr:spPr bwMode="auto">
          <a:xfrm>
            <a:off x="914020" y="228834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576"/>
          <xdr:cNvCxnSpPr/>
        </xdr:nvCxnSpPr>
        <xdr:spPr bwMode="auto">
          <a:xfrm flipV="1">
            <a:off x="1828850" y="91451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" name="Line 578"/>
          <xdr:cNvCxnSpPr/>
        </xdr:nvCxnSpPr>
        <xdr:spPr bwMode="auto">
          <a:xfrm flipH="1" flipV="1">
            <a:off x="2742870" y="91451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" name="Line 580"/>
          <xdr:cNvCxnSpPr/>
        </xdr:nvCxnSpPr>
        <xdr:spPr bwMode="auto">
          <a:xfrm flipH="1">
            <a:off x="228303" y="1486193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6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9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2" name="Line 587"/>
          <xdr:cNvCxnSpPr/>
        </xdr:nvCxnSpPr>
        <xdr:spPr bwMode="auto">
          <a:xfrm>
            <a:off x="2057152" y="1486193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3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16</xdr:col>
      <xdr:colOff>403412</xdr:colOff>
      <xdr:row>4</xdr:row>
      <xdr:rowOff>100853</xdr:rowOff>
    </xdr:from>
    <xdr:to>
      <xdr:col>33</xdr:col>
      <xdr:colOff>487840</xdr:colOff>
      <xdr:row>20</xdr:row>
      <xdr:rowOff>5234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294" y="941294"/>
          <a:ext cx="10371428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484532</xdr:colOff>
      <xdr:row>1</xdr:row>
      <xdr:rowOff>209550</xdr:rowOff>
    </xdr:from>
    <xdr:to>
      <xdr:col>22</xdr:col>
      <xdr:colOff>226051</xdr:colOff>
      <xdr:row>10</xdr:row>
      <xdr:rowOff>53837</xdr:rowOff>
    </xdr:to>
    <xdr:grpSp>
      <xdr:nvGrpSpPr>
        <xdr:cNvPr id="2" name="Полотно 557"/>
        <xdr:cNvGrpSpPr/>
      </xdr:nvGrpSpPr>
      <xdr:grpSpPr>
        <a:xfrm>
          <a:off x="10178051" y="451338"/>
          <a:ext cx="5822865" cy="1595422"/>
          <a:chOff x="0" y="0"/>
          <a:chExt cx="5600700" cy="16002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560"/>
          <xdr:cNvSpPr>
            <a:spLocks noChangeArrowheads="1"/>
          </xdr:cNvSpPr>
        </xdr:nvSpPr>
        <xdr:spPr bwMode="auto">
          <a:xfrm>
            <a:off x="1599737" y="114007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562"/>
          <xdr:cNvSpPr>
            <a:spLocks noChangeArrowheads="1"/>
          </xdr:cNvSpPr>
        </xdr:nvSpPr>
        <xdr:spPr bwMode="auto">
          <a:xfrm>
            <a:off x="457415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ectangle 563"/>
          <xdr:cNvSpPr>
            <a:spLocks noChangeArrowheads="1"/>
          </xdr:cNvSpPr>
        </xdr:nvSpPr>
        <xdr:spPr bwMode="auto">
          <a:xfrm>
            <a:off x="1599737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ectangle 566"/>
          <xdr:cNvSpPr>
            <a:spLocks noChangeArrowheads="1"/>
          </xdr:cNvSpPr>
        </xdr:nvSpPr>
        <xdr:spPr bwMode="auto">
          <a:xfrm>
            <a:off x="3086133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568"/>
          <xdr:cNvSpPr>
            <a:spLocks noChangeArrowheads="1"/>
          </xdr:cNvSpPr>
        </xdr:nvSpPr>
        <xdr:spPr bwMode="auto">
          <a:xfrm>
            <a:off x="3886002" y="1257359"/>
            <a:ext cx="482512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r>
              <a:rPr lang="ru-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0</a:t>
            </a:r>
          </a:p>
        </xdr:txBody>
      </xdr:sp>
      <xdr:cxnSp macro="">
        <xdr:nvCxnSpPr>
          <xdr:cNvPr id="14" name="Line 569"/>
          <xdr:cNvCxnSpPr/>
        </xdr:nvCxnSpPr>
        <xdr:spPr bwMode="auto">
          <a:xfrm>
            <a:off x="914020" y="228834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576"/>
          <xdr:cNvCxnSpPr/>
        </xdr:nvCxnSpPr>
        <xdr:spPr bwMode="auto">
          <a:xfrm flipV="1">
            <a:off x="1828850" y="91451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" name="Line 578"/>
          <xdr:cNvCxnSpPr/>
        </xdr:nvCxnSpPr>
        <xdr:spPr bwMode="auto">
          <a:xfrm flipH="1" flipV="1">
            <a:off x="2742870" y="91451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" name="Line 580"/>
          <xdr:cNvCxnSpPr/>
        </xdr:nvCxnSpPr>
        <xdr:spPr bwMode="auto">
          <a:xfrm flipH="1">
            <a:off x="228303" y="1486193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6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9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2" name="Line 587"/>
          <xdr:cNvCxnSpPr/>
        </xdr:nvCxnSpPr>
        <xdr:spPr bwMode="auto">
          <a:xfrm>
            <a:off x="2057152" y="1486193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3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11</xdr:col>
      <xdr:colOff>487845</xdr:colOff>
      <xdr:row>13</xdr:row>
      <xdr:rowOff>5799</xdr:rowOff>
    </xdr:from>
    <xdr:to>
      <xdr:col>18</xdr:col>
      <xdr:colOff>235324</xdr:colOff>
      <xdr:row>18</xdr:row>
      <xdr:rowOff>189379</xdr:rowOff>
    </xdr:to>
    <xdr:grpSp>
      <xdr:nvGrpSpPr>
        <xdr:cNvPr id="34" name="Полотно 557"/>
        <xdr:cNvGrpSpPr/>
      </xdr:nvGrpSpPr>
      <xdr:grpSpPr>
        <a:xfrm>
          <a:off x="9573230" y="2570222"/>
          <a:ext cx="4004421" cy="1136080"/>
          <a:chOff x="0" y="0"/>
          <a:chExt cx="5600700" cy="1600200"/>
        </a:xfrm>
      </xdr:grpSpPr>
      <xdr:sp macro="" textlink="">
        <xdr:nvSpPr>
          <xdr:cNvPr id="35" name="Прямоугольник 34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36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46" name="Line 569"/>
          <xdr:cNvCxnSpPr/>
        </xdr:nvCxnSpPr>
        <xdr:spPr bwMode="auto">
          <a:xfrm>
            <a:off x="914020" y="228834"/>
            <a:ext cx="1334494" cy="1068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7" name="Line 570"/>
          <xdr:cNvCxnSpPr/>
        </xdr:nvCxnSpPr>
        <xdr:spPr bwMode="auto">
          <a:xfrm>
            <a:off x="914020" y="1486192"/>
            <a:ext cx="1385731" cy="123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8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9" name="Line 572"/>
          <xdr:cNvCxnSpPr/>
        </xdr:nvCxnSpPr>
        <xdr:spPr bwMode="auto">
          <a:xfrm>
            <a:off x="3542737" y="1486192"/>
            <a:ext cx="837287" cy="2270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0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1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2" name="Line 575"/>
          <xdr:cNvCxnSpPr/>
        </xdr:nvCxnSpPr>
        <xdr:spPr bwMode="auto">
          <a:xfrm>
            <a:off x="1541425" y="239516"/>
            <a:ext cx="744840" cy="5601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3" name="Line 576"/>
          <xdr:cNvCxnSpPr/>
        </xdr:nvCxnSpPr>
        <xdr:spPr bwMode="auto">
          <a:xfrm flipV="1">
            <a:off x="1551673" y="914518"/>
            <a:ext cx="734592" cy="5943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4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5" name="Line 578"/>
          <xdr:cNvCxnSpPr/>
        </xdr:nvCxnSpPr>
        <xdr:spPr bwMode="auto">
          <a:xfrm flipH="1" flipV="1">
            <a:off x="2742870" y="914518"/>
            <a:ext cx="930066" cy="5737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6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7" name="Line 580"/>
          <xdr:cNvCxnSpPr/>
        </xdr:nvCxnSpPr>
        <xdr:spPr bwMode="auto">
          <a:xfrm flipH="1" flipV="1">
            <a:off x="228302" y="1486192"/>
            <a:ext cx="780245" cy="123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8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9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0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1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2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3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" name="Line 587"/>
          <xdr:cNvCxnSpPr/>
        </xdr:nvCxnSpPr>
        <xdr:spPr bwMode="auto">
          <a:xfrm>
            <a:off x="2057151" y="1486192"/>
            <a:ext cx="1677270" cy="206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5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375201</xdr:colOff>
      <xdr:row>13</xdr:row>
      <xdr:rowOff>9111</xdr:rowOff>
    </xdr:from>
    <xdr:to>
      <xdr:col>24</xdr:col>
      <xdr:colOff>201706</xdr:colOff>
      <xdr:row>18</xdr:row>
      <xdr:rowOff>186018</xdr:rowOff>
    </xdr:to>
    <xdr:grpSp>
      <xdr:nvGrpSpPr>
        <xdr:cNvPr id="98" name="Полотно 557"/>
        <xdr:cNvGrpSpPr/>
      </xdr:nvGrpSpPr>
      <xdr:grpSpPr>
        <a:xfrm>
          <a:off x="13109393" y="2573534"/>
          <a:ext cx="4083448" cy="1129407"/>
          <a:chOff x="0" y="0"/>
          <a:chExt cx="5600700" cy="1600200"/>
        </a:xfrm>
      </xdr:grpSpPr>
      <xdr:sp macro="" textlink="">
        <xdr:nvSpPr>
          <xdr:cNvPr id="99" name="Прямоугольник 98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100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0" name="Line 569"/>
          <xdr:cNvCxnSpPr/>
        </xdr:nvCxnSpPr>
        <xdr:spPr bwMode="auto">
          <a:xfrm flipV="1">
            <a:off x="914020" y="225857"/>
            <a:ext cx="1656513" cy="297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1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2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4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" name="Line 575"/>
          <xdr:cNvCxnSpPr/>
        </xdr:nvCxnSpPr>
        <xdr:spPr bwMode="auto">
          <a:xfrm>
            <a:off x="1475156" y="236238"/>
            <a:ext cx="811109" cy="563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" name="Line 576"/>
          <xdr:cNvCxnSpPr/>
        </xdr:nvCxnSpPr>
        <xdr:spPr bwMode="auto">
          <a:xfrm flipV="1">
            <a:off x="1515353" y="914518"/>
            <a:ext cx="770911" cy="5674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8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0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1" name="Line 580"/>
          <xdr:cNvCxnSpPr/>
        </xdr:nvCxnSpPr>
        <xdr:spPr bwMode="auto">
          <a:xfrm flipH="1">
            <a:off x="228306" y="1481977"/>
            <a:ext cx="1357392" cy="42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3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5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7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9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11</xdr:col>
      <xdr:colOff>397565</xdr:colOff>
      <xdr:row>22</xdr:row>
      <xdr:rowOff>132522</xdr:rowOff>
    </xdr:from>
    <xdr:to>
      <xdr:col>18</xdr:col>
      <xdr:colOff>67236</xdr:colOff>
      <xdr:row>28</xdr:row>
      <xdr:rowOff>100853</xdr:rowOff>
    </xdr:to>
    <xdr:grpSp>
      <xdr:nvGrpSpPr>
        <xdr:cNvPr id="130" name="Полотно 557"/>
        <xdr:cNvGrpSpPr/>
      </xdr:nvGrpSpPr>
      <xdr:grpSpPr>
        <a:xfrm>
          <a:off x="9482950" y="4411445"/>
          <a:ext cx="3926613" cy="1111331"/>
          <a:chOff x="0" y="0"/>
          <a:chExt cx="5600700" cy="1600200"/>
        </a:xfrm>
      </xdr:grpSpPr>
      <xdr:sp macro="" textlink="">
        <xdr:nvSpPr>
          <xdr:cNvPr id="131" name="Прямоугольник 130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132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4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7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8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42" name="Line 569"/>
          <xdr:cNvCxnSpPr/>
        </xdr:nvCxnSpPr>
        <xdr:spPr bwMode="auto">
          <a:xfrm>
            <a:off x="914020" y="228834"/>
            <a:ext cx="1403311" cy="1289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3" name="Line 570"/>
          <xdr:cNvCxnSpPr/>
        </xdr:nvCxnSpPr>
        <xdr:spPr bwMode="auto">
          <a:xfrm>
            <a:off x="914020" y="1486193"/>
            <a:ext cx="347790" cy="1098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4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" name="Line 572"/>
          <xdr:cNvCxnSpPr/>
        </xdr:nvCxnSpPr>
        <xdr:spPr bwMode="auto">
          <a:xfrm>
            <a:off x="3542738" y="1486193"/>
            <a:ext cx="1011045" cy="1098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6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7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8" name="Line 575"/>
          <xdr:cNvCxnSpPr/>
        </xdr:nvCxnSpPr>
        <xdr:spPr bwMode="auto">
          <a:xfrm>
            <a:off x="1543979" y="210082"/>
            <a:ext cx="742286" cy="58960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0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1" name="Line 578"/>
          <xdr:cNvCxnSpPr/>
        </xdr:nvCxnSpPr>
        <xdr:spPr bwMode="auto">
          <a:xfrm flipH="1" flipV="1">
            <a:off x="2742873" y="914521"/>
            <a:ext cx="765840" cy="5721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2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3" name="Line 580"/>
          <xdr:cNvCxnSpPr/>
        </xdr:nvCxnSpPr>
        <xdr:spPr bwMode="auto">
          <a:xfrm flipH="1" flipV="1">
            <a:off x="228305" y="1486193"/>
            <a:ext cx="1064857" cy="4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4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5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8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9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1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458855</xdr:colOff>
      <xdr:row>22</xdr:row>
      <xdr:rowOff>86140</xdr:rowOff>
    </xdr:from>
    <xdr:to>
      <xdr:col>24</xdr:col>
      <xdr:colOff>246529</xdr:colOff>
      <xdr:row>28</xdr:row>
      <xdr:rowOff>100853</xdr:rowOff>
    </xdr:to>
    <xdr:grpSp>
      <xdr:nvGrpSpPr>
        <xdr:cNvPr id="162" name="Полотно 557"/>
        <xdr:cNvGrpSpPr/>
      </xdr:nvGrpSpPr>
      <xdr:grpSpPr>
        <a:xfrm>
          <a:off x="13193047" y="4365063"/>
          <a:ext cx="4044617" cy="1157713"/>
          <a:chOff x="0" y="0"/>
          <a:chExt cx="5600700" cy="1600200"/>
        </a:xfrm>
      </xdr:grpSpPr>
      <xdr:sp macro="" textlink="">
        <xdr:nvSpPr>
          <xdr:cNvPr id="163" name="Прямоугольник 162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164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5" name="Rectangle 560"/>
          <xdr:cNvSpPr>
            <a:spLocks noChangeArrowheads="1"/>
          </xdr:cNvSpPr>
        </xdr:nvSpPr>
        <xdr:spPr bwMode="auto">
          <a:xfrm>
            <a:off x="1599737" y="114007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6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9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0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2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74" name="Line 569"/>
          <xdr:cNvCxnSpPr/>
        </xdr:nvCxnSpPr>
        <xdr:spPr bwMode="auto">
          <a:xfrm>
            <a:off x="914020" y="228834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6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8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9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0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2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4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5" name="Line 580"/>
          <xdr:cNvCxnSpPr/>
        </xdr:nvCxnSpPr>
        <xdr:spPr bwMode="auto">
          <a:xfrm flipH="1" flipV="1">
            <a:off x="228303" y="1486193"/>
            <a:ext cx="1023427" cy="49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6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7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8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9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0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1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3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11</xdr:col>
      <xdr:colOff>447261</xdr:colOff>
      <xdr:row>40</xdr:row>
      <xdr:rowOff>115957</xdr:rowOff>
    </xdr:from>
    <xdr:to>
      <xdr:col>18</xdr:col>
      <xdr:colOff>100853</xdr:colOff>
      <xdr:row>46</xdr:row>
      <xdr:rowOff>123265</xdr:rowOff>
    </xdr:to>
    <xdr:grpSp>
      <xdr:nvGrpSpPr>
        <xdr:cNvPr id="194" name="Полотно 557"/>
        <xdr:cNvGrpSpPr/>
      </xdr:nvGrpSpPr>
      <xdr:grpSpPr>
        <a:xfrm>
          <a:off x="9532646" y="7823880"/>
          <a:ext cx="3910534" cy="1150308"/>
          <a:chOff x="0" y="0"/>
          <a:chExt cx="5600700" cy="1600200"/>
        </a:xfrm>
      </xdr:grpSpPr>
      <xdr:sp macro="" textlink="">
        <xdr:nvSpPr>
          <xdr:cNvPr id="195" name="Прямоугольник 194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196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8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1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2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4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6" name="Line 569"/>
          <xdr:cNvCxnSpPr/>
        </xdr:nvCxnSpPr>
        <xdr:spPr bwMode="auto">
          <a:xfrm flipV="1">
            <a:off x="914020" y="226007"/>
            <a:ext cx="1478082" cy="28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7" name="Line 570"/>
          <xdr:cNvCxnSpPr/>
        </xdr:nvCxnSpPr>
        <xdr:spPr bwMode="auto">
          <a:xfrm flipV="1">
            <a:off x="1248291" y="1500074"/>
            <a:ext cx="1133317" cy="1019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8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9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0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1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2" name="Line 575"/>
          <xdr:cNvCxnSpPr/>
        </xdr:nvCxnSpPr>
        <xdr:spPr bwMode="auto">
          <a:xfrm>
            <a:off x="1552609" y="246393"/>
            <a:ext cx="733656" cy="55329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3" name="Line 576"/>
          <xdr:cNvCxnSpPr/>
        </xdr:nvCxnSpPr>
        <xdr:spPr bwMode="auto">
          <a:xfrm flipV="1">
            <a:off x="1521127" y="914518"/>
            <a:ext cx="765137" cy="56517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4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5" name="Line 578"/>
          <xdr:cNvCxnSpPr/>
        </xdr:nvCxnSpPr>
        <xdr:spPr bwMode="auto">
          <a:xfrm flipH="1" flipV="1">
            <a:off x="2742870" y="914518"/>
            <a:ext cx="1685006" cy="57536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6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8" name="Line 581"/>
          <xdr:cNvCxnSpPr/>
        </xdr:nvCxnSpPr>
        <xdr:spPr bwMode="auto">
          <a:xfrm>
            <a:off x="228303" y="228834"/>
            <a:ext cx="12595" cy="7004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9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0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1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2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3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4" name="Line 587"/>
          <xdr:cNvCxnSpPr/>
        </xdr:nvCxnSpPr>
        <xdr:spPr bwMode="auto">
          <a:xfrm>
            <a:off x="2057153" y="1486193"/>
            <a:ext cx="2528129" cy="138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5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301486</xdr:colOff>
      <xdr:row>31</xdr:row>
      <xdr:rowOff>127551</xdr:rowOff>
    </xdr:from>
    <xdr:to>
      <xdr:col>24</xdr:col>
      <xdr:colOff>78440</xdr:colOff>
      <xdr:row>37</xdr:row>
      <xdr:rowOff>179293</xdr:rowOff>
    </xdr:to>
    <xdr:grpSp>
      <xdr:nvGrpSpPr>
        <xdr:cNvPr id="226" name="Полотно 557"/>
        <xdr:cNvGrpSpPr/>
      </xdr:nvGrpSpPr>
      <xdr:grpSpPr>
        <a:xfrm>
          <a:off x="13035678" y="6120974"/>
          <a:ext cx="4033897" cy="1194742"/>
          <a:chOff x="0" y="0"/>
          <a:chExt cx="5600700" cy="1600200"/>
        </a:xfrm>
      </xdr:grpSpPr>
      <xdr:sp macro="" textlink="">
        <xdr:nvSpPr>
          <xdr:cNvPr id="227" name="Прямоугольник 226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228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4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6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38" name="Line 569"/>
          <xdr:cNvCxnSpPr/>
        </xdr:nvCxnSpPr>
        <xdr:spPr bwMode="auto">
          <a:xfrm flipV="1">
            <a:off x="914020" y="221700"/>
            <a:ext cx="406937" cy="713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9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0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2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3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5" name="Line 576"/>
          <xdr:cNvCxnSpPr/>
        </xdr:nvCxnSpPr>
        <xdr:spPr bwMode="auto">
          <a:xfrm flipV="1">
            <a:off x="1656660" y="914518"/>
            <a:ext cx="629606" cy="5731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6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8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9" name="Line 580"/>
          <xdr:cNvCxnSpPr/>
        </xdr:nvCxnSpPr>
        <xdr:spPr bwMode="auto">
          <a:xfrm flipH="1" flipV="1">
            <a:off x="228303" y="1486193"/>
            <a:ext cx="1408011" cy="1125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0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1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2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3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4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5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11</xdr:col>
      <xdr:colOff>442292</xdr:colOff>
      <xdr:row>32</xdr:row>
      <xdr:rowOff>61291</xdr:rowOff>
    </xdr:from>
    <xdr:to>
      <xdr:col>18</xdr:col>
      <xdr:colOff>89647</xdr:colOff>
      <xdr:row>38</xdr:row>
      <xdr:rowOff>78441</xdr:rowOff>
    </xdr:to>
    <xdr:grpSp>
      <xdr:nvGrpSpPr>
        <xdr:cNvPr id="258" name="Полотно 557"/>
        <xdr:cNvGrpSpPr/>
      </xdr:nvGrpSpPr>
      <xdr:grpSpPr>
        <a:xfrm>
          <a:off x="9527677" y="6245214"/>
          <a:ext cx="3904297" cy="1160150"/>
          <a:chOff x="0" y="0"/>
          <a:chExt cx="5600700" cy="1600200"/>
        </a:xfrm>
      </xdr:grpSpPr>
      <xdr:sp macro="" textlink="">
        <xdr:nvSpPr>
          <xdr:cNvPr id="259" name="Прямоугольник 258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260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2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5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6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0" name="Line 569"/>
          <xdr:cNvCxnSpPr/>
        </xdr:nvCxnSpPr>
        <xdr:spPr bwMode="auto">
          <a:xfrm>
            <a:off x="914020" y="228833"/>
            <a:ext cx="343394" cy="201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1" name="Line 570"/>
          <xdr:cNvCxnSpPr/>
        </xdr:nvCxnSpPr>
        <xdr:spPr bwMode="auto">
          <a:xfrm flipV="1">
            <a:off x="914020" y="1481900"/>
            <a:ext cx="1383928" cy="429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2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3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4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5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7" name="Line 576"/>
          <xdr:cNvCxnSpPr/>
        </xdr:nvCxnSpPr>
        <xdr:spPr bwMode="auto">
          <a:xfrm flipV="1">
            <a:off x="1562217" y="914519"/>
            <a:ext cx="724048" cy="57748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8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0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1" name="Line 580"/>
          <xdr:cNvCxnSpPr/>
        </xdr:nvCxnSpPr>
        <xdr:spPr bwMode="auto">
          <a:xfrm flipH="1">
            <a:off x="228303" y="1471794"/>
            <a:ext cx="924006" cy="14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2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3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4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5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6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7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8" name="Line 587"/>
          <xdr:cNvCxnSpPr/>
        </xdr:nvCxnSpPr>
        <xdr:spPr bwMode="auto">
          <a:xfrm>
            <a:off x="2057152" y="1486194"/>
            <a:ext cx="2426967" cy="58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384312</xdr:colOff>
      <xdr:row>40</xdr:row>
      <xdr:rowOff>53009</xdr:rowOff>
    </xdr:from>
    <xdr:to>
      <xdr:col>24</xdr:col>
      <xdr:colOff>134471</xdr:colOff>
      <xdr:row>46</xdr:row>
      <xdr:rowOff>100853</xdr:rowOff>
    </xdr:to>
    <xdr:grpSp>
      <xdr:nvGrpSpPr>
        <xdr:cNvPr id="290" name="Полотно 557"/>
        <xdr:cNvGrpSpPr/>
      </xdr:nvGrpSpPr>
      <xdr:grpSpPr>
        <a:xfrm>
          <a:off x="13118504" y="7760932"/>
          <a:ext cx="4007102" cy="1190844"/>
          <a:chOff x="0" y="0"/>
          <a:chExt cx="5600700" cy="1600200"/>
        </a:xfrm>
      </xdr:grpSpPr>
      <xdr:sp macro="" textlink="">
        <xdr:nvSpPr>
          <xdr:cNvPr id="291" name="Прямоугольник 290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292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4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8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0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1" name="Rectangle 568"/>
          <xdr:cNvSpPr>
            <a:spLocks noChangeArrowheads="1"/>
          </xdr:cNvSpPr>
        </xdr:nvSpPr>
        <xdr:spPr bwMode="auto">
          <a:xfrm>
            <a:off x="3886002" y="1257359"/>
            <a:ext cx="482512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r>
              <a:rPr lang="ru-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0</a:t>
            </a:r>
          </a:p>
        </xdr:txBody>
      </xdr:sp>
      <xdr:cxnSp macro="">
        <xdr:nvCxnSpPr>
          <xdr:cNvPr id="302" name="Line 569"/>
          <xdr:cNvCxnSpPr/>
        </xdr:nvCxnSpPr>
        <xdr:spPr bwMode="auto">
          <a:xfrm>
            <a:off x="914020" y="228834"/>
            <a:ext cx="310246" cy="51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3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4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6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7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8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9" name="Line 576"/>
          <xdr:cNvCxnSpPr/>
        </xdr:nvCxnSpPr>
        <xdr:spPr bwMode="auto">
          <a:xfrm flipV="1">
            <a:off x="1603175" y="914519"/>
            <a:ext cx="683089" cy="5895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0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2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3" name="Line 580"/>
          <xdr:cNvCxnSpPr/>
        </xdr:nvCxnSpPr>
        <xdr:spPr bwMode="auto">
          <a:xfrm flipH="1">
            <a:off x="228303" y="1486193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4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5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6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7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8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9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21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3" zoomScaleNormal="100" workbookViewId="0">
      <selection activeCell="E57" sqref="E57"/>
    </sheetView>
  </sheetViews>
  <sheetFormatPr defaultRowHeight="15" x14ac:dyDescent="0.25"/>
  <cols>
    <col min="1" max="1" width="10.5703125" bestFit="1" customWidth="1"/>
    <col min="2" max="2" width="14.140625" customWidth="1"/>
    <col min="3" max="4" width="10.5703125" bestFit="1" customWidth="1"/>
    <col min="5" max="5" width="10.42578125" bestFit="1" customWidth="1"/>
    <col min="14" max="14" width="12" customWidth="1"/>
  </cols>
  <sheetData>
    <row r="1" spans="1:11" ht="18.75" x14ac:dyDescent="0.25">
      <c r="A1" s="16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ht="18" x14ac:dyDescent="0.25">
      <c r="A2" s="16"/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</row>
    <row r="3" spans="1:11" x14ac:dyDescent="0.25">
      <c r="A3" s="1">
        <v>700</v>
      </c>
      <c r="B3" s="1">
        <v>2</v>
      </c>
      <c r="C3" s="1">
        <v>3</v>
      </c>
      <c r="D3" s="1">
        <v>5</v>
      </c>
      <c r="E3" s="1">
        <v>1.5</v>
      </c>
      <c r="F3" s="1">
        <v>1</v>
      </c>
      <c r="G3" s="1">
        <v>1</v>
      </c>
      <c r="H3" s="1">
        <v>5</v>
      </c>
      <c r="I3" s="1">
        <v>2</v>
      </c>
      <c r="J3" s="1">
        <v>2.5</v>
      </c>
      <c r="K3" s="1"/>
    </row>
    <row r="4" spans="1:11" x14ac:dyDescent="0.25">
      <c r="A4" s="1" t="s">
        <v>12</v>
      </c>
      <c r="B4" s="6">
        <f>EXP(1)^(-B5*$A$3)</f>
        <v>0.86935823539880575</v>
      </c>
      <c r="C4" s="6">
        <f t="shared" ref="C4:I4" si="0">EXP(1)^(-C5*$A$3)</f>
        <v>0.81058424597018719</v>
      </c>
      <c r="D4" s="6">
        <f t="shared" si="0"/>
        <v>0.70468808971871344</v>
      </c>
      <c r="E4" s="6">
        <f t="shared" si="0"/>
        <v>0.90032452258626561</v>
      </c>
      <c r="F4" s="6">
        <f t="shared" si="0"/>
        <v>0.93239381990594816</v>
      </c>
      <c r="G4" s="6">
        <f t="shared" si="0"/>
        <v>0.93239381990594816</v>
      </c>
      <c r="H4" s="6">
        <f t="shared" si="0"/>
        <v>0.70468808971871344</v>
      </c>
      <c r="I4" s="6">
        <f t="shared" si="0"/>
        <v>0.86935823539880575</v>
      </c>
      <c r="J4" s="6">
        <f>EXP(1)^(-J5*$A$3)</f>
        <v>0.83945702076920736</v>
      </c>
      <c r="K4" s="1"/>
    </row>
    <row r="5" spans="1:11" x14ac:dyDescent="0.25">
      <c r="A5" s="3"/>
      <c r="B5" s="3">
        <f>B3*10^-4</f>
        <v>2.0000000000000001E-4</v>
      </c>
      <c r="C5" s="3">
        <f t="shared" ref="C5:J5" si="1">C3*10^-4</f>
        <v>3.0000000000000003E-4</v>
      </c>
      <c r="D5" s="3">
        <f t="shared" si="1"/>
        <v>5.0000000000000001E-4</v>
      </c>
      <c r="E5" s="3">
        <f t="shared" si="1"/>
        <v>1.5000000000000001E-4</v>
      </c>
      <c r="F5" s="3">
        <f t="shared" si="1"/>
        <v>1E-4</v>
      </c>
      <c r="G5" s="3">
        <f t="shared" si="1"/>
        <v>1E-4</v>
      </c>
      <c r="H5" s="3">
        <f t="shared" si="1"/>
        <v>5.0000000000000001E-4</v>
      </c>
      <c r="I5" s="3">
        <f t="shared" si="1"/>
        <v>2.0000000000000001E-4</v>
      </c>
      <c r="J5" s="3">
        <f t="shared" si="1"/>
        <v>2.5000000000000001E-4</v>
      </c>
      <c r="K5" s="3"/>
    </row>
    <row r="13" spans="1:11" x14ac:dyDescent="0.25">
      <c r="A13" s="17"/>
      <c r="B13" s="18"/>
      <c r="C13" s="18"/>
      <c r="D13" s="18"/>
      <c r="E13" s="18"/>
      <c r="F13" s="19"/>
    </row>
    <row r="14" spans="1:11" x14ac:dyDescent="0.25">
      <c r="A14" s="2">
        <v>1</v>
      </c>
      <c r="B14" s="2">
        <v>4</v>
      </c>
      <c r="C14" s="2">
        <v>7</v>
      </c>
      <c r="D14" s="2">
        <v>9</v>
      </c>
      <c r="E14" s="5"/>
      <c r="F14" s="2"/>
    </row>
    <row r="15" spans="1:11" x14ac:dyDescent="0.25">
      <c r="A15" s="9">
        <f>IF(A14=1,$B$4,IF(A14=2,$C$4,IF(A14=3,$D$4,IF(A14=4,$E$4,IF(A14=5,$F$4,IF(A14=6,$G$4,IF(A14=7,$H$4,IF(A14=8,$I$4,IF(A14=9,$J$4,$K$4)))))))))</f>
        <v>0.86935823539880575</v>
      </c>
      <c r="B15" s="9">
        <f t="shared" ref="B15:D15" si="2">IF(B14=1,$B$4,IF(B14=2,$C$4,IF(B14=3,$D$4,IF(B14=4,$E$4,IF(B14=5,$F$4,IF(B14=6,$G$4,IF(B14=7,$H$4,IF(B14=8,$I$4,IF(B14=9,$J$4,$K$4)))))))))</f>
        <v>0.90032452258626561</v>
      </c>
      <c r="C15" s="9">
        <f t="shared" si="2"/>
        <v>0.70468808971871344</v>
      </c>
      <c r="D15" s="9">
        <f t="shared" si="2"/>
        <v>0.83945702076920736</v>
      </c>
      <c r="E15" s="3"/>
      <c r="F15" s="3"/>
      <c r="G15" t="s">
        <v>14</v>
      </c>
    </row>
    <row r="16" spans="1:11" x14ac:dyDescent="0.25">
      <c r="A16" s="2">
        <v>1</v>
      </c>
      <c r="B16" s="2">
        <v>4</v>
      </c>
      <c r="C16" s="2">
        <v>6</v>
      </c>
      <c r="D16" s="2">
        <v>8</v>
      </c>
      <c r="E16" s="5"/>
      <c r="F16" s="2"/>
    </row>
    <row r="17" spans="1:14" x14ac:dyDescent="0.25">
      <c r="A17" s="9">
        <f>IF(A16=1,$B$4,IF(A16=2,$C$4,IF(A16=3,$D$4,IF(A16=4,$E$4,IF(A16=5,$F$4,IF(A16=6,$G$4,IF(A16=7,$H$4,IF(A16=8,$I$4,IF(A16=9,$J$4,$K$4)))))))))</f>
        <v>0.86935823539880575</v>
      </c>
      <c r="B17" s="9">
        <f t="shared" ref="B17" si="3">IF(B16=1,$B$4,IF(B16=2,$C$4,IF(B16=3,$D$4,IF(B16=4,$E$4,IF(B16=5,$F$4,IF(B16=6,$G$4,IF(B16=7,$H$4,IF(B16=8,$I$4,IF(B16=9,$J$4,$K$4)))))))))</f>
        <v>0.90032452258626561</v>
      </c>
      <c r="C17" s="9">
        <f t="shared" ref="C17" si="4">IF(C16=1,$B$4,IF(C16=2,$C$4,IF(C16=3,$D$4,IF(C16=4,$E$4,IF(C16=5,$F$4,IF(C16=6,$G$4,IF(C16=7,$H$4,IF(C16=8,$I$4,IF(C16=9,$J$4,$K$4)))))))))</f>
        <v>0.93239381990594816</v>
      </c>
      <c r="D17" s="9">
        <f t="shared" ref="D17" si="5">IF(D16=1,$B$4,IF(D16=2,$C$4,IF(D16=3,$D$4,IF(D16=4,$E$4,IF(D16=5,$F$4,IF(D16=6,$G$4,IF(D16=7,$H$4,IF(D16=8,$I$4,IF(D16=9,$J$4,$K$4)))))))))</f>
        <v>0.86935823539880575</v>
      </c>
      <c r="E17" s="3"/>
      <c r="F17" s="3"/>
      <c r="G17" t="s">
        <v>14</v>
      </c>
    </row>
    <row r="18" spans="1:14" x14ac:dyDescent="0.25">
      <c r="A18" s="2">
        <v>1</v>
      </c>
      <c r="B18" s="2">
        <v>2</v>
      </c>
      <c r="C18" s="2">
        <v>5</v>
      </c>
      <c r="D18" s="2">
        <v>8</v>
      </c>
      <c r="E18" s="2"/>
      <c r="F18" s="2"/>
    </row>
    <row r="19" spans="1:14" x14ac:dyDescent="0.25">
      <c r="A19" s="9">
        <f>IF(A18=1,$B$4,IF(A18=2,$C$4,IF(A18=3,$D$4,IF(A18=4,$E$4,IF(A18=5,$F$4,IF(A18=6,$G$4,IF(A18=7,$H$4,IF(A18=8,$I$4,IF(A18=9,$J$4,$K$4)))))))))</f>
        <v>0.86935823539880575</v>
      </c>
      <c r="B19" s="9">
        <f t="shared" ref="B19" si="6">IF(B18=1,$B$4,IF(B18=2,$C$4,IF(B18=3,$D$4,IF(B18=4,$E$4,IF(B18=5,$F$4,IF(B18=6,$G$4,IF(B18=7,$H$4,IF(B18=8,$I$4,IF(B18=9,$J$4,$K$4)))))))))</f>
        <v>0.81058424597018719</v>
      </c>
      <c r="C19" s="9">
        <f t="shared" ref="C19" si="7">IF(C18=1,$B$4,IF(C18=2,$C$4,IF(C18=3,$D$4,IF(C18=4,$E$4,IF(C18=5,$F$4,IF(C18=6,$G$4,IF(C18=7,$H$4,IF(C18=8,$I$4,IF(C18=9,$J$4,$K$4)))))))))</f>
        <v>0.93239381990594816</v>
      </c>
      <c r="D19" s="9">
        <f t="shared" ref="D19" si="8">IF(D18=1,$B$4,IF(D18=2,$C$4,IF(D18=3,$D$4,IF(D18=4,$E$4,IF(D18=5,$F$4,IF(D18=6,$G$4,IF(D18=7,$H$4,IF(D18=8,$I$4,IF(D18=9,$J$4,$K$4)))))))))</f>
        <v>0.86935823539880575</v>
      </c>
      <c r="E19" s="3"/>
      <c r="F19" s="3"/>
      <c r="G19" t="s">
        <v>14</v>
      </c>
    </row>
    <row r="20" spans="1:14" x14ac:dyDescent="0.25">
      <c r="A20" s="5">
        <v>1</v>
      </c>
      <c r="B20" s="5">
        <v>2</v>
      </c>
      <c r="C20" s="5">
        <v>5</v>
      </c>
      <c r="D20" s="5">
        <v>6</v>
      </c>
      <c r="E20" s="5">
        <v>7</v>
      </c>
      <c r="F20" s="5">
        <v>9</v>
      </c>
    </row>
    <row r="21" spans="1:14" x14ac:dyDescent="0.25">
      <c r="A21" s="9">
        <f>IF(A20=1,$B$4,IF(A20=2,$C$4,IF(A20=3,$D$4,IF(A20=4,$E$4,IF(A20=5,$F$4,IF(A20=6,$G$4,IF(A20=7,$H$4,IF(A20=8,$I$4,IF(A20=9,$J$4,$K$4)))))))))</f>
        <v>0.86935823539880575</v>
      </c>
      <c r="B21" s="9">
        <f t="shared" ref="B21:F21" si="9">IF(B20=1,$B$4,IF(B20=2,$C$4,IF(B20=3,$D$4,IF(B20=4,$E$4,IF(B20=5,$F$4,IF(B20=6,$G$4,IF(B20=7,$H$4,IF(B20=8,$I$4,IF(B20=9,$J$4,$K$4)))))))))</f>
        <v>0.81058424597018719</v>
      </c>
      <c r="C21" s="9">
        <f t="shared" si="9"/>
        <v>0.93239381990594816</v>
      </c>
      <c r="D21" s="9">
        <f t="shared" si="9"/>
        <v>0.93239381990594816</v>
      </c>
      <c r="E21" s="9">
        <f t="shared" si="9"/>
        <v>0.70468808971871344</v>
      </c>
      <c r="F21" s="9">
        <f t="shared" si="9"/>
        <v>0.83945702076920736</v>
      </c>
      <c r="G21" t="s">
        <v>14</v>
      </c>
    </row>
    <row r="22" spans="1:14" x14ac:dyDescent="0.25">
      <c r="A22" s="5">
        <v>3</v>
      </c>
      <c r="B22" s="5">
        <v>5</v>
      </c>
      <c r="C22" s="5">
        <v>8</v>
      </c>
      <c r="D22" s="5"/>
      <c r="E22" s="5"/>
      <c r="F22" s="5"/>
    </row>
    <row r="23" spans="1:14" x14ac:dyDescent="0.25">
      <c r="A23" s="9">
        <f>IF(A22=1,$B$4,IF(A22=2,$C$4,IF(A22=3,$D$4,IF(A22=4,$E$4,IF(A22=5,$F$4,IF(A22=6,$G$4,IF(A22=7,$H$4,IF(A22=8,$I$4,IF(A22=9,$J$4,$K$4)))))))))</f>
        <v>0.70468808971871344</v>
      </c>
      <c r="B23" s="9">
        <f t="shared" ref="B23:C23" si="10">IF(B22=1,$B$4,IF(B22=2,$C$4,IF(B22=3,$D$4,IF(B22=4,$E$4,IF(B22=5,$F$4,IF(B22=6,$G$4,IF(B22=7,$H$4,IF(B22=8,$I$4,IF(B22=9,$J$4,$K$4)))))))))</f>
        <v>0.93239381990594816</v>
      </c>
      <c r="C23" s="9">
        <f t="shared" si="10"/>
        <v>0.86935823539880575</v>
      </c>
      <c r="D23" s="3"/>
      <c r="E23" s="3"/>
      <c r="F23" s="3"/>
      <c r="G23" t="s">
        <v>14</v>
      </c>
    </row>
    <row r="24" spans="1:14" x14ac:dyDescent="0.25">
      <c r="A24" s="5">
        <v>3</v>
      </c>
      <c r="B24" s="5">
        <v>2</v>
      </c>
      <c r="C24" s="5">
        <v>4</v>
      </c>
      <c r="D24" s="5">
        <v>7</v>
      </c>
      <c r="E24" s="5">
        <v>9</v>
      </c>
      <c r="F24" s="5"/>
    </row>
    <row r="25" spans="1:14" x14ac:dyDescent="0.25">
      <c r="A25" s="9">
        <f>IF(A24=1,$B$4,IF(A24=2,$C$4,IF(A24=3,$D$4,IF(A24=4,$E$4,IF(A24=5,$F$4,IF(A24=6,$G$4,IF(A24=7,$H$4,IF(A24=8,$I$4,IF(A24=9,$J$4,$K$4)))))))))</f>
        <v>0.70468808971871344</v>
      </c>
      <c r="B25" s="9">
        <f t="shared" ref="B25:E25" si="11">IF(B24=1,$B$4,IF(B24=2,$C$4,IF(B24=3,$D$4,IF(B24=4,$E$4,IF(B24=5,$F$4,IF(B24=6,$G$4,IF(B24=7,$H$4,IF(B24=8,$I$4,IF(B24=9,$J$4,$K$4)))))))))</f>
        <v>0.81058424597018719</v>
      </c>
      <c r="C25" s="9">
        <f t="shared" si="11"/>
        <v>0.90032452258626561</v>
      </c>
      <c r="D25" s="9">
        <f t="shared" si="11"/>
        <v>0.70468808971871344</v>
      </c>
      <c r="E25" s="9">
        <f t="shared" si="11"/>
        <v>0.83945702076920736</v>
      </c>
      <c r="F25" s="3"/>
      <c r="G25" t="s">
        <v>14</v>
      </c>
    </row>
    <row r="26" spans="1:14" x14ac:dyDescent="0.25">
      <c r="A26" s="5">
        <v>3</v>
      </c>
      <c r="B26" s="5">
        <v>5</v>
      </c>
      <c r="C26" s="5">
        <v>6</v>
      </c>
      <c r="D26" s="5">
        <v>7</v>
      </c>
      <c r="E26" s="5">
        <v>9</v>
      </c>
      <c r="F26" s="5"/>
    </row>
    <row r="27" spans="1:14" x14ac:dyDescent="0.25">
      <c r="A27" s="9">
        <f>IF(A26=1,$B$4,IF(A26=2,$C$4,IF(A26=3,$D$4,IF(A26=4,$E$4,IF(A26=5,$F$4,IF(A26=6,$G$4,IF(A26=7,$H$4,IF(A26=8,$I$4,IF(A26=9,$J$4,$K$4)))))))))</f>
        <v>0.70468808971871344</v>
      </c>
      <c r="B27" s="9">
        <f t="shared" ref="B27:E27" si="12">IF(B26=1,$B$4,IF(B26=2,$C$4,IF(B26=3,$D$4,IF(B26=4,$E$4,IF(B26=5,$F$4,IF(B26=6,$G$4,IF(B26=7,$H$4,IF(B26=8,$I$4,IF(B26=9,$J$4,$K$4)))))))))</f>
        <v>0.93239381990594816</v>
      </c>
      <c r="C27" s="9">
        <f t="shared" si="12"/>
        <v>0.93239381990594816</v>
      </c>
      <c r="D27" s="9">
        <f t="shared" si="12"/>
        <v>0.70468808971871344</v>
      </c>
      <c r="E27" s="9">
        <f t="shared" si="12"/>
        <v>0.83945702076920736</v>
      </c>
      <c r="F27" s="3"/>
      <c r="G27" t="s">
        <v>14</v>
      </c>
    </row>
    <row r="30" spans="1:14" x14ac:dyDescent="0.25">
      <c r="A30" t="s">
        <v>13</v>
      </c>
      <c r="B30" s="7">
        <f>1-(PRODUCT(A15:D15))*(1-PRODUCT(A17:D17)*(1-PRODUCT(A19:D19)*(1-PRODUCT(A21:F21)*(1-PRODUCT(A23:C23)*(1-PRODUCT(A25:E25)*(1-PRODUCT(A27:E27)))))))</f>
        <v>0.69575999853120618</v>
      </c>
      <c r="N30" s="8"/>
    </row>
  </sheetData>
  <mergeCells count="2">
    <mergeCell ref="A1:A2"/>
    <mergeCell ref="A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115" zoomScaleNormal="115" workbookViewId="0">
      <selection activeCell="K5" sqref="A1:K5"/>
    </sheetView>
  </sheetViews>
  <sheetFormatPr defaultRowHeight="15" x14ac:dyDescent="0.25"/>
  <sheetData>
    <row r="1" spans="1:11" ht="18.75" x14ac:dyDescent="0.25">
      <c r="A1" s="16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ht="18" x14ac:dyDescent="0.25">
      <c r="A2" s="16"/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</row>
    <row r="3" spans="1:11" x14ac:dyDescent="0.25">
      <c r="A3" s="1">
        <v>700</v>
      </c>
      <c r="B3" s="1">
        <v>2</v>
      </c>
      <c r="C3" s="1">
        <v>3</v>
      </c>
      <c r="D3" s="1">
        <v>5</v>
      </c>
      <c r="E3" s="1">
        <v>1.5</v>
      </c>
      <c r="F3" s="1">
        <v>1</v>
      </c>
      <c r="G3" s="1">
        <v>1</v>
      </c>
      <c r="H3" s="1">
        <v>5</v>
      </c>
      <c r="I3" s="1">
        <v>2</v>
      </c>
      <c r="J3" s="1">
        <v>2.5</v>
      </c>
      <c r="K3" s="1"/>
    </row>
    <row r="4" spans="1:11" x14ac:dyDescent="0.25">
      <c r="A4" s="1" t="s">
        <v>12</v>
      </c>
      <c r="B4" s="6">
        <f>EXP(1)^(-B5*$A$3)</f>
        <v>0.86935823539880575</v>
      </c>
      <c r="C4" s="6">
        <f t="shared" ref="C4:I4" si="0">EXP(1)^(-C5*$A$3)</f>
        <v>0.81058424597018719</v>
      </c>
      <c r="D4" s="6">
        <f t="shared" si="0"/>
        <v>0.70468808971871344</v>
      </c>
      <c r="E4" s="6">
        <f t="shared" si="0"/>
        <v>0.90032452258626561</v>
      </c>
      <c r="F4" s="6">
        <f t="shared" si="0"/>
        <v>0.93239381990594816</v>
      </c>
      <c r="G4" s="6">
        <f t="shared" si="0"/>
        <v>0.93239381990594816</v>
      </c>
      <c r="H4" s="6">
        <f t="shared" si="0"/>
        <v>0.70468808971871344</v>
      </c>
      <c r="I4" s="6">
        <f t="shared" si="0"/>
        <v>0.86935823539880575</v>
      </c>
      <c r="J4" s="6">
        <f>EXP(1)^(-J5*$A$3)</f>
        <v>0.83945702076920736</v>
      </c>
      <c r="K4" s="1"/>
    </row>
    <row r="5" spans="1:11" x14ac:dyDescent="0.25">
      <c r="A5" s="3"/>
      <c r="B5" s="3">
        <f>B3*10^-4</f>
        <v>2.0000000000000001E-4</v>
      </c>
      <c r="C5" s="3">
        <f t="shared" ref="C5:J5" si="1">C3*10^-4</f>
        <v>3.0000000000000003E-4</v>
      </c>
      <c r="D5" s="3">
        <f t="shared" si="1"/>
        <v>5.0000000000000001E-4</v>
      </c>
      <c r="E5" s="3">
        <f t="shared" si="1"/>
        <v>1.5000000000000001E-4</v>
      </c>
      <c r="F5" s="3">
        <f t="shared" si="1"/>
        <v>1E-4</v>
      </c>
      <c r="G5" s="3">
        <f t="shared" si="1"/>
        <v>1E-4</v>
      </c>
      <c r="H5" s="3">
        <f t="shared" si="1"/>
        <v>5.0000000000000001E-4</v>
      </c>
      <c r="I5" s="3">
        <f t="shared" si="1"/>
        <v>2.0000000000000001E-4</v>
      </c>
      <c r="J5" s="3">
        <f t="shared" si="1"/>
        <v>2.5000000000000001E-4</v>
      </c>
      <c r="K5" s="3"/>
    </row>
    <row r="8" spans="1:11" x14ac:dyDescent="0.25">
      <c r="A8" s="17"/>
      <c r="B8" s="18"/>
      <c r="C8" s="18"/>
      <c r="D8" s="18"/>
      <c r="E8" s="18"/>
      <c r="F8" s="19"/>
    </row>
    <row r="9" spans="1:11" x14ac:dyDescent="0.25">
      <c r="A9" s="2">
        <v>1</v>
      </c>
      <c r="B9" s="2">
        <v>3</v>
      </c>
      <c r="C9" s="2"/>
      <c r="D9" s="2"/>
      <c r="E9" s="2"/>
      <c r="F9" s="2"/>
    </row>
    <row r="10" spans="1:11" x14ac:dyDescent="0.25">
      <c r="A10" s="9">
        <f>IF(A9=1,$B$4,IF(A9=2,$C$4,IF(A9=3,$D$4,IF(A9=4,$E$4,IF(A9=5,$F$4,IF(A9=6,$G$4,IF(A9=7,$H$4,IF(A9=8,$I$4,IF(A9=9,$J$4,$K$4)))))))))</f>
        <v>0.86935823539880575</v>
      </c>
      <c r="B10" s="9">
        <f>IF(B9=1,$B$4,IF(B9=2,$C$4,IF(B9=3,$D$4,IF(B9=4,$E$4,IF(B9=5,$F$4,IF(B9=6,$G$4,IF(B9=7,$H$4,IF(B9=8,$I$4,IF(B9=9,$J$4,$K$4)))))))))</f>
        <v>0.70468808971871344</v>
      </c>
      <c r="C10" s="2"/>
      <c r="D10" s="2"/>
      <c r="E10" s="2"/>
      <c r="F10" s="2" t="s">
        <v>14</v>
      </c>
    </row>
    <row r="11" spans="1:11" x14ac:dyDescent="0.25">
      <c r="A11" s="9">
        <f>1-A10</f>
        <v>0.13064176460119425</v>
      </c>
      <c r="B11" s="9">
        <f>1-B10</f>
        <v>0.29531191028128656</v>
      </c>
      <c r="C11" s="2"/>
      <c r="D11" s="2"/>
      <c r="E11" s="2"/>
      <c r="F11" s="2" t="s">
        <v>15</v>
      </c>
    </row>
    <row r="12" spans="1:11" x14ac:dyDescent="0.25">
      <c r="A12" s="2">
        <v>4</v>
      </c>
      <c r="B12" s="2">
        <v>5</v>
      </c>
      <c r="C12" s="2"/>
      <c r="D12" s="2"/>
      <c r="E12" s="2"/>
      <c r="F12" s="2"/>
    </row>
    <row r="13" spans="1:11" x14ac:dyDescent="0.25">
      <c r="A13" s="9">
        <f>IF(A12=1,$B$4,IF(A12=2,$C$4,IF(A12=3,$D$4,IF(A12=4,$E$4,IF(A12=5,$F$4,IF(A12=6,$G$4,IF(A12=7,$H$4,IF(A12=8,$I$4,IF(A12=9,$J$4,$K$4)))))))))</f>
        <v>0.90032452258626561</v>
      </c>
      <c r="B13" s="9">
        <f>IF(B12=1,$B$4,IF(B12=2,$C$4,IF(B12=3,$D$4,IF(B12=4,$E$4,IF(B12=5,$F$4,IF(B12=6,$G$4,IF(B12=7,$H$4,IF(B12=8,$I$4,IF(B12=9,$J$4,$K$4)))))))))</f>
        <v>0.93239381990594816</v>
      </c>
      <c r="C13" s="2"/>
      <c r="D13" s="2"/>
      <c r="E13" s="2"/>
      <c r="F13" s="2" t="s">
        <v>14</v>
      </c>
    </row>
    <row r="14" spans="1:11" x14ac:dyDescent="0.25">
      <c r="A14" s="9">
        <f>1-A13</f>
        <v>9.9675477413734392E-2</v>
      </c>
      <c r="B14" s="9">
        <f>1-B13</f>
        <v>6.7606180094051838E-2</v>
      </c>
      <c r="C14" s="2"/>
      <c r="D14" s="2"/>
      <c r="E14" s="2"/>
      <c r="F14" s="2" t="s">
        <v>15</v>
      </c>
    </row>
    <row r="15" spans="1:11" x14ac:dyDescent="0.25">
      <c r="A15" s="2">
        <v>7</v>
      </c>
      <c r="B15" s="2">
        <v>8</v>
      </c>
      <c r="C15" s="2"/>
      <c r="D15" s="2"/>
      <c r="E15" s="2"/>
      <c r="F15" s="2"/>
    </row>
    <row r="16" spans="1:11" x14ac:dyDescent="0.25">
      <c r="A16" s="9">
        <f>IF(A15=1,$B$4,IF(A15=2,$C$4,IF(A15=3,$D$4,IF(A15=4,$E$4,IF(A15=5,$F$4,IF(A15=6,$G$4,IF(A15=7,$H$4,IF(A15=8,$I$4,IF(A15=9,$J$4,$K$4)))))))))</f>
        <v>0.70468808971871344</v>
      </c>
      <c r="B16" s="9">
        <f>IF(B15=1,$B$4,IF(B15=2,$C$4,IF(B15=3,$D$4,IF(B15=4,$E$4,IF(B15=5,$F$4,IF(B15=6,$G$4,IF(B15=7,$H$4,IF(B15=8,$I$4,IF(B15=9,$J$4,$K$4)))))))))</f>
        <v>0.86935823539880575</v>
      </c>
      <c r="C16" s="2"/>
      <c r="D16" s="2"/>
      <c r="E16" s="2"/>
      <c r="F16" s="2" t="s">
        <v>14</v>
      </c>
    </row>
    <row r="17" spans="1:6" x14ac:dyDescent="0.25">
      <c r="A17" s="9">
        <f>1-A16</f>
        <v>0.29531191028128656</v>
      </c>
      <c r="B17" s="9">
        <f>1-B16</f>
        <v>0.13064176460119425</v>
      </c>
      <c r="C17" s="2"/>
      <c r="D17" s="2"/>
      <c r="E17" s="2"/>
      <c r="F17" s="2" t="s">
        <v>15</v>
      </c>
    </row>
    <row r="18" spans="1:6" x14ac:dyDescent="0.25">
      <c r="A18" s="2">
        <v>1</v>
      </c>
      <c r="B18" s="2">
        <v>2</v>
      </c>
      <c r="C18" s="2">
        <v>5</v>
      </c>
      <c r="D18" s="2"/>
      <c r="E18" s="2"/>
      <c r="F18" s="2"/>
    </row>
    <row r="19" spans="1:6" x14ac:dyDescent="0.25">
      <c r="A19" s="9">
        <f>IF(A18=1,$B$4,IF(A18=2,$C$4,IF(A18=3,$D$4,IF(A18=4,$E$4,IF(A18=5,$F$4,IF(A18=6,$G$4,IF(A18=7,$H$4,IF(A18=8,$I$4,IF(A18=9,$J$4,$K$4)))))))))</f>
        <v>0.86935823539880575</v>
      </c>
      <c r="B19" s="9">
        <f t="shared" ref="B19:C19" si="2">IF(B18=1,$B$4,IF(B18=2,$C$4,IF(B18=3,$D$4,IF(B18=4,$E$4,IF(B18=5,$F$4,IF(B18=6,$G$4,IF(B18=7,$H$4,IF(B18=8,$I$4,IF(B18=9,$J$4,$K$4)))))))))</f>
        <v>0.81058424597018719</v>
      </c>
      <c r="C19" s="9">
        <f t="shared" si="2"/>
        <v>0.93239381990594816</v>
      </c>
      <c r="D19" s="2"/>
      <c r="E19" s="2"/>
      <c r="F19" s="2" t="s">
        <v>14</v>
      </c>
    </row>
    <row r="20" spans="1:6" x14ac:dyDescent="0.25">
      <c r="A20" s="9">
        <f>1-A19</f>
        <v>0.13064176460119425</v>
      </c>
      <c r="B20" s="9">
        <f t="shared" ref="B20:C20" si="3">1-B19</f>
        <v>0.18941575402981281</v>
      </c>
      <c r="C20" s="9">
        <f t="shared" si="3"/>
        <v>6.7606180094051838E-2</v>
      </c>
      <c r="D20" s="2"/>
      <c r="E20" s="2"/>
      <c r="F20" s="2" t="s">
        <v>15</v>
      </c>
    </row>
    <row r="21" spans="1:6" x14ac:dyDescent="0.25">
      <c r="A21" s="2">
        <v>1</v>
      </c>
      <c r="B21" s="2">
        <v>2</v>
      </c>
      <c r="C21" s="2">
        <v>5</v>
      </c>
      <c r="D21" s="2"/>
      <c r="E21" s="2"/>
      <c r="F21" s="2"/>
    </row>
    <row r="22" spans="1:6" x14ac:dyDescent="0.25">
      <c r="A22" s="9">
        <f>IF(A21=1,$B$4,IF(A21=2,$C$4,IF(A21=3,$D$4,IF(A21=4,$E$4,IF(A21=5,$F$4,IF(A21=6,$G$4,IF(A21=7,$H$4,IF(A21=8,$I$4,IF(A21=9,$J$4,$K$4)))))))))</f>
        <v>0.86935823539880575</v>
      </c>
      <c r="B22" s="9">
        <f t="shared" ref="B22:C22" si="4">IF(B21=1,$B$4,IF(B21=2,$C$4,IF(B21=3,$D$4,IF(B21=4,$E$4,IF(B21=5,$F$4,IF(B21=6,$G$4,IF(B21=7,$H$4,IF(B21=8,$I$4,IF(B21=9,$J$4,$K$4)))))))))</f>
        <v>0.81058424597018719</v>
      </c>
      <c r="C22" s="9">
        <f t="shared" si="4"/>
        <v>0.93239381990594816</v>
      </c>
      <c r="D22" s="2"/>
      <c r="E22" s="2"/>
      <c r="F22" s="2" t="s">
        <v>14</v>
      </c>
    </row>
    <row r="23" spans="1:6" x14ac:dyDescent="0.25">
      <c r="A23" s="9">
        <f>1-A22</f>
        <v>0.13064176460119425</v>
      </c>
      <c r="B23" s="9">
        <f t="shared" ref="B23:C23" si="5">1-B22</f>
        <v>0.18941575402981281</v>
      </c>
      <c r="C23" s="9">
        <f t="shared" si="5"/>
        <v>6.7606180094051838E-2</v>
      </c>
      <c r="D23" s="2"/>
      <c r="E23" s="2"/>
      <c r="F23" s="2" t="s">
        <v>15</v>
      </c>
    </row>
    <row r="24" spans="1:6" x14ac:dyDescent="0.25">
      <c r="A24" s="2">
        <v>3</v>
      </c>
      <c r="B24" s="2">
        <v>2</v>
      </c>
      <c r="C24" s="2">
        <v>4</v>
      </c>
      <c r="D24" s="2"/>
      <c r="E24" s="2"/>
      <c r="F24" s="2"/>
    </row>
    <row r="25" spans="1:6" x14ac:dyDescent="0.25">
      <c r="A25" s="9">
        <f>IF(A24=1,$B$4,IF(A24=2,$C$4,IF(A24=3,$D$4,IF(A24=4,$E$4,IF(A24=5,$F$4,IF(A24=6,$G$4,IF(A24=7,$H$4,IF(A24=8,$I$4,IF(A24=9,$J$4,$K$4)))))))))</f>
        <v>0.70468808971871344</v>
      </c>
      <c r="B25" s="9">
        <f t="shared" ref="B25:C25" si="6">IF(B24=1,$B$4,IF(B24=2,$C$4,IF(B24=3,$D$4,IF(B24=4,$E$4,IF(B24=5,$F$4,IF(B24=6,$G$4,IF(B24=7,$H$4,IF(B24=8,$I$4,IF(B24=9,$J$4,$K$4)))))))))</f>
        <v>0.81058424597018719</v>
      </c>
      <c r="C25" s="9">
        <f t="shared" si="6"/>
        <v>0.90032452258626561</v>
      </c>
      <c r="D25" s="2"/>
      <c r="E25" s="2"/>
      <c r="F25" s="2" t="s">
        <v>14</v>
      </c>
    </row>
    <row r="26" spans="1:6" x14ac:dyDescent="0.25">
      <c r="A26" s="9">
        <f>1-A25</f>
        <v>0.29531191028128656</v>
      </c>
      <c r="B26" s="9">
        <f t="shared" ref="B26:C26" si="7">1-B25</f>
        <v>0.18941575402981281</v>
      </c>
      <c r="C26" s="9">
        <f t="shared" si="7"/>
        <v>9.9675477413734392E-2</v>
      </c>
      <c r="D26" s="2"/>
      <c r="E26" s="2"/>
      <c r="F26" s="2" t="s">
        <v>15</v>
      </c>
    </row>
    <row r="27" spans="1:6" x14ac:dyDescent="0.25">
      <c r="A27" s="2">
        <v>4</v>
      </c>
      <c r="B27" s="2">
        <v>6</v>
      </c>
      <c r="C27" s="2">
        <v>8</v>
      </c>
      <c r="D27" s="2"/>
      <c r="E27" s="2"/>
      <c r="F27" s="2"/>
    </row>
    <row r="28" spans="1:6" x14ac:dyDescent="0.25">
      <c r="A28" s="9">
        <f>IF(A27=1,$B$4,IF(A27=2,$C$4,IF(A27=3,$D$4,IF(A27=4,$E$4,IF(A27=5,$F$4,IF(A27=6,$G$4,IF(A27=7,$H$4,IF(A27=8,$I$4,IF(A27=9,$J$4,$K$4)))))))))</f>
        <v>0.90032452258626561</v>
      </c>
      <c r="B28" s="9">
        <f t="shared" ref="B28" si="8">IF(B27=1,$B$4,IF(B27=2,$C$4,IF(B27=3,$D$4,IF(B27=4,$E$4,IF(B27=5,$F$4,IF(B27=6,$G$4,IF(B27=7,$H$4,IF(B27=8,$I$4,IF(B27=9,$J$4,$K$4)))))))))</f>
        <v>0.93239381990594816</v>
      </c>
      <c r="C28" s="9">
        <f t="shared" ref="C28" si="9">IF(C27=1,$B$4,IF(C27=2,$C$4,IF(C27=3,$D$4,IF(C27=4,$E$4,IF(C27=5,$F$4,IF(C27=6,$G$4,IF(C27=7,$H$4,IF(C27=8,$I$4,IF(C27=9,$J$4,$K$4)))))))))</f>
        <v>0.86935823539880575</v>
      </c>
      <c r="D28" s="2"/>
      <c r="E28" s="2"/>
      <c r="F28" s="2" t="s">
        <v>14</v>
      </c>
    </row>
    <row r="29" spans="1:6" x14ac:dyDescent="0.25">
      <c r="A29" s="9">
        <f>1-A28</f>
        <v>9.9675477413734392E-2</v>
      </c>
      <c r="B29" s="9">
        <f t="shared" ref="B29" si="10">1-B28</f>
        <v>6.7606180094051838E-2</v>
      </c>
      <c r="C29" s="9">
        <f t="shared" ref="C29" si="11">1-C28</f>
        <v>0.13064176460119425</v>
      </c>
      <c r="D29" s="2"/>
      <c r="E29" s="2"/>
      <c r="F29" s="2" t="s">
        <v>15</v>
      </c>
    </row>
    <row r="30" spans="1:6" x14ac:dyDescent="0.25">
      <c r="A30" s="2">
        <v>5</v>
      </c>
      <c r="B30" s="2">
        <v>6</v>
      </c>
      <c r="C30" s="2">
        <v>7</v>
      </c>
      <c r="D30" s="2"/>
      <c r="E30" s="2"/>
      <c r="F30" s="2"/>
    </row>
    <row r="31" spans="1:6" x14ac:dyDescent="0.25">
      <c r="A31" s="9">
        <f>IF(A30=1,$B$4,IF(A30=2,$C$4,IF(A30=3,$D$4,IF(A30=4,$E$4,IF(A30=5,$F$4,IF(A30=6,$G$4,IF(A30=7,$H$4,IF(A30=8,$I$4,IF(A30=9,$J$4,$K$4)))))))))</f>
        <v>0.93239381990594816</v>
      </c>
      <c r="B31" s="9">
        <f t="shared" ref="B31" si="12">IF(B30=1,$B$4,IF(B30=2,$C$4,IF(B30=3,$D$4,IF(B30=4,$E$4,IF(B30=5,$F$4,IF(B30=6,$G$4,IF(B30=7,$H$4,IF(B30=8,$I$4,IF(B30=9,$J$4,$K$4)))))))))</f>
        <v>0.93239381990594816</v>
      </c>
      <c r="C31" s="9">
        <f t="shared" ref="C31" si="13">IF(C30=1,$B$4,IF(C30=2,$C$4,IF(C30=3,$D$4,IF(C30=4,$E$4,IF(C30=5,$F$4,IF(C30=6,$G$4,IF(C30=7,$H$4,IF(C30=8,$I$4,IF(C30=9,$J$4,$K$4)))))))))</f>
        <v>0.70468808971871344</v>
      </c>
      <c r="D31" s="2"/>
      <c r="E31" s="2"/>
      <c r="F31" s="2" t="s">
        <v>14</v>
      </c>
    </row>
    <row r="32" spans="1:6" x14ac:dyDescent="0.25">
      <c r="A32" s="9">
        <f>1-A31</f>
        <v>6.7606180094051838E-2</v>
      </c>
      <c r="B32" s="9">
        <f t="shared" ref="B32" si="14">1-B31</f>
        <v>6.7606180094051838E-2</v>
      </c>
      <c r="C32" s="9">
        <f t="shared" ref="C32" si="15">1-C31</f>
        <v>0.29531191028128656</v>
      </c>
      <c r="D32" s="2"/>
      <c r="E32" s="2"/>
      <c r="F32" s="2" t="s">
        <v>15</v>
      </c>
    </row>
    <row r="33" spans="1:3" x14ac:dyDescent="0.25">
      <c r="A33" s="12"/>
      <c r="B33" s="12"/>
      <c r="C33" s="12"/>
    </row>
    <row r="34" spans="1:3" x14ac:dyDescent="0.25">
      <c r="A34" s="12"/>
      <c r="B34" s="12"/>
      <c r="C34" s="12"/>
    </row>
    <row r="35" spans="1:3" x14ac:dyDescent="0.25">
      <c r="A35" s="11"/>
    </row>
    <row r="36" spans="1:3" x14ac:dyDescent="0.25">
      <c r="A36" t="s">
        <v>13</v>
      </c>
      <c r="B36" s="7">
        <f>(1-PRODUCT(A11:B11))*(1-PRODUCT(A14:B14))*(1-PRODUCT(A17:B17))*(1-PRODUCT(A20:C20))*(1-PRODUCT(A23:C23))*(1-PRODUCT(A26:C26))*(1-PRODUCT(A29:C29))*(1-PRODUCT(A32:C32))</f>
        <v>0.90790029853124876</v>
      </c>
    </row>
  </sheetData>
  <mergeCells count="2">
    <mergeCell ref="A1:A2"/>
    <mergeCell ref="A8:F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="130" zoomScaleNormal="130" workbookViewId="0">
      <selection activeCell="G21" sqref="G21"/>
    </sheetView>
  </sheetViews>
  <sheetFormatPr defaultRowHeight="15" x14ac:dyDescent="0.25"/>
  <cols>
    <col min="7" max="7" width="38.42578125" customWidth="1"/>
    <col min="8" max="9" width="12.42578125" customWidth="1"/>
  </cols>
  <sheetData>
    <row r="1" spans="1:19" ht="18.75" x14ac:dyDescent="0.25">
      <c r="A1" s="16" t="s">
        <v>0</v>
      </c>
      <c r="B1" s="10" t="s">
        <v>1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</row>
    <row r="2" spans="1:19" ht="18" x14ac:dyDescent="0.25">
      <c r="A2" s="16"/>
      <c r="B2" s="10" t="s">
        <v>2</v>
      </c>
      <c r="C2" s="10" t="s">
        <v>2</v>
      </c>
      <c r="D2" s="10" t="s">
        <v>2</v>
      </c>
      <c r="E2" s="10" t="s">
        <v>2</v>
      </c>
      <c r="F2" s="10" t="s">
        <v>2</v>
      </c>
      <c r="G2" s="10" t="s">
        <v>2</v>
      </c>
      <c r="H2" s="10" t="s">
        <v>2</v>
      </c>
      <c r="I2" s="10" t="s">
        <v>2</v>
      </c>
      <c r="J2" s="10" t="s">
        <v>2</v>
      </c>
      <c r="K2" s="10" t="s">
        <v>2</v>
      </c>
    </row>
    <row r="3" spans="1:19" x14ac:dyDescent="0.25">
      <c r="A3" s="1">
        <v>700</v>
      </c>
      <c r="B3" s="1">
        <v>2</v>
      </c>
      <c r="C3" s="1">
        <v>3</v>
      </c>
      <c r="D3" s="1">
        <v>5</v>
      </c>
      <c r="E3" s="1">
        <v>1.5</v>
      </c>
      <c r="F3" s="1">
        <v>1</v>
      </c>
      <c r="G3" s="1">
        <v>1</v>
      </c>
      <c r="H3" s="1">
        <v>5</v>
      </c>
      <c r="I3" s="1">
        <v>2</v>
      </c>
      <c r="J3" s="1">
        <v>2.5</v>
      </c>
      <c r="K3" s="1"/>
    </row>
    <row r="4" spans="1:19" x14ac:dyDescent="0.25">
      <c r="A4" s="1" t="s">
        <v>12</v>
      </c>
      <c r="B4" s="6">
        <f>EXP(1)^(-B5*$A$3)</f>
        <v>0.86935823539880575</v>
      </c>
      <c r="C4" s="6">
        <f t="shared" ref="C4:I4" si="0">EXP(1)^(-C5*$A$3)</f>
        <v>0.81058424597018719</v>
      </c>
      <c r="D4" s="6">
        <f t="shared" si="0"/>
        <v>0.70468808971871344</v>
      </c>
      <c r="E4" s="6">
        <f t="shared" si="0"/>
        <v>0.90032452258626561</v>
      </c>
      <c r="F4" s="6">
        <f t="shared" si="0"/>
        <v>0.93239381990594816</v>
      </c>
      <c r="G4" s="6">
        <f t="shared" si="0"/>
        <v>0.93239381990594816</v>
      </c>
      <c r="H4" s="6">
        <f t="shared" si="0"/>
        <v>0.70468808971871344</v>
      </c>
      <c r="I4" s="6">
        <f t="shared" si="0"/>
        <v>0.86935823539880575</v>
      </c>
      <c r="J4" s="6">
        <f>EXP(1)^(-J5*$A$3)</f>
        <v>0.83945702076920736</v>
      </c>
      <c r="K4" s="1"/>
    </row>
    <row r="5" spans="1:19" x14ac:dyDescent="0.25">
      <c r="A5" s="3"/>
      <c r="B5" s="3">
        <f>B3*10^-4</f>
        <v>2.0000000000000001E-4</v>
      </c>
      <c r="C5" s="3">
        <f t="shared" ref="C5:J5" si="1">C3*10^-4</f>
        <v>3.0000000000000003E-4</v>
      </c>
      <c r="D5" s="3">
        <f t="shared" si="1"/>
        <v>5.0000000000000001E-4</v>
      </c>
      <c r="E5" s="3">
        <f t="shared" si="1"/>
        <v>1.5000000000000001E-4</v>
      </c>
      <c r="F5" s="3">
        <f t="shared" si="1"/>
        <v>1E-4</v>
      </c>
      <c r="G5" s="3">
        <f t="shared" si="1"/>
        <v>1E-4</v>
      </c>
      <c r="H5" s="3">
        <f t="shared" si="1"/>
        <v>5.0000000000000001E-4</v>
      </c>
      <c r="I5" s="3">
        <f t="shared" si="1"/>
        <v>2.0000000000000001E-4</v>
      </c>
      <c r="J5" s="3">
        <f t="shared" si="1"/>
        <v>2.5000000000000001E-4</v>
      </c>
      <c r="K5" s="3"/>
    </row>
    <row r="13" spans="1:19" x14ac:dyDescent="0.25">
      <c r="N13" t="s">
        <v>28</v>
      </c>
      <c r="S13" t="s">
        <v>29</v>
      </c>
    </row>
    <row r="19" spans="1:19" x14ac:dyDescent="0.25">
      <c r="A19" s="13"/>
      <c r="B19" s="13" t="s">
        <v>16</v>
      </c>
      <c r="C19" s="13">
        <v>3</v>
      </c>
      <c r="D19" s="13">
        <v>4</v>
      </c>
      <c r="E19" s="13">
        <v>5</v>
      </c>
      <c r="F19" s="13">
        <v>8</v>
      </c>
      <c r="G19" s="13" t="s">
        <v>17</v>
      </c>
      <c r="H19" s="14" t="s">
        <v>36</v>
      </c>
    </row>
    <row r="20" spans="1:19" x14ac:dyDescent="0.25">
      <c r="A20" s="13">
        <v>1</v>
      </c>
      <c r="B20" s="13" t="s">
        <v>18</v>
      </c>
      <c r="C20" s="13" t="s">
        <v>19</v>
      </c>
      <c r="D20" s="13" t="s">
        <v>19</v>
      </c>
      <c r="E20" s="13" t="s">
        <v>19</v>
      </c>
      <c r="F20" s="13" t="s">
        <v>19</v>
      </c>
      <c r="G20" s="13"/>
      <c r="H20" s="15"/>
    </row>
    <row r="21" spans="1:19" x14ac:dyDescent="0.25">
      <c r="A21" s="13">
        <v>2</v>
      </c>
      <c r="B21" s="13" t="s">
        <v>20</v>
      </c>
      <c r="C21" s="13" t="s">
        <v>19</v>
      </c>
      <c r="D21" s="13" t="s">
        <v>19</v>
      </c>
      <c r="E21" s="13" t="s">
        <v>19</v>
      </c>
      <c r="F21" s="13" t="s">
        <v>21</v>
      </c>
      <c r="G21" s="13"/>
      <c r="H21" s="15"/>
    </row>
    <row r="22" spans="1:19" x14ac:dyDescent="0.25">
      <c r="A22" s="13">
        <v>3</v>
      </c>
      <c r="B22" s="13" t="s">
        <v>22</v>
      </c>
      <c r="C22" s="13" t="s">
        <v>19</v>
      </c>
      <c r="D22" s="13" t="s">
        <v>19</v>
      </c>
      <c r="E22" s="13" t="s">
        <v>21</v>
      </c>
      <c r="F22" s="13" t="s">
        <v>19</v>
      </c>
      <c r="G22" s="13"/>
      <c r="H22" s="15"/>
      <c r="M22" t="s">
        <v>30</v>
      </c>
      <c r="S22" t="s">
        <v>31</v>
      </c>
    </row>
    <row r="23" spans="1:19" x14ac:dyDescent="0.25">
      <c r="A23" s="13">
        <v>4</v>
      </c>
      <c r="B23" s="13" t="s">
        <v>23</v>
      </c>
      <c r="C23" s="13" t="s">
        <v>19</v>
      </c>
      <c r="D23" s="13" t="s">
        <v>19</v>
      </c>
      <c r="E23" s="13" t="s">
        <v>21</v>
      </c>
      <c r="F23" s="13" t="s">
        <v>21</v>
      </c>
      <c r="G23" s="13"/>
      <c r="H23" s="15"/>
    </row>
    <row r="24" spans="1:19" x14ac:dyDescent="0.25">
      <c r="A24" s="13">
        <v>5</v>
      </c>
      <c r="B24" s="13" t="s">
        <v>24</v>
      </c>
      <c r="C24" s="13" t="s">
        <v>19</v>
      </c>
      <c r="D24" s="13" t="s">
        <v>21</v>
      </c>
      <c r="E24" s="13" t="s">
        <v>19</v>
      </c>
      <c r="F24" s="13" t="s">
        <v>19</v>
      </c>
      <c r="G24" s="13"/>
      <c r="H24" s="15"/>
    </row>
    <row r="25" spans="1:19" x14ac:dyDescent="0.25">
      <c r="A25" s="13">
        <v>6</v>
      </c>
      <c r="B25" s="13" t="s">
        <v>25</v>
      </c>
      <c r="C25" s="13" t="s">
        <v>19</v>
      </c>
      <c r="D25" s="13" t="s">
        <v>21</v>
      </c>
      <c r="E25" s="13" t="s">
        <v>19</v>
      </c>
      <c r="F25" s="13" t="s">
        <v>21</v>
      </c>
      <c r="G25" s="13"/>
      <c r="H25" s="15"/>
    </row>
    <row r="26" spans="1:19" x14ac:dyDescent="0.25">
      <c r="A26" s="13">
        <v>7</v>
      </c>
      <c r="B26" s="13" t="s">
        <v>22</v>
      </c>
      <c r="C26" s="13" t="s">
        <v>19</v>
      </c>
      <c r="D26" s="13" t="s">
        <v>21</v>
      </c>
      <c r="E26" s="13" t="s">
        <v>21</v>
      </c>
      <c r="F26" s="13" t="s">
        <v>19</v>
      </c>
      <c r="G26" s="13"/>
      <c r="H26" s="15"/>
    </row>
    <row r="27" spans="1:19" x14ac:dyDescent="0.25">
      <c r="A27" s="13">
        <v>8</v>
      </c>
      <c r="B27" s="13" t="s">
        <v>23</v>
      </c>
      <c r="C27" s="13" t="s">
        <v>19</v>
      </c>
      <c r="D27" s="13" t="s">
        <v>21</v>
      </c>
      <c r="E27" s="13" t="s">
        <v>21</v>
      </c>
      <c r="F27" s="13" t="s">
        <v>21</v>
      </c>
      <c r="G27" s="13"/>
      <c r="H27" s="15"/>
    </row>
    <row r="28" spans="1:19" x14ac:dyDescent="0.25">
      <c r="A28" s="13">
        <v>9</v>
      </c>
      <c r="B28" s="13" t="s">
        <v>26</v>
      </c>
      <c r="C28" s="13" t="s">
        <v>21</v>
      </c>
      <c r="D28" s="13" t="s">
        <v>19</v>
      </c>
      <c r="E28" s="13" t="s">
        <v>19</v>
      </c>
      <c r="F28" s="13" t="s">
        <v>19</v>
      </c>
      <c r="G28" s="13"/>
      <c r="H28" s="15"/>
    </row>
    <row r="29" spans="1:19" x14ac:dyDescent="0.25">
      <c r="A29" s="13">
        <v>10</v>
      </c>
      <c r="B29" s="13" t="s">
        <v>27</v>
      </c>
      <c r="C29" s="13" t="s">
        <v>21</v>
      </c>
      <c r="D29" s="13" t="s">
        <v>19</v>
      </c>
      <c r="E29" s="13" t="s">
        <v>19</v>
      </c>
      <c r="F29" s="13" t="s">
        <v>21</v>
      </c>
      <c r="G29" s="13"/>
      <c r="H29" s="15"/>
    </row>
    <row r="30" spans="1:19" x14ac:dyDescent="0.25">
      <c r="A30" s="13">
        <v>11</v>
      </c>
      <c r="B30" s="13" t="s">
        <v>21</v>
      </c>
      <c r="C30" s="13" t="s">
        <v>21</v>
      </c>
      <c r="D30" s="13" t="s">
        <v>19</v>
      </c>
      <c r="E30" s="13" t="s">
        <v>21</v>
      </c>
      <c r="F30" s="13" t="s">
        <v>19</v>
      </c>
      <c r="G30" s="13"/>
      <c r="H30" s="15"/>
    </row>
    <row r="31" spans="1:19" x14ac:dyDescent="0.25">
      <c r="A31" s="13">
        <v>12</v>
      </c>
      <c r="B31" s="13" t="s">
        <v>21</v>
      </c>
      <c r="C31" s="13" t="s">
        <v>21</v>
      </c>
      <c r="D31" s="13" t="s">
        <v>19</v>
      </c>
      <c r="E31" s="13" t="s">
        <v>21</v>
      </c>
      <c r="F31" s="13" t="s">
        <v>21</v>
      </c>
      <c r="G31" s="13"/>
      <c r="H31" s="15"/>
      <c r="M31" t="s">
        <v>32</v>
      </c>
      <c r="S31" t="s">
        <v>33</v>
      </c>
    </row>
    <row r="32" spans="1:19" x14ac:dyDescent="0.25">
      <c r="A32" s="13">
        <v>13</v>
      </c>
      <c r="B32" s="13" t="s">
        <v>26</v>
      </c>
      <c r="C32" s="13" t="s">
        <v>21</v>
      </c>
      <c r="D32" s="13" t="s">
        <v>21</v>
      </c>
      <c r="E32" s="13" t="s">
        <v>19</v>
      </c>
      <c r="F32" s="13" t="s">
        <v>19</v>
      </c>
      <c r="G32" s="13"/>
      <c r="H32" s="15"/>
    </row>
    <row r="33" spans="1:19" x14ac:dyDescent="0.25">
      <c r="A33" s="13">
        <v>14</v>
      </c>
      <c r="B33" s="13" t="s">
        <v>27</v>
      </c>
      <c r="C33" s="13" t="s">
        <v>21</v>
      </c>
      <c r="D33" s="13" t="s">
        <v>21</v>
      </c>
      <c r="E33" s="13" t="s">
        <v>19</v>
      </c>
      <c r="F33" s="13" t="s">
        <v>21</v>
      </c>
      <c r="G33" s="13"/>
      <c r="H33" s="15"/>
    </row>
    <row r="34" spans="1:19" x14ac:dyDescent="0.25">
      <c r="A34" s="13">
        <v>15</v>
      </c>
      <c r="B34" s="13" t="s">
        <v>21</v>
      </c>
      <c r="C34" s="13" t="s">
        <v>21</v>
      </c>
      <c r="D34" s="13" t="s">
        <v>21</v>
      </c>
      <c r="E34" s="13" t="s">
        <v>21</v>
      </c>
      <c r="F34" s="13" t="s">
        <v>19</v>
      </c>
      <c r="G34" s="13"/>
      <c r="H34" s="15"/>
    </row>
    <row r="35" spans="1:19" x14ac:dyDescent="0.25">
      <c r="A35" s="13">
        <v>16</v>
      </c>
      <c r="B35" s="13" t="s">
        <v>21</v>
      </c>
      <c r="C35" s="13" t="s">
        <v>21</v>
      </c>
      <c r="D35" s="13" t="s">
        <v>21</v>
      </c>
      <c r="E35" s="13" t="s">
        <v>21</v>
      </c>
      <c r="F35" s="13" t="s">
        <v>21</v>
      </c>
      <c r="G35" s="13"/>
      <c r="H35" s="15"/>
    </row>
    <row r="40" spans="1:19" x14ac:dyDescent="0.25">
      <c r="M40" t="s">
        <v>34</v>
      </c>
      <c r="S40" t="s">
        <v>35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минимальных путей</vt:lpstr>
      <vt:lpstr>минимальных сечений</vt:lpstr>
      <vt:lpstr>Метод особого элемента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2025-01-15T16:11:58Z</dcterms:modified>
</cp:coreProperties>
</file>