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00382A34-77B4-CF42-9863-C4D7A26E6DB1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SOURCE!$A$1:$AG$2128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877" i="1" l="1"/>
  <c r="AA1877" i="1" s="1"/>
  <c r="B1877" i="1"/>
  <c r="A1877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B1816" i="1"/>
  <c r="AB1816" i="1" s="1"/>
  <c r="AC1826" i="1"/>
  <c r="Z1826" i="1"/>
  <c r="AA1826" i="1" s="1"/>
  <c r="AF1826" i="1" s="1"/>
  <c r="T1826" i="1" s="1"/>
  <c r="AC1825" i="1"/>
  <c r="Z1825" i="1"/>
  <c r="AA1825" i="1" s="1"/>
  <c r="AC1824" i="1"/>
  <c r="Z1824" i="1"/>
  <c r="AA1824" i="1" s="1"/>
  <c r="AC1823" i="1"/>
  <c r="Z1823" i="1"/>
  <c r="AA1823" i="1" s="1"/>
  <c r="AC1822" i="1"/>
  <c r="Z1822" i="1"/>
  <c r="AA1822" i="1" s="1"/>
  <c r="AF1822" i="1" s="1"/>
  <c r="T1822" i="1" s="1"/>
  <c r="AC1821" i="1"/>
  <c r="Z1821" i="1"/>
  <c r="AA1821" i="1" s="1"/>
  <c r="AC1820" i="1"/>
  <c r="Z1820" i="1"/>
  <c r="AA1820" i="1" s="1"/>
  <c r="A3" i="4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2113" i="1"/>
  <c r="Z2113" i="1"/>
  <c r="AA2113" i="1" s="1"/>
  <c r="AC2112" i="1"/>
  <c r="Z2112" i="1"/>
  <c r="AA2112" i="1" s="1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11" i="1"/>
  <c r="Z2111" i="1"/>
  <c r="AA2111" i="1" s="1"/>
  <c r="AC1806" i="1"/>
  <c r="Z1806" i="1"/>
  <c r="AA1806" i="1" s="1"/>
  <c r="S1806" i="1"/>
  <c r="AC1797" i="1"/>
  <c r="Z1797" i="1"/>
  <c r="AA1797" i="1" s="1"/>
  <c r="S1797" i="1"/>
  <c r="AC2092" i="1"/>
  <c r="Z2092" i="1"/>
  <c r="AA2092" i="1" s="1"/>
  <c r="S2092" i="1"/>
  <c r="H146" i="12"/>
  <c r="I146" i="12" s="1"/>
  <c r="J146" i="12" s="1"/>
  <c r="H145" i="12"/>
  <c r="I145" i="12" s="1"/>
  <c r="J145" i="12" s="1"/>
  <c r="AC1964" i="1"/>
  <c r="Z1964" i="1"/>
  <c r="AA1964" i="1" s="1"/>
  <c r="S196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10" i="1"/>
  <c r="Z2110" i="1"/>
  <c r="AA2110" i="1" s="1"/>
  <c r="S2110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AC2104" i="1"/>
  <c r="Z2104" i="1"/>
  <c r="AA2104" i="1" s="1"/>
  <c r="S2104" i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Z1703" i="1"/>
  <c r="AA1703" i="1" s="1"/>
  <c r="AC1728" i="1"/>
  <c r="Z1728" i="1"/>
  <c r="AA1728" i="1" s="1"/>
  <c r="S1728" i="1"/>
  <c r="AC1726" i="1"/>
  <c r="Z1726" i="1"/>
  <c r="AA1726" i="1" s="1"/>
  <c r="S1726" i="1"/>
  <c r="AC1947" i="1"/>
  <c r="Z1947" i="1"/>
  <c r="AA1947" i="1" s="1"/>
  <c r="S1947" i="1"/>
  <c r="AC1933" i="1"/>
  <c r="Z1933" i="1"/>
  <c r="AA1933" i="1" s="1"/>
  <c r="S1933" i="1"/>
  <c r="AC1935" i="1"/>
  <c r="Z1935" i="1"/>
  <c r="AA1935" i="1" s="1"/>
  <c r="S1935" i="1"/>
  <c r="AC1938" i="1"/>
  <c r="Z1938" i="1"/>
  <c r="AA1938" i="1" s="1"/>
  <c r="S1938" i="1"/>
  <c r="AC1940" i="1"/>
  <c r="Z1940" i="1"/>
  <c r="AA1940" i="1" s="1"/>
  <c r="S1940" i="1"/>
  <c r="AC1939" i="1"/>
  <c r="Z1939" i="1"/>
  <c r="AA1939" i="1" s="1"/>
  <c r="S1939" i="1"/>
  <c r="AC1931" i="1"/>
  <c r="Z1931" i="1"/>
  <c r="AA1931" i="1" s="1"/>
  <c r="S1931" i="1"/>
  <c r="AC1937" i="1"/>
  <c r="Z1937" i="1"/>
  <c r="AA1937" i="1" s="1"/>
  <c r="S1937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93" i="1"/>
  <c r="Z2093" i="1"/>
  <c r="AA2093" i="1" s="1"/>
  <c r="S2093" i="1"/>
  <c r="AC1831" i="1"/>
  <c r="Z1831" i="1"/>
  <c r="AA1831" i="1" s="1"/>
  <c r="S183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7" i="1"/>
  <c r="AB2127" i="1"/>
  <c r="Z2127" i="1"/>
  <c r="AA2127" i="1" s="1"/>
  <c r="AC2126" i="1"/>
  <c r="AB2126" i="1"/>
  <c r="Z2126" i="1"/>
  <c r="AA2126" i="1" s="1"/>
  <c r="AC2091" i="1"/>
  <c r="Z2091" i="1"/>
  <c r="AA2091" i="1" s="1"/>
  <c r="AF2091" i="1" s="1"/>
  <c r="AG2091" i="1" s="1"/>
  <c r="AC2090" i="1"/>
  <c r="Z2090" i="1"/>
  <c r="AA2090" i="1" s="1"/>
  <c r="AF2090" i="1" s="1"/>
  <c r="AG2090" i="1" s="1"/>
  <c r="AC2089" i="1"/>
  <c r="Z2089" i="1"/>
  <c r="AA2089" i="1" s="1"/>
  <c r="AF2089" i="1" s="1"/>
  <c r="AG2089" i="1" s="1"/>
  <c r="AC2088" i="1"/>
  <c r="Z2088" i="1"/>
  <c r="AA2088" i="1" s="1"/>
  <c r="AF2088" i="1" s="1"/>
  <c r="AG2088" i="1" s="1"/>
  <c r="AC2087" i="1"/>
  <c r="Z2087" i="1"/>
  <c r="AA2087" i="1" s="1"/>
  <c r="AF2087" i="1" s="1"/>
  <c r="AG2087" i="1" s="1"/>
  <c r="AC2086" i="1"/>
  <c r="Z2086" i="1"/>
  <c r="AA2086" i="1" s="1"/>
  <c r="AF2086" i="1" s="1"/>
  <c r="AG2086" i="1" s="1"/>
  <c r="AC2085" i="1"/>
  <c r="Z2085" i="1"/>
  <c r="AA2085" i="1" s="1"/>
  <c r="AF2085" i="1" s="1"/>
  <c r="AG2085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Z2079" i="1"/>
  <c r="AA2079" i="1" s="1"/>
  <c r="AF2079" i="1" s="1"/>
  <c r="AG2079" i="1" s="1"/>
  <c r="AC2078" i="1"/>
  <c r="AA2078" i="1"/>
  <c r="Z2078" i="1"/>
  <c r="AC2077" i="1"/>
  <c r="AA2077" i="1"/>
  <c r="Z2077" i="1"/>
  <c r="AC2076" i="1"/>
  <c r="AA2076" i="1"/>
  <c r="Z2076" i="1"/>
  <c r="AC2075" i="1"/>
  <c r="AA2075" i="1"/>
  <c r="Z2075" i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Z2069" i="1"/>
  <c r="AA2069" i="1" s="1"/>
  <c r="AF2069" i="1" s="1"/>
  <c r="AG2069" i="1" s="1"/>
  <c r="AC2068" i="1"/>
  <c r="Z2068" i="1"/>
  <c r="AA2068" i="1" s="1"/>
  <c r="AF2068" i="1" s="1"/>
  <c r="AG2068" i="1" s="1"/>
  <c r="AC2067" i="1"/>
  <c r="Z2067" i="1"/>
  <c r="AA2067" i="1" s="1"/>
  <c r="AF2067" i="1" s="1"/>
  <c r="AG2067" i="1" s="1"/>
  <c r="AC2066" i="1"/>
  <c r="Z2066" i="1"/>
  <c r="AA2066" i="1" s="1"/>
  <c r="AF2066" i="1" s="1"/>
  <c r="AG2066" i="1" s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AA1997" i="1"/>
  <c r="Z1997" i="1"/>
  <c r="AC1996" i="1"/>
  <c r="AA1996" i="1"/>
  <c r="Z1996" i="1"/>
  <c r="AC1995" i="1"/>
  <c r="AA1995" i="1"/>
  <c r="Z1995" i="1"/>
  <c r="AC1994" i="1"/>
  <c r="AA1994" i="1"/>
  <c r="Z1994" i="1"/>
  <c r="AC1993" i="1"/>
  <c r="AA1993" i="1"/>
  <c r="Z1993" i="1"/>
  <c r="AC1992" i="1"/>
  <c r="AA1992" i="1"/>
  <c r="Z1992" i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8" i="1"/>
  <c r="Z1948" i="1"/>
  <c r="AA1948" i="1" s="1"/>
  <c r="AF1948" i="1" s="1"/>
  <c r="AG1948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41" i="1"/>
  <c r="Z1941" i="1"/>
  <c r="AA1941" i="1" s="1"/>
  <c r="AF1941" i="1" s="1"/>
  <c r="AG1941" i="1" s="1"/>
  <c r="AC1936" i="1"/>
  <c r="Z1936" i="1"/>
  <c r="AA1936" i="1" s="1"/>
  <c r="AF1936" i="1" s="1"/>
  <c r="AG1936" i="1" s="1"/>
  <c r="AC1934" i="1"/>
  <c r="Z1934" i="1"/>
  <c r="AA1934" i="1" s="1"/>
  <c r="AF1934" i="1" s="1"/>
  <c r="AG1934" i="1" s="1"/>
  <c r="AC1932" i="1"/>
  <c r="Z1932" i="1"/>
  <c r="AA1932" i="1" s="1"/>
  <c r="AF1932" i="1" s="1"/>
  <c r="AG1932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Z1923" i="1"/>
  <c r="AA1923" i="1" s="1"/>
  <c r="AF1923" i="1" s="1"/>
  <c r="AG1923" i="1" s="1"/>
  <c r="AC1922" i="1"/>
  <c r="Z1922" i="1"/>
  <c r="AA1922" i="1" s="1"/>
  <c r="AF1922" i="1" s="1"/>
  <c r="AG1922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AA1912" i="1"/>
  <c r="Z1912" i="1"/>
  <c r="AC1911" i="1"/>
  <c r="AA1911" i="1"/>
  <c r="Z1911" i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Z1878" i="1"/>
  <c r="AA1878" i="1" s="1"/>
  <c r="AF1878" i="1" s="1"/>
  <c r="AG1878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Z1868" i="1"/>
  <c r="AA1868" i="1" s="1"/>
  <c r="AF1868" i="1" s="1"/>
  <c r="AG1868" i="1" s="1"/>
  <c r="AC1867" i="1"/>
  <c r="AA1867" i="1"/>
  <c r="Z1867" i="1"/>
  <c r="AC1866" i="1"/>
  <c r="AA1866" i="1"/>
  <c r="Z1866" i="1"/>
  <c r="AC1865" i="1"/>
  <c r="AA1865" i="1"/>
  <c r="Z1865" i="1"/>
  <c r="AC1864" i="1"/>
  <c r="AA1864" i="1"/>
  <c r="Z1864" i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AA1860" i="1"/>
  <c r="Z1860" i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Z1856" i="1"/>
  <c r="AA1856" i="1" s="1"/>
  <c r="AF1856" i="1" s="1"/>
  <c r="AG1856" i="1" s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AA1846" i="1"/>
  <c r="Z1846" i="1"/>
  <c r="AC1845" i="1"/>
  <c r="AA1845" i="1"/>
  <c r="Z1845" i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Z1837" i="1"/>
  <c r="AA1837" i="1" s="1"/>
  <c r="AF1837" i="1" s="1"/>
  <c r="AG1837" i="1" s="1"/>
  <c r="AC1836" i="1"/>
  <c r="Z1836" i="1"/>
  <c r="AA1836" i="1" s="1"/>
  <c r="AF1836" i="1" s="1"/>
  <c r="AG1836" i="1" s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2" i="1"/>
  <c r="Z1832" i="1"/>
  <c r="AA1832" i="1" s="1"/>
  <c r="AF1832" i="1" s="1"/>
  <c r="AG1832" i="1" s="1"/>
  <c r="AC1830" i="1"/>
  <c r="Z1830" i="1"/>
  <c r="AA1830" i="1" s="1"/>
  <c r="AF1830" i="1" s="1"/>
  <c r="AG1830" i="1" s="1"/>
  <c r="AC1829" i="1"/>
  <c r="Z1829" i="1"/>
  <c r="AA1829" i="1" s="1"/>
  <c r="AF1829" i="1" s="1"/>
  <c r="AG1829" i="1" s="1"/>
  <c r="AC1828" i="1"/>
  <c r="Z1828" i="1"/>
  <c r="AA1828" i="1" s="1"/>
  <c r="Z1827" i="1"/>
  <c r="AA1827" i="1" s="1"/>
  <c r="AF1827" i="1" s="1"/>
  <c r="AG1827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15" i="1"/>
  <c r="S1876" i="1"/>
  <c r="S1875" i="1"/>
  <c r="S1874" i="1"/>
  <c r="S1873" i="1"/>
  <c r="S1872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906" i="1"/>
  <c r="S1796" i="1"/>
  <c r="S2091" i="1"/>
  <c r="S2090" i="1"/>
  <c r="S2089" i="1"/>
  <c r="S2088" i="1"/>
  <c r="S2087" i="1"/>
  <c r="S1493" i="1"/>
  <c r="S1509" i="1"/>
  <c r="S1952" i="1"/>
  <c r="S1910" i="1"/>
  <c r="S190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6" i="1"/>
  <c r="T2127" i="1"/>
  <c r="T2128" i="1"/>
  <c r="S2086" i="1"/>
  <c r="S2085" i="1"/>
  <c r="S2068" i="1"/>
  <c r="P1201" i="1"/>
  <c r="AC1201" i="1" s="1"/>
  <c r="P1236" i="1"/>
  <c r="AC1236" i="1" s="1"/>
  <c r="P1329" i="1"/>
  <c r="AC1329" i="1" s="1"/>
  <c r="P1348" i="1"/>
  <c r="AC1348" i="1" s="1"/>
  <c r="P1827" i="1"/>
  <c r="AC1827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84" i="1"/>
  <c r="E1877" i="1" l="1"/>
  <c r="F1877" i="1" s="1"/>
  <c r="AF1877" i="1"/>
  <c r="T1877" i="1" s="1"/>
  <c r="AD1877" i="1"/>
  <c r="V1877" i="1"/>
  <c r="P1877" i="1"/>
  <c r="AC1877" i="1" s="1"/>
  <c r="AB1877" i="1"/>
  <c r="AF1816" i="1"/>
  <c r="T1816" i="1" s="1"/>
  <c r="AD1816" i="1"/>
  <c r="V1816" i="1"/>
  <c r="AF1817" i="1"/>
  <c r="T1817" i="1" s="1"/>
  <c r="AD1817" i="1"/>
  <c r="V1817" i="1"/>
  <c r="AF1818" i="1"/>
  <c r="T1818" i="1" s="1"/>
  <c r="AD1818" i="1"/>
  <c r="V1818" i="1"/>
  <c r="V1819" i="1" s="1"/>
  <c r="AF1819" i="1"/>
  <c r="T1819" i="1" s="1"/>
  <c r="AD1819" i="1"/>
  <c r="A1816" i="1"/>
  <c r="B1817" i="1"/>
  <c r="AF1823" i="1"/>
  <c r="T1823" i="1" s="1"/>
  <c r="AD1823" i="1"/>
  <c r="AF1825" i="1"/>
  <c r="T1825" i="1" s="1"/>
  <c r="AD1825" i="1"/>
  <c r="AF1821" i="1"/>
  <c r="T1821" i="1" s="1"/>
  <c r="AD1821" i="1"/>
  <c r="AD1822" i="1"/>
  <c r="AD1826" i="1"/>
  <c r="AG1822" i="1"/>
  <c r="AG1826" i="1"/>
  <c r="AD1820" i="1"/>
  <c r="AD1824" i="1"/>
  <c r="AF1820" i="1"/>
  <c r="T1820" i="1" s="1"/>
  <c r="AF1824" i="1"/>
  <c r="T1824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2112" i="1"/>
  <c r="T2112" i="1" s="1"/>
  <c r="AD2112" i="1"/>
  <c r="AF2113" i="1"/>
  <c r="T2113" i="1" s="1"/>
  <c r="AD2113" i="1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11" i="1"/>
  <c r="T2111" i="1" s="1"/>
  <c r="AF1806" i="1"/>
  <c r="T1806" i="1" s="1"/>
  <c r="AF1797" i="1"/>
  <c r="T1797" i="1" s="1"/>
  <c r="AF2092" i="1"/>
  <c r="T2092" i="1" s="1"/>
  <c r="AF1964" i="1"/>
  <c r="T1964" i="1" s="1"/>
  <c r="J144" i="12"/>
  <c r="I144" i="12"/>
  <c r="J137" i="12"/>
  <c r="AF1433" i="1"/>
  <c r="T1433" i="1" s="1"/>
  <c r="AF2110" i="1"/>
  <c r="T2110" i="1" s="1"/>
  <c r="AF1341" i="1"/>
  <c r="T1341" i="1" s="1"/>
  <c r="AF2106" i="1"/>
  <c r="T2106" i="1" s="1"/>
  <c r="AF2100" i="1"/>
  <c r="T2100" i="1" s="1"/>
  <c r="AF2104" i="1"/>
  <c r="T2104" i="1" s="1"/>
  <c r="AF2108" i="1"/>
  <c r="T2108" i="1" s="1"/>
  <c r="AF2103" i="1"/>
  <c r="T2103" i="1" s="1"/>
  <c r="AF2107" i="1"/>
  <c r="T2107" i="1" s="1"/>
  <c r="AF2101" i="1"/>
  <c r="T2101" i="1" s="1"/>
  <c r="AF2105" i="1"/>
  <c r="T2105" i="1" s="1"/>
  <c r="AF2109" i="1"/>
  <c r="T2109" i="1" s="1"/>
  <c r="AF2102" i="1"/>
  <c r="T2102" i="1" s="1"/>
  <c r="AF1703" i="1"/>
  <c r="T1703" i="1" s="1"/>
  <c r="AF1726" i="1"/>
  <c r="T1726" i="1" s="1"/>
  <c r="AF1728" i="1"/>
  <c r="T1728" i="1" s="1"/>
  <c r="AF1947" i="1"/>
  <c r="T1947" i="1" s="1"/>
  <c r="AF1937" i="1"/>
  <c r="T1937" i="1" s="1"/>
  <c r="AF1938" i="1"/>
  <c r="T1938" i="1" s="1"/>
  <c r="AF1931" i="1"/>
  <c r="T1931" i="1" s="1"/>
  <c r="AF1935" i="1"/>
  <c r="T1935" i="1" s="1"/>
  <c r="AF1939" i="1"/>
  <c r="T1939" i="1" s="1"/>
  <c r="AF1933" i="1"/>
  <c r="T1933" i="1" s="1"/>
  <c r="AF1940" i="1"/>
  <c r="T1940" i="1" s="1"/>
  <c r="AF2078" i="1"/>
  <c r="AG2078" i="1" s="1"/>
  <c r="AF1867" i="1"/>
  <c r="AG1867" i="1" s="1"/>
  <c r="AF1744" i="1"/>
  <c r="AG1744" i="1" s="1"/>
  <c r="AF2094" i="1"/>
  <c r="T2094" i="1" s="1"/>
  <c r="AF1995" i="1"/>
  <c r="AG1995" i="1" s="1"/>
  <c r="AF2076" i="1"/>
  <c r="AG2076" i="1" s="1"/>
  <c r="AF110" i="1"/>
  <c r="AG110" i="1" s="1"/>
  <c r="T1870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9" i="1"/>
  <c r="T2099" i="1" s="1"/>
  <c r="AF1802" i="1"/>
  <c r="T1802" i="1" s="1"/>
  <c r="AF2097" i="1"/>
  <c r="T2097" i="1" s="1"/>
  <c r="AF1699" i="1"/>
  <c r="AG1699" i="1" s="1"/>
  <c r="AF1787" i="1"/>
  <c r="AG1787" i="1" s="1"/>
  <c r="AF2095" i="1"/>
  <c r="T2095" i="1" s="1"/>
  <c r="AF1679" i="1"/>
  <c r="AG1679" i="1" s="1"/>
  <c r="AF1798" i="1"/>
  <c r="T1798" i="1" s="1"/>
  <c r="AF213" i="1"/>
  <c r="AG213" i="1" s="1"/>
  <c r="AF1680" i="1"/>
  <c r="AG1680" i="1" s="1"/>
  <c r="AF2096" i="1"/>
  <c r="T2096" i="1" s="1"/>
  <c r="AF1804" i="1"/>
  <c r="T1804" i="1" s="1"/>
  <c r="AG808" i="1"/>
  <c r="AF1799" i="1"/>
  <c r="T1799" i="1" s="1"/>
  <c r="AF1994" i="1"/>
  <c r="AG1994" i="1" s="1"/>
  <c r="AF2075" i="1"/>
  <c r="AG2075" i="1" s="1"/>
  <c r="AF1866" i="1"/>
  <c r="AG1866" i="1" s="1"/>
  <c r="AF1780" i="1"/>
  <c r="AG1780" i="1" s="1"/>
  <c r="AF1857" i="1"/>
  <c r="AG1857" i="1" s="1"/>
  <c r="AF2098" i="1"/>
  <c r="T2098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11" i="1"/>
  <c r="AG1911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92" i="1"/>
  <c r="AG1992" i="1" s="1"/>
  <c r="AF1996" i="1"/>
  <c r="AG1996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64" i="1"/>
  <c r="AG1864" i="1" s="1"/>
  <c r="AF1428" i="1"/>
  <c r="AG1428" i="1" s="1"/>
  <c r="AF1327" i="1"/>
  <c r="AG1327" i="1" s="1"/>
  <c r="AF1678" i="1"/>
  <c r="AG1678" i="1" s="1"/>
  <c r="AF1741" i="1"/>
  <c r="AG1741" i="1" s="1"/>
  <c r="AF1860" i="1"/>
  <c r="AG1860" i="1" s="1"/>
  <c r="AF1865" i="1"/>
  <c r="AG1865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28" i="1"/>
  <c r="AG1828" i="1" s="1"/>
  <c r="AF1845" i="1"/>
  <c r="AF1912" i="1"/>
  <c r="AG1912" i="1" s="1"/>
  <c r="AF1993" i="1"/>
  <c r="AG1993" i="1" s="1"/>
  <c r="AF1997" i="1"/>
  <c r="AG1997" i="1" s="1"/>
  <c r="AF2077" i="1"/>
  <c r="AG2077" i="1" s="1"/>
  <c r="AF1640" i="1"/>
  <c r="AG1640" i="1" s="1"/>
  <c r="AF1514" i="1"/>
  <c r="AG1514" i="1" s="1"/>
  <c r="AF1846" i="1"/>
  <c r="AG1846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93" i="1"/>
  <c r="T2093" i="1" s="1"/>
  <c r="AG1345" i="1"/>
  <c r="AF1831" i="1"/>
  <c r="T1831" i="1" s="1"/>
  <c r="J132" i="12"/>
  <c r="T1093" i="1"/>
  <c r="AA470" i="1"/>
  <c r="AF470" i="1" s="1"/>
  <c r="AG470" i="1" s="1"/>
  <c r="T1868" i="1"/>
  <c r="T1859" i="1"/>
  <c r="T1862" i="1"/>
  <c r="T1847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0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12" i="1"/>
  <c r="S1911" i="1"/>
  <c r="S1877" i="1" l="1"/>
  <c r="A1877" i="4"/>
  <c r="AG1877" i="1"/>
  <c r="AG1818" i="1"/>
  <c r="AB1817" i="1"/>
  <c r="B1818" i="1"/>
  <c r="A1817" i="1"/>
  <c r="AG1817" i="1"/>
  <c r="AG1819" i="1"/>
  <c r="AG1816" i="1"/>
  <c r="AG1825" i="1"/>
  <c r="AG1820" i="1"/>
  <c r="AG1824" i="1"/>
  <c r="AG1821" i="1"/>
  <c r="AG1823" i="1"/>
  <c r="AG1436" i="1"/>
  <c r="A6" i="1"/>
  <c r="B7" i="1"/>
  <c r="A7" i="1" s="1"/>
  <c r="AG2112" i="1"/>
  <c r="AG1815" i="1"/>
  <c r="AG1180" i="1"/>
  <c r="AG1179" i="1"/>
  <c r="AG2113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31" i="1"/>
  <c r="AD2099" i="1"/>
  <c r="AD2096" i="1"/>
  <c r="AD1199" i="1"/>
  <c r="AD49" i="1"/>
  <c r="AD87" i="1"/>
  <c r="AD67" i="1"/>
  <c r="AD64" i="1"/>
  <c r="AD80" i="1"/>
  <c r="AD96" i="1"/>
  <c r="AD63" i="1"/>
  <c r="AD98" i="1"/>
  <c r="AD1438" i="1"/>
  <c r="AD2110" i="1"/>
  <c r="AD101" i="1"/>
  <c r="AD1441" i="1"/>
  <c r="AD1341" i="1"/>
  <c r="AD2107" i="1"/>
  <c r="AD1726" i="1"/>
  <c r="AD1935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101" i="1"/>
  <c r="AD1728" i="1"/>
  <c r="AD1939" i="1"/>
  <c r="AD2097" i="1"/>
  <c r="AD94" i="1"/>
  <c r="AD70" i="1"/>
  <c r="AD99" i="1"/>
  <c r="AD91" i="1"/>
  <c r="AD88" i="1"/>
  <c r="AD55" i="1"/>
  <c r="AD2106" i="1"/>
  <c r="AD2094" i="1"/>
  <c r="AD66" i="1"/>
  <c r="AD2105" i="1"/>
  <c r="AD1947" i="1"/>
  <c r="AD1933" i="1"/>
  <c r="AD1803" i="1"/>
  <c r="AD1804" i="1"/>
  <c r="AD69" i="1"/>
  <c r="AD77" i="1"/>
  <c r="AD1440" i="1"/>
  <c r="AD2100" i="1"/>
  <c r="AD2095" i="1"/>
  <c r="AD2098" i="1"/>
  <c r="AD74" i="1"/>
  <c r="AD68" i="1"/>
  <c r="AD73" i="1"/>
  <c r="AD2109" i="1"/>
  <c r="AD1937" i="1"/>
  <c r="AD1940" i="1"/>
  <c r="AD1800" i="1"/>
  <c r="AD1805" i="1"/>
  <c r="AD86" i="1"/>
  <c r="AD46" i="1"/>
  <c r="AD38" i="1"/>
  <c r="AD65" i="1"/>
  <c r="AD81" i="1"/>
  <c r="AD1831" i="1"/>
  <c r="AD2111" i="1"/>
  <c r="AD2104" i="1"/>
  <c r="AD78" i="1"/>
  <c r="AD104" i="1"/>
  <c r="AD72" i="1"/>
  <c r="AD103" i="1"/>
  <c r="AD2102" i="1"/>
  <c r="AD1938" i="1"/>
  <c r="AD1801" i="1"/>
  <c r="AD1799" i="1"/>
  <c r="AD41" i="1"/>
  <c r="AD83" i="1"/>
  <c r="AD42" i="1"/>
  <c r="AD56" i="1"/>
  <c r="AD89" i="1"/>
  <c r="AD85" i="1"/>
  <c r="AD2093" i="1"/>
  <c r="AD1433" i="1"/>
  <c r="AD2108" i="1"/>
  <c r="AD1798" i="1"/>
  <c r="AD76" i="1"/>
  <c r="L21" i="10"/>
  <c r="AD2103" i="1"/>
  <c r="L29" i="10"/>
  <c r="L30" i="10"/>
  <c r="L31" i="10"/>
  <c r="L55" i="10"/>
  <c r="AG2094" i="1"/>
  <c r="AG2111" i="1"/>
  <c r="AG1806" i="1"/>
  <c r="AG1797" i="1"/>
  <c r="AG2092" i="1"/>
  <c r="AG1964" i="1"/>
  <c r="AG1433" i="1"/>
  <c r="AG1341" i="1"/>
  <c r="AG2110" i="1"/>
  <c r="AG2109" i="1"/>
  <c r="AG2107" i="1"/>
  <c r="AG2104" i="1"/>
  <c r="AG2105" i="1"/>
  <c r="AG2103" i="1"/>
  <c r="AG2100" i="1"/>
  <c r="AG2102" i="1"/>
  <c r="AG2101" i="1"/>
  <c r="AG2108" i="1"/>
  <c r="AG2106" i="1"/>
  <c r="AG1703" i="1"/>
  <c r="AG1728" i="1"/>
  <c r="AG1726" i="1"/>
  <c r="AG1947" i="1"/>
  <c r="AG1933" i="1"/>
  <c r="AG1939" i="1"/>
  <c r="AG1938" i="1"/>
  <c r="AG1931" i="1"/>
  <c r="AG1940" i="1"/>
  <c r="AG1935" i="1"/>
  <c r="AG1937" i="1"/>
  <c r="AG2097" i="1"/>
  <c r="AG1801" i="1"/>
  <c r="AG2098" i="1"/>
  <c r="AG1805" i="1"/>
  <c r="AG1802" i="1"/>
  <c r="AG1804" i="1"/>
  <c r="AG1800" i="1"/>
  <c r="AG1798" i="1"/>
  <c r="AG2099" i="1"/>
  <c r="AG1803" i="1"/>
  <c r="AG2095" i="1"/>
  <c r="AG1799" i="1"/>
  <c r="AG2096" i="1"/>
  <c r="AG1199" i="1"/>
  <c r="T787" i="1"/>
  <c r="AG761" i="1"/>
  <c r="T1318" i="1"/>
  <c r="AG1845" i="1"/>
  <c r="T1845" i="1"/>
  <c r="AG1439" i="1"/>
  <c r="T708" i="1"/>
  <c r="T1846" i="1"/>
  <c r="AG1440" i="1"/>
  <c r="T1860" i="1"/>
  <c r="AG1438" i="1"/>
  <c r="AG2093" i="1"/>
  <c r="AG1831" i="1"/>
  <c r="AD2128" i="1"/>
  <c r="AD2088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24" i="1"/>
  <c r="AD1912" i="1"/>
  <c r="AD1900" i="1"/>
  <c r="AD1888" i="1"/>
  <c r="AD1876" i="1"/>
  <c r="AD1864" i="1"/>
  <c r="AD1852" i="1"/>
  <c r="AD1840" i="1"/>
  <c r="AD1828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27" i="1"/>
  <c r="AD2087" i="1"/>
  <c r="AD2075" i="1"/>
  <c r="AD2063" i="1"/>
  <c r="AD2051" i="1"/>
  <c r="AD2039" i="1"/>
  <c r="AD2027" i="1"/>
  <c r="AD2015" i="1"/>
  <c r="AD2003" i="1"/>
  <c r="AD1991" i="1"/>
  <c r="AD1979" i="1"/>
  <c r="AD1967" i="1"/>
  <c r="AD1955" i="1"/>
  <c r="AD1936" i="1"/>
  <c r="AD1923" i="1"/>
  <c r="AD1911" i="1"/>
  <c r="AD1899" i="1"/>
  <c r="AD1887" i="1"/>
  <c r="AD1875" i="1"/>
  <c r="AD1863" i="1"/>
  <c r="AD1851" i="1"/>
  <c r="AD1839" i="1"/>
  <c r="AD1827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26" i="1"/>
  <c r="AD2086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22" i="1"/>
  <c r="AD1910" i="1"/>
  <c r="AD1898" i="1"/>
  <c r="AD1886" i="1"/>
  <c r="AD1874" i="1"/>
  <c r="AD1862" i="1"/>
  <c r="AD1850" i="1"/>
  <c r="AD1838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85" i="1"/>
  <c r="AD2073" i="1"/>
  <c r="AD2061" i="1"/>
  <c r="AD2049" i="1"/>
  <c r="AD2037" i="1"/>
  <c r="AD2025" i="1"/>
  <c r="AD2013" i="1"/>
  <c r="AD2001" i="1"/>
  <c r="AD1989" i="1"/>
  <c r="AD1977" i="1"/>
  <c r="AD1965" i="1"/>
  <c r="AD1953" i="1"/>
  <c r="AD1934" i="1"/>
  <c r="AD1921" i="1"/>
  <c r="AD1909" i="1"/>
  <c r="AD1897" i="1"/>
  <c r="AD1885" i="1"/>
  <c r="AD1873" i="1"/>
  <c r="AD1861" i="1"/>
  <c r="AD1849" i="1"/>
  <c r="AD1837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84" i="1"/>
  <c r="AD2072" i="1"/>
  <c r="AD2060" i="1"/>
  <c r="AD2048" i="1"/>
  <c r="AD2036" i="1"/>
  <c r="AD2024" i="1"/>
  <c r="AD2012" i="1"/>
  <c r="AD2000" i="1"/>
  <c r="AD1988" i="1"/>
  <c r="AD1976" i="1"/>
  <c r="AD1952" i="1"/>
  <c r="AD1932" i="1"/>
  <c r="AD1920" i="1"/>
  <c r="AD1908" i="1"/>
  <c r="AD1896" i="1"/>
  <c r="AD1884" i="1"/>
  <c r="AD1872" i="1"/>
  <c r="AD1860" i="1"/>
  <c r="AD1848" i="1"/>
  <c r="AD1836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83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19" i="1"/>
  <c r="AD1907" i="1"/>
  <c r="AD1895" i="1"/>
  <c r="AD1883" i="1"/>
  <c r="AD1871" i="1"/>
  <c r="AD1859" i="1"/>
  <c r="AD1847" i="1"/>
  <c r="AD1835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30" i="1"/>
  <c r="AD1918" i="1"/>
  <c r="AD1906" i="1"/>
  <c r="AD1894" i="1"/>
  <c r="AD1882" i="1"/>
  <c r="AD1870" i="1"/>
  <c r="AD1858" i="1"/>
  <c r="AD1846" i="1"/>
  <c r="AD1834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45" i="1"/>
  <c r="AD1929" i="1"/>
  <c r="AD1917" i="1"/>
  <c r="AD1905" i="1"/>
  <c r="AD1893" i="1"/>
  <c r="AD1881" i="1"/>
  <c r="AD1869" i="1"/>
  <c r="AD1857" i="1"/>
  <c r="AD1845" i="1"/>
  <c r="AD1833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8" i="1"/>
  <c r="AD1944" i="1"/>
  <c r="AD1928" i="1"/>
  <c r="AD1916" i="1"/>
  <c r="AD1904" i="1"/>
  <c r="AD1892" i="1"/>
  <c r="AD1880" i="1"/>
  <c r="AD1868" i="1"/>
  <c r="AD1856" i="1"/>
  <c r="AD1844" i="1"/>
  <c r="AD1832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91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3" i="1"/>
  <c r="AD1927" i="1"/>
  <c r="AD1915" i="1"/>
  <c r="AD1903" i="1"/>
  <c r="AD1891" i="1"/>
  <c r="AD1879" i="1"/>
  <c r="AD1867" i="1"/>
  <c r="AD1855" i="1"/>
  <c r="AD1843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90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2" i="1"/>
  <c r="AD1926" i="1"/>
  <c r="AD1914" i="1"/>
  <c r="AD1902" i="1"/>
  <c r="AD1890" i="1"/>
  <c r="AD1878" i="1"/>
  <c r="AD1866" i="1"/>
  <c r="AD1854" i="1"/>
  <c r="AD1842" i="1"/>
  <c r="AD1830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89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46" i="1"/>
  <c r="AD1941" i="1"/>
  <c r="AD1925" i="1"/>
  <c r="AD1913" i="1"/>
  <c r="AD1901" i="1"/>
  <c r="AD1889" i="1"/>
  <c r="AD1865" i="1"/>
  <c r="AD1853" i="1"/>
  <c r="AD1841" i="1"/>
  <c r="AD1829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69" i="1"/>
  <c r="T1866" i="1"/>
  <c r="T473" i="1"/>
  <c r="T475" i="1"/>
  <c r="T471" i="1"/>
  <c r="T469" i="1"/>
  <c r="T468" i="1"/>
  <c r="T476" i="1"/>
  <c r="T472" i="1"/>
  <c r="T474" i="1"/>
  <c r="T2015" i="1"/>
  <c r="T1867" i="1"/>
  <c r="T1857" i="1"/>
  <c r="T1856" i="1"/>
  <c r="T1864" i="1"/>
  <c r="T1874" i="1"/>
  <c r="T1871" i="1"/>
  <c r="T1849" i="1"/>
  <c r="T1875" i="1"/>
  <c r="T1863" i="1"/>
  <c r="T1873" i="1"/>
  <c r="T1851" i="1"/>
  <c r="T1858" i="1"/>
  <c r="T1853" i="1"/>
  <c r="T1850" i="1"/>
  <c r="T1855" i="1"/>
  <c r="T1865" i="1"/>
  <c r="T1848" i="1"/>
  <c r="T1876" i="1"/>
  <c r="T1854" i="1"/>
  <c r="T1872" i="1"/>
  <c r="T1861" i="1"/>
  <c r="T1852" i="1"/>
  <c r="T1906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85" i="1"/>
  <c r="T2086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84" i="1"/>
  <c r="T1796" i="1"/>
  <c r="T427" i="1"/>
  <c r="T122" i="1"/>
  <c r="T418" i="1"/>
  <c r="T2091" i="1"/>
  <c r="T2090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89" i="1"/>
  <c r="T2088" i="1"/>
  <c r="T2087" i="1"/>
  <c r="T2068" i="1"/>
  <c r="T2067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52" i="1"/>
  <c r="T1910" i="1"/>
  <c r="T1611" i="1"/>
  <c r="T1622" i="1"/>
  <c r="T1556" i="1"/>
  <c r="T1779" i="1"/>
  <c r="T1684" i="1"/>
  <c r="T1768" i="1"/>
  <c r="T1721" i="1"/>
  <c r="T1722" i="1"/>
  <c r="T1720" i="1"/>
  <c r="S2067" i="1"/>
  <c r="S1891" i="1"/>
  <c r="S2083" i="1"/>
  <c r="S2082" i="1"/>
  <c r="S2081" i="1"/>
  <c r="S2080" i="1"/>
  <c r="S2079" i="1"/>
  <c r="AB1818" i="1" l="1"/>
  <c r="B1819" i="1"/>
  <c r="A1818" i="1"/>
  <c r="T2081" i="1"/>
  <c r="T2082" i="1"/>
  <c r="T2083" i="1"/>
  <c r="T1911" i="1"/>
  <c r="T1912" i="1"/>
  <c r="T1891" i="1"/>
  <c r="T2080" i="1"/>
  <c r="T2079" i="1"/>
  <c r="AB1819" i="1" l="1"/>
  <c r="A1819" i="1"/>
  <c r="S1908" i="1"/>
  <c r="S1960" i="1"/>
  <c r="S1962" i="1"/>
  <c r="S1963" i="1"/>
  <c r="S1419" i="1"/>
  <c r="S1913" i="1"/>
  <c r="S2078" i="1"/>
  <c r="S2077" i="1"/>
  <c r="S2076" i="1"/>
  <c r="S2059" i="1"/>
  <c r="S2075" i="1"/>
  <c r="S2074" i="1"/>
  <c r="S2073" i="1"/>
  <c r="S2072" i="1"/>
  <c r="S2071" i="1"/>
  <c r="S2070" i="1"/>
  <c r="S2069" i="1"/>
  <c r="S2065" i="1"/>
  <c r="S2066" i="1"/>
  <c r="S2064" i="1"/>
  <c r="S2063" i="1"/>
  <c r="S2062" i="1"/>
  <c r="S2061" i="1"/>
  <c r="S2060" i="1"/>
  <c r="S2058" i="1"/>
  <c r="S2057" i="1"/>
  <c r="S2056" i="1"/>
  <c r="S2055" i="1"/>
  <c r="S2053" i="1"/>
  <c r="S2054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E15" i="8"/>
  <c r="E14" i="8"/>
  <c r="A16" i="8"/>
  <c r="E16" i="8" s="1"/>
  <c r="A15" i="8"/>
  <c r="S2040" i="1"/>
  <c r="S2039" i="1"/>
  <c r="S2038" i="1"/>
  <c r="S2037" i="1"/>
  <c r="D3" i="7"/>
  <c r="AC6" i="1"/>
  <c r="AA6" i="1"/>
  <c r="Y456" i="1"/>
  <c r="AA456" i="1" s="1"/>
  <c r="S1510" i="1"/>
  <c r="S1916" i="1"/>
  <c r="S7" i="1"/>
  <c r="S1998" i="1"/>
  <c r="S1997" i="1"/>
  <c r="S1996" i="1"/>
  <c r="S1995" i="1"/>
  <c r="S1994" i="1"/>
  <c r="S1993" i="1"/>
  <c r="S1967" i="1"/>
  <c r="S1991" i="1"/>
  <c r="S2036" i="1"/>
  <c r="S2035" i="1"/>
  <c r="S1966" i="1"/>
  <c r="S1990" i="1"/>
  <c r="S1989" i="1"/>
  <c r="S1988" i="1"/>
  <c r="S1987" i="1"/>
  <c r="S1986" i="1"/>
  <c r="S1886" i="1"/>
  <c r="S1885" i="1"/>
  <c r="S1951" i="1"/>
  <c r="S1902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1965" i="1"/>
  <c r="S1950" i="1"/>
  <c r="S1949" i="1"/>
  <c r="S1948" i="1"/>
  <c r="S1985" i="1"/>
  <c r="S1984" i="1"/>
  <c r="S1969" i="1"/>
  <c r="S1983" i="1"/>
  <c r="S1973" i="1"/>
  <c r="S1982" i="1"/>
  <c r="S1981" i="1"/>
  <c r="S1980" i="1"/>
  <c r="S1972" i="1"/>
  <c r="S1979" i="1"/>
  <c r="S1978" i="1"/>
  <c r="S1971" i="1"/>
  <c r="S1970" i="1"/>
  <c r="S1977" i="1"/>
  <c r="S1976" i="1"/>
  <c r="S1975" i="1"/>
  <c r="S1884" i="1"/>
  <c r="S1883" i="1"/>
  <c r="S1946" i="1"/>
  <c r="S1842" i="1"/>
  <c r="S1841" i="1"/>
  <c r="S1834" i="1"/>
  <c r="S1833" i="1"/>
  <c r="S1840" i="1"/>
  <c r="S1839" i="1"/>
  <c r="S1838" i="1"/>
  <c r="S1837" i="1"/>
  <c r="S1836" i="1"/>
  <c r="S1835" i="1"/>
  <c r="S1992" i="1"/>
  <c r="S1907" i="1"/>
  <c r="S1953" i="1"/>
  <c r="S1925" i="1"/>
  <c r="S1924" i="1"/>
  <c r="S1923" i="1"/>
  <c r="S1830" i="1"/>
  <c r="S1922" i="1"/>
  <c r="S1921" i="1"/>
  <c r="S1829" i="1"/>
  <c r="S1945" i="1"/>
  <c r="S1954" i="1"/>
  <c r="S1944" i="1"/>
  <c r="S1943" i="1"/>
  <c r="S1942" i="1"/>
  <c r="S1941" i="1"/>
  <c r="S1905" i="1"/>
  <c r="S1920" i="1"/>
  <c r="S1936" i="1"/>
  <c r="S1919" i="1"/>
  <c r="S1918" i="1"/>
  <c r="S1934" i="1"/>
  <c r="S1917" i="1"/>
  <c r="S1932" i="1"/>
  <c r="S1930" i="1"/>
  <c r="S1929" i="1"/>
  <c r="S1928" i="1"/>
  <c r="S1927" i="1"/>
  <c r="S2016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61" i="1"/>
  <c r="S1968" i="1"/>
  <c r="S1882" i="1"/>
  <c r="S1903" i="1"/>
  <c r="S1959" i="1"/>
  <c r="S1926" i="1"/>
  <c r="S1974" i="1"/>
  <c r="S1897" i="1"/>
  <c r="S1896" i="1"/>
  <c r="S1895" i="1"/>
  <c r="S1894" i="1"/>
  <c r="S1899" i="1"/>
  <c r="S1893" i="1"/>
  <c r="S1958" i="1"/>
  <c r="S1892" i="1"/>
  <c r="S1881" i="1"/>
  <c r="S1880" i="1"/>
  <c r="S1879" i="1"/>
  <c r="S1878" i="1"/>
  <c r="S1844" i="1"/>
  <c r="S1843" i="1"/>
  <c r="S1890" i="1"/>
  <c r="S1915" i="1"/>
  <c r="S1901" i="1"/>
  <c r="S1904" i="1"/>
  <c r="S1957" i="1"/>
  <c r="S1956" i="1"/>
  <c r="S1900" i="1"/>
  <c r="S1955" i="1"/>
  <c r="S1889" i="1"/>
  <c r="S1888" i="1"/>
  <c r="S1887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91" i="1"/>
  <c r="T1942" i="1"/>
  <c r="T1949" i="1"/>
  <c r="T1953" i="1"/>
  <c r="T1972" i="1"/>
  <c r="T2027" i="1"/>
  <c r="T1838" i="1"/>
  <c r="T1971" i="1"/>
  <c r="T1988" i="1"/>
  <c r="T1897" i="1"/>
  <c r="T1882" i="1"/>
  <c r="T2045" i="1"/>
  <c r="T60" i="1"/>
  <c r="T1899" i="1"/>
  <c r="T1892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50" i="1"/>
  <c r="T1973" i="1"/>
  <c r="T2023" i="1"/>
  <c r="T2033" i="1"/>
  <c r="T1839" i="1"/>
  <c r="T1985" i="1"/>
  <c r="T1987" i="1"/>
  <c r="T1896" i="1"/>
  <c r="T1932" i="1"/>
  <c r="T2046" i="1"/>
  <c r="T1484" i="1"/>
  <c r="T58" i="1"/>
  <c r="T1913" i="1"/>
  <c r="T1962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69" i="1"/>
  <c r="T1833" i="1"/>
  <c r="T2028" i="1"/>
  <c r="T1840" i="1"/>
  <c r="T1984" i="1"/>
  <c r="T1895" i="1"/>
  <c r="T2047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16" i="1"/>
  <c r="T1900" i="1"/>
  <c r="T1886" i="1"/>
  <c r="T1841" i="1"/>
  <c r="T2016" i="1"/>
  <c r="T1844" i="1"/>
  <c r="T1945" i="1"/>
  <c r="T1894" i="1"/>
  <c r="T1888" i="1"/>
  <c r="T2048" i="1"/>
  <c r="T97" i="1"/>
  <c r="T1914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67" i="1"/>
  <c r="T1917" i="1"/>
  <c r="T1901" i="1"/>
  <c r="T1885" i="1"/>
  <c r="T2029" i="1"/>
  <c r="T1842" i="1"/>
  <c r="T1880" i="1"/>
  <c r="T1923" i="1"/>
  <c r="T1893" i="1"/>
  <c r="T1918" i="1"/>
  <c r="T2049" i="1"/>
  <c r="T2052" i="1"/>
  <c r="T96" i="1"/>
  <c r="T1419" i="1"/>
  <c r="T1960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76" i="1"/>
  <c r="T1954" i="1"/>
  <c r="T1919" i="1"/>
  <c r="T1902" i="1"/>
  <c r="T2017" i="1"/>
  <c r="T2024" i="1"/>
  <c r="T1927" i="1"/>
  <c r="T1843" i="1"/>
  <c r="T1890" i="1"/>
  <c r="T2050" i="1"/>
  <c r="T2053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77" i="1"/>
  <c r="T1955" i="1"/>
  <c r="T1920" i="1"/>
  <c r="T2030" i="1"/>
  <c r="T1879" i="1"/>
  <c r="T1925" i="1"/>
  <c r="T1974" i="1"/>
  <c r="T1827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78" i="1"/>
  <c r="T1956" i="1"/>
  <c r="T1926" i="1"/>
  <c r="T2018" i="1"/>
  <c r="T2025" i="1"/>
  <c r="T1904" i="1"/>
  <c r="T1924" i="1"/>
  <c r="T1915" i="1"/>
  <c r="T1889" i="1"/>
  <c r="T1828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57" i="1"/>
  <c r="T1928" i="1"/>
  <c r="T1946" i="1"/>
  <c r="T2019" i="1"/>
  <c r="T2031" i="1"/>
  <c r="T1834" i="1"/>
  <c r="T1941" i="1"/>
  <c r="T1887" i="1"/>
  <c r="T1943" i="1"/>
  <c r="T2041" i="1"/>
  <c r="T2051" i="1"/>
  <c r="T2037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36" i="1"/>
  <c r="T1981" i="1"/>
  <c r="T1958" i="1"/>
  <c r="T1929" i="1"/>
  <c r="T1878" i="1"/>
  <c r="T2020" i="1"/>
  <c r="T1835" i="1"/>
  <c r="T1980" i="1"/>
  <c r="T1830" i="1"/>
  <c r="T1922" i="1"/>
  <c r="T2042" i="1"/>
  <c r="T2038" i="1"/>
  <c r="T1898" i="1"/>
  <c r="T1963" i="1"/>
  <c r="T1832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59" i="1"/>
  <c r="T1930" i="1"/>
  <c r="T1883" i="1"/>
  <c r="T2021" i="1"/>
  <c r="T2026" i="1"/>
  <c r="T1836" i="1"/>
  <c r="T1983" i="1"/>
  <c r="T1936" i="1"/>
  <c r="T1944" i="1"/>
  <c r="T2043" i="1"/>
  <c r="T2040" i="1"/>
  <c r="T2039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61" i="1"/>
  <c r="T1948" i="1"/>
  <c r="T1884" i="1"/>
  <c r="T2022" i="1"/>
  <c r="T2032" i="1"/>
  <c r="T1837" i="1"/>
  <c r="T1970" i="1"/>
  <c r="T1986" i="1"/>
  <c r="T1934" i="1"/>
  <c r="T2044" i="1"/>
  <c r="T1975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21" i="1"/>
  <c r="T2008" i="1"/>
  <c r="T2011" i="1"/>
  <c r="T2062" i="1"/>
  <c r="T2073" i="1"/>
  <c r="T2058" i="1"/>
  <c r="T1998" i="1"/>
  <c r="T2060" i="1"/>
  <c r="T2009" i="1"/>
  <c r="T2012" i="1"/>
  <c r="T2063" i="1"/>
  <c r="T2074" i="1"/>
  <c r="T2004" i="1"/>
  <c r="T2069" i="1"/>
  <c r="T1968" i="1"/>
  <c r="T2054" i="1"/>
  <c r="T2010" i="1"/>
  <c r="T2013" i="1"/>
  <c r="T2066" i="1"/>
  <c r="T2075" i="1"/>
  <c r="T1966" i="1"/>
  <c r="T2061" i="1"/>
  <c r="T1999" i="1"/>
  <c r="T2005" i="1"/>
  <c r="T2014" i="1"/>
  <c r="T2056" i="1"/>
  <c r="T2076" i="1"/>
  <c r="T2034" i="1"/>
  <c r="T2035" i="1"/>
  <c r="T1979" i="1"/>
  <c r="T2000" i="1"/>
  <c r="T2006" i="1"/>
  <c r="T2055" i="1"/>
  <c r="T2077" i="1"/>
  <c r="T1989" i="1"/>
  <c r="T2072" i="1"/>
  <c r="T2001" i="1"/>
  <c r="T2007" i="1"/>
  <c r="T2065" i="1"/>
  <c r="T2057" i="1"/>
  <c r="T2078" i="1"/>
  <c r="T1965" i="1"/>
  <c r="T1951" i="1"/>
  <c r="T1982" i="1"/>
  <c r="T2002" i="1"/>
  <c r="T2059" i="1"/>
  <c r="T2070" i="1"/>
  <c r="T2071" i="1"/>
  <c r="T1990" i="1"/>
  <c r="T2003" i="1"/>
  <c r="T2064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07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81" i="1"/>
  <c r="T1908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03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05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29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92" i="1"/>
  <c r="T1994" i="1"/>
  <c r="T1995" i="1"/>
  <c r="T1993" i="1"/>
  <c r="T1996" i="1"/>
  <c r="T1741" i="1"/>
  <c r="T1680" i="1"/>
  <c r="T1679" i="1"/>
  <c r="T1787" i="1"/>
  <c r="T1997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B8" i="7" s="1"/>
  <c r="D7" i="7"/>
  <c r="A8" i="1"/>
  <c r="B12" i="1" l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C8" i="7"/>
  <c r="A9" i="7" s="1"/>
  <c r="D8" i="7"/>
  <c r="C9" i="7" l="1"/>
  <c r="A10" i="7" s="1"/>
  <c r="B9" i="7"/>
  <c r="D9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436" i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A21" i="1"/>
  <c r="B22" i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5" i="1"/>
  <c r="AB21" i="1"/>
  <c r="C21" i="7" l="1"/>
  <c r="A22" i="7" s="1"/>
  <c r="B21" i="7"/>
  <c r="D21" i="7" s="1"/>
  <c r="V1827" i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1820" i="1"/>
  <c r="V1821" i="1" s="1"/>
  <c r="V1822" i="1" s="1"/>
  <c r="V1823" i="1" s="1"/>
  <c r="V1824" i="1" s="1"/>
  <c r="V1825" i="1" s="1"/>
  <c r="V1826" i="1" s="1"/>
  <c r="B25" i="1"/>
  <c r="A24" i="1"/>
  <c r="AB22" i="1"/>
  <c r="B22" i="7" l="1"/>
  <c r="C22" i="7"/>
  <c r="A23" i="7" s="1"/>
  <c r="D22" i="7"/>
  <c r="A25" i="1"/>
  <c r="B26" i="1"/>
  <c r="AB23" i="1"/>
  <c r="C23" i="7" l="1"/>
  <c r="A24" i="7" s="1"/>
  <c r="B23" i="7"/>
  <c r="D23" i="7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B37" i="7" l="1"/>
  <c r="D37" i="7" s="1"/>
  <c r="C37" i="7"/>
  <c r="A38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B58" i="7" l="1"/>
  <c r="C58" i="7"/>
  <c r="A59" i="7" s="1"/>
  <c r="D58" i="7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B73" i="7" l="1"/>
  <c r="D73" i="7" s="1"/>
  <c r="C73" i="7"/>
  <c r="A74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C132" i="7" l="1"/>
  <c r="A133" i="7" s="1"/>
  <c r="B132" i="7"/>
  <c r="D132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C145" i="7" l="1"/>
  <c r="A146" i="7" s="1"/>
  <c r="B145" i="7"/>
  <c r="D145" i="7" s="1"/>
  <c r="B149" i="1"/>
  <c r="A148" i="1"/>
  <c r="AB146" i="1"/>
  <c r="C146" i="7" l="1"/>
  <c r="A147" i="7" s="1"/>
  <c r="B146" i="7"/>
  <c r="D146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C207" i="7" l="1"/>
  <c r="A208" i="7" s="1"/>
  <c r="B207" i="7"/>
  <c r="D207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B263" i="7" l="1"/>
  <c r="D263" i="7" s="1"/>
  <c r="C263" i="7"/>
  <c r="A264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B276" i="7" l="1"/>
  <c r="D276" i="7" s="1"/>
  <c r="C276" i="7"/>
  <c r="A277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B299" i="7" l="1"/>
  <c r="D299" i="7" s="1"/>
  <c r="C299" i="7"/>
  <c r="A300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B333" i="7" l="1"/>
  <c r="D333" i="7" s="1"/>
  <c r="C333" i="7"/>
  <c r="A334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B345" i="7" l="1"/>
  <c r="D345" i="7" s="1"/>
  <c r="C345" i="7"/>
  <c r="A346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B351" i="7" l="1"/>
  <c r="D351" i="7" s="1"/>
  <c r="C351" i="7"/>
  <c r="A352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B366" i="7" l="1"/>
  <c r="D366" i="7" s="1"/>
  <c r="C366" i="7"/>
  <c r="A367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B369" i="7" l="1"/>
  <c r="D369" i="7" s="1"/>
  <c r="C369" i="7"/>
  <c r="A370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B381" i="7" l="1"/>
  <c r="D381" i="7" s="1"/>
  <c r="C381" i="7"/>
  <c r="A382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B387" i="7" l="1"/>
  <c r="D387" i="7" s="1"/>
  <c r="C387" i="7"/>
  <c r="A388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B390" i="7" l="1"/>
  <c r="D390" i="7" s="1"/>
  <c r="C390" i="7"/>
  <c r="A391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B393" i="7" l="1"/>
  <c r="D393" i="7" s="1"/>
  <c r="C393" i="7"/>
  <c r="A394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B399" i="7" l="1"/>
  <c r="D399" i="7" s="1"/>
  <c r="C399" i="7"/>
  <c r="A400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B402" i="7" l="1"/>
  <c r="D402" i="7" s="1"/>
  <c r="C402" i="7"/>
  <c r="A403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408" i="7" l="1"/>
  <c r="D408" i="7" s="1"/>
  <c r="C408" i="7"/>
  <c r="A409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B420" i="7" l="1"/>
  <c r="D420" i="7" s="1"/>
  <c r="C420" i="7"/>
  <c r="A421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B429" i="7" l="1"/>
  <c r="D429" i="7" s="1"/>
  <c r="C429" i="7"/>
  <c r="A430" i="7" s="1"/>
  <c r="A432" i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B435" i="7" l="1"/>
  <c r="D435" i="7" s="1"/>
  <c r="C435" i="7"/>
  <c r="A436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S442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F443" i="1"/>
  <c r="S443" i="1" s="1"/>
  <c r="A446" i="1"/>
  <c r="B447" i="1"/>
  <c r="AB444" i="1"/>
  <c r="E444" i="1"/>
  <c r="P444" i="1"/>
  <c r="AC444" i="1" s="1"/>
  <c r="N39" i="9"/>
  <c r="Y39" i="9" s="1"/>
  <c r="U40" i="9"/>
  <c r="B444" i="7" l="1"/>
  <c r="D444" i="7" s="1"/>
  <c r="C444" i="7"/>
  <c r="A445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B447" i="7" l="1"/>
  <c r="D447" i="7" s="1"/>
  <c r="C447" i="7"/>
  <c r="A448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B453" i="7" l="1"/>
  <c r="D453" i="7" s="1"/>
  <c r="C453" i="7"/>
  <c r="A454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B456" i="7" l="1"/>
  <c r="D456" i="7" s="1"/>
  <c r="C456" i="7"/>
  <c r="A457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B462" i="7" l="1"/>
  <c r="D462" i="7" s="1"/>
  <c r="C462" i="7"/>
  <c r="A463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N70" i="9"/>
  <c r="Y70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U71" i="9" s="1"/>
  <c r="N69" i="9"/>
  <c r="Y69" i="9" s="1"/>
  <c r="B471" i="7" l="1"/>
  <c r="D471" i="7" s="1"/>
  <c r="C471" i="7"/>
  <c r="A472" i="7" s="1"/>
  <c r="B475" i="1"/>
  <c r="A474" i="1"/>
  <c r="AB472" i="1"/>
  <c r="N71" i="9"/>
  <c r="Y71" i="9" s="1"/>
  <c r="U72" i="9"/>
  <c r="C472" i="7" l="1"/>
  <c r="A473" i="7" s="1"/>
  <c r="B472" i="7"/>
  <c r="D472" i="7" s="1"/>
  <c r="B476" i="1"/>
  <c r="A475" i="1"/>
  <c r="AB473" i="1"/>
  <c r="U73" i="9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B485" i="7" l="1"/>
  <c r="D485" i="7" s="1"/>
  <c r="C485" i="7"/>
  <c r="A486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N94" i="9"/>
  <c r="Y94" i="9" s="1"/>
  <c r="N100" i="9"/>
  <c r="Y100" i="9" s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B490" i="7" l="1"/>
  <c r="D490" i="7" s="1"/>
  <c r="C490" i="7"/>
  <c r="A491" i="7" s="1"/>
  <c r="B494" i="1"/>
  <c r="A493" i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A494" i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A495" i="1"/>
  <c r="B496" i="1"/>
  <c r="U103" i="9"/>
  <c r="N102" i="9"/>
  <c r="Y102" i="9" s="1"/>
  <c r="AB493" i="1"/>
  <c r="U104" i="9"/>
  <c r="N103" i="9"/>
  <c r="Y103" i="9" s="1"/>
  <c r="N107" i="9"/>
  <c r="Y107" i="9" s="1"/>
  <c r="C493" i="7" l="1"/>
  <c r="A494" i="7" s="1"/>
  <c r="B493" i="7"/>
  <c r="D493" i="7" s="1"/>
  <c r="B497" i="1"/>
  <c r="A496" i="1"/>
  <c r="AB494" i="1"/>
  <c r="U105" i="9"/>
  <c r="U106" i="9" s="1"/>
  <c r="U107" i="9" s="1"/>
  <c r="U108" i="9" s="1"/>
  <c r="U109" i="9" s="1"/>
  <c r="U110" i="9" s="1"/>
  <c r="N104" i="9"/>
  <c r="Y104" i="9" s="1"/>
  <c r="C494" i="7" l="1"/>
  <c r="A495" i="7" s="1"/>
  <c r="B494" i="7"/>
  <c r="D494" i="7" s="1"/>
  <c r="A497" i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B503" i="7" l="1"/>
  <c r="D503" i="7" s="1"/>
  <c r="C503" i="7"/>
  <c r="A504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B521" i="7" l="1"/>
  <c r="D521" i="7" s="1"/>
  <c r="C521" i="7"/>
  <c r="A522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E526" i="1"/>
  <c r="P526" i="1"/>
  <c r="AC526" i="1" s="1"/>
  <c r="C526" i="7" l="1"/>
  <c r="A527" i="7" s="1"/>
  <c r="B526" i="7"/>
  <c r="D526" i="7" s="1"/>
  <c r="F526" i="1"/>
  <c r="S526" i="1" s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B539" i="7" l="1"/>
  <c r="D539" i="7" s="1"/>
  <c r="C539" i="7"/>
  <c r="A540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B557" i="7" l="1"/>
  <c r="D557" i="7" s="1"/>
  <c r="C557" i="7"/>
  <c r="A558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AB560" i="1"/>
  <c r="C560" i="7" l="1"/>
  <c r="A561" i="7" s="1"/>
  <c r="B560" i="7"/>
  <c r="D560" i="7" s="1"/>
  <c r="A563" i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C564" i="7" l="1"/>
  <c r="A565" i="7" s="1"/>
  <c r="B564" i="7"/>
  <c r="D564" i="7" s="1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F566" i="1"/>
  <c r="S566" i="1" s="1"/>
  <c r="A569" i="1"/>
  <c r="B570" i="1"/>
  <c r="AB567" i="1"/>
  <c r="E567" i="1"/>
  <c r="P567" i="1"/>
  <c r="AC567" i="1" s="1"/>
  <c r="C567" i="7" l="1"/>
  <c r="A568" i="7" s="1"/>
  <c r="B567" i="7"/>
  <c r="D567" i="7" s="1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F569" i="1"/>
  <c r="S569" i="1" s="1"/>
  <c r="A572" i="1"/>
  <c r="B573" i="1"/>
  <c r="AB570" i="1"/>
  <c r="E570" i="1"/>
  <c r="P570" i="1"/>
  <c r="AC570" i="1" s="1"/>
  <c r="C570" i="7" l="1"/>
  <c r="A571" i="7" s="1"/>
  <c r="B570" i="7"/>
  <c r="D570" i="7" s="1"/>
  <c r="F570" i="1"/>
  <c r="S570" i="1" s="1"/>
  <c r="A573" i="1"/>
  <c r="B574" i="1"/>
  <c r="AB571" i="1"/>
  <c r="E571" i="1"/>
  <c r="P571" i="1"/>
  <c r="AC571" i="1" s="1"/>
  <c r="C571" i="7" l="1"/>
  <c r="A572" i="7" s="1"/>
  <c r="B571" i="7"/>
  <c r="D571" i="7" s="1"/>
  <c r="F571" i="1"/>
  <c r="S571" i="1" s="1"/>
  <c r="B575" i="1"/>
  <c r="A574" i="1"/>
  <c r="AB572" i="1"/>
  <c r="C572" i="7" l="1"/>
  <c r="A573" i="7" s="1"/>
  <c r="B572" i="7"/>
  <c r="D572" i="7" s="1"/>
  <c r="B576" i="1"/>
  <c r="A575" i="1"/>
  <c r="AB573" i="1"/>
  <c r="C573" i="7" l="1"/>
  <c r="A574" i="7" s="1"/>
  <c r="B573" i="7"/>
  <c r="D573" i="7" s="1"/>
  <c r="B577" i="1"/>
  <c r="A576" i="1"/>
  <c r="AB574" i="1"/>
  <c r="C574" i="7" l="1"/>
  <c r="A575" i="7" s="1"/>
  <c r="B574" i="7"/>
  <c r="D574" i="7" s="1"/>
  <c r="A577" i="1"/>
  <c r="B578" i="1"/>
  <c r="AB575" i="1"/>
  <c r="B575" i="7" l="1"/>
  <c r="D575" i="7" s="1"/>
  <c r="C575" i="7"/>
  <c r="A576" i="7" s="1"/>
  <c r="A578" i="1"/>
  <c r="B579" i="1"/>
  <c r="AB576" i="1"/>
  <c r="C576" i="7" l="1"/>
  <c r="A577" i="7" s="1"/>
  <c r="B576" i="7"/>
  <c r="D576" i="7" s="1"/>
  <c r="A579" i="1"/>
  <c r="B580" i="1"/>
  <c r="AB577" i="1"/>
  <c r="C577" i="7" l="1"/>
  <c r="A578" i="7" s="1"/>
  <c r="B577" i="7"/>
  <c r="D577" i="7" s="1"/>
  <c r="B581" i="1"/>
  <c r="A580" i="1"/>
  <c r="AB578" i="1"/>
  <c r="C578" i="7" l="1"/>
  <c r="A579" i="7" s="1"/>
  <c r="B578" i="7"/>
  <c r="D578" i="7" s="1"/>
  <c r="B582" i="1"/>
  <c r="A581" i="1"/>
  <c r="AB579" i="1"/>
  <c r="C579" i="7" l="1"/>
  <c r="A580" i="7" s="1"/>
  <c r="B579" i="7"/>
  <c r="D579" i="7" s="1"/>
  <c r="B583" i="1"/>
  <c r="A582" i="1"/>
  <c r="AB580" i="1"/>
  <c r="C580" i="7" l="1"/>
  <c r="A581" i="7" s="1"/>
  <c r="B580" i="7"/>
  <c r="D580" i="7" s="1"/>
  <c r="A583" i="1"/>
  <c r="B584" i="1"/>
  <c r="AB581" i="1"/>
  <c r="C581" i="7" l="1"/>
  <c r="A582" i="7" s="1"/>
  <c r="B581" i="7"/>
  <c r="D581" i="7" s="1"/>
  <c r="A584" i="1"/>
  <c r="B585" i="1"/>
  <c r="AB582" i="1"/>
  <c r="C582" i="7" l="1"/>
  <c r="A583" i="7" s="1"/>
  <c r="B582" i="7"/>
  <c r="D582" i="7" s="1"/>
  <c r="A585" i="1"/>
  <c r="B586" i="1"/>
  <c r="AB583" i="1"/>
  <c r="C583" i="7" l="1"/>
  <c r="A584" i="7" s="1"/>
  <c r="B583" i="7"/>
  <c r="D583" i="7" s="1"/>
  <c r="A586" i="1"/>
  <c r="B587" i="1"/>
  <c r="AB584" i="1"/>
  <c r="C584" i="7" l="1"/>
  <c r="A585" i="7" s="1"/>
  <c r="B584" i="7"/>
  <c r="D584" i="7" s="1"/>
  <c r="B588" i="1"/>
  <c r="A587" i="1"/>
  <c r="AB585" i="1"/>
  <c r="C585" i="7" l="1"/>
  <c r="A586" i="7" s="1"/>
  <c r="B585" i="7"/>
  <c r="D585" i="7" s="1"/>
  <c r="B589" i="1"/>
  <c r="A588" i="1"/>
  <c r="AB586" i="1"/>
  <c r="C586" i="7" l="1"/>
  <c r="A587" i="7" s="1"/>
  <c r="B586" i="7"/>
  <c r="D586" i="7" s="1"/>
  <c r="A589" i="1"/>
  <c r="B590" i="1"/>
  <c r="AB587" i="1"/>
  <c r="C587" i="7" l="1"/>
  <c r="A588" i="7" s="1"/>
  <c r="B587" i="7"/>
  <c r="D587" i="7" s="1"/>
  <c r="A590" i="1"/>
  <c r="B591" i="1"/>
  <c r="AB588" i="1"/>
  <c r="C588" i="7" l="1"/>
  <c r="A589" i="7" s="1"/>
  <c r="B588" i="7"/>
  <c r="D588" i="7" s="1"/>
  <c r="A591" i="1"/>
  <c r="B592" i="1"/>
  <c r="AB589" i="1"/>
  <c r="C589" i="7" l="1"/>
  <c r="A590" i="7" s="1"/>
  <c r="B589" i="7"/>
  <c r="D589" i="7" s="1"/>
  <c r="B593" i="1"/>
  <c r="A592" i="1"/>
  <c r="AB590" i="1"/>
  <c r="C590" i="7" l="1"/>
  <c r="A591" i="7" s="1"/>
  <c r="B590" i="7"/>
  <c r="D590" i="7" s="1"/>
  <c r="A593" i="1"/>
  <c r="B594" i="1"/>
  <c r="AB591" i="1"/>
  <c r="C591" i="7" l="1"/>
  <c r="A592" i="7" s="1"/>
  <c r="B591" i="7"/>
  <c r="D591" i="7" s="1"/>
  <c r="B595" i="1"/>
  <c r="A594" i="1"/>
  <c r="AB592" i="1"/>
  <c r="C592" i="7" l="1"/>
  <c r="A593" i="7" s="1"/>
  <c r="B592" i="7"/>
  <c r="D592" i="7" s="1"/>
  <c r="A595" i="1"/>
  <c r="B596" i="1"/>
  <c r="AB593" i="1"/>
  <c r="B593" i="7" l="1"/>
  <c r="D593" i="7" s="1"/>
  <c r="C593" i="7"/>
  <c r="A594" i="7" s="1"/>
  <c r="A596" i="1"/>
  <c r="B597" i="1"/>
  <c r="AB594" i="1"/>
  <c r="C594" i="7" l="1"/>
  <c r="A595" i="7" s="1"/>
  <c r="B594" i="7"/>
  <c r="D594" i="7" s="1"/>
  <c r="A597" i="1"/>
  <c r="B598" i="1"/>
  <c r="AB595" i="1"/>
  <c r="C595" i="7" l="1"/>
  <c r="A596" i="7" s="1"/>
  <c r="B595" i="7"/>
  <c r="D595" i="7" s="1"/>
  <c r="B599" i="1"/>
  <c r="A598" i="1"/>
  <c r="AB596" i="1"/>
  <c r="C596" i="7" l="1"/>
  <c r="A597" i="7" s="1"/>
  <c r="B596" i="7"/>
  <c r="D596" i="7" s="1"/>
  <c r="B600" i="1"/>
  <c r="A599" i="1"/>
  <c r="AB597" i="1"/>
  <c r="C597" i="7" l="1"/>
  <c r="A598" i="7" s="1"/>
  <c r="B597" i="7"/>
  <c r="D597" i="7" s="1"/>
  <c r="B601" i="1"/>
  <c r="A600" i="1"/>
  <c r="AB598" i="1"/>
  <c r="C598" i="7" l="1"/>
  <c r="A599" i="7" s="1"/>
  <c r="B598" i="7"/>
  <c r="D598" i="7" s="1"/>
  <c r="A601" i="1"/>
  <c r="B602" i="1"/>
  <c r="AB599" i="1"/>
  <c r="C599" i="7" l="1"/>
  <c r="A600" i="7" s="1"/>
  <c r="B599" i="7"/>
  <c r="D599" i="7" s="1"/>
  <c r="A602" i="1"/>
  <c r="B603" i="1"/>
  <c r="AB600" i="1"/>
  <c r="C600" i="7" l="1"/>
  <c r="A601" i="7" s="1"/>
  <c r="B600" i="7"/>
  <c r="D600" i="7" s="1"/>
  <c r="A603" i="1"/>
  <c r="B604" i="1"/>
  <c r="AB601" i="1"/>
  <c r="B601" i="7" l="1"/>
  <c r="D601" i="7" s="1"/>
  <c r="C601" i="7"/>
  <c r="A602" i="7" s="1"/>
  <c r="B605" i="1"/>
  <c r="A604" i="1"/>
  <c r="AB602" i="1"/>
  <c r="C602" i="7" l="1"/>
  <c r="A603" i="7" s="1"/>
  <c r="B602" i="7"/>
  <c r="D602" i="7" s="1"/>
  <c r="B606" i="1"/>
  <c r="A605" i="1"/>
  <c r="AB603" i="1"/>
  <c r="C603" i="7" l="1"/>
  <c r="A604" i="7" s="1"/>
  <c r="B603" i="7"/>
  <c r="D603" i="7" s="1"/>
  <c r="B607" i="1"/>
  <c r="A606" i="1"/>
  <c r="AB604" i="1"/>
  <c r="B604" i="7" l="1"/>
  <c r="D604" i="7" s="1"/>
  <c r="C604" i="7"/>
  <c r="A605" i="7" s="1"/>
  <c r="A607" i="1"/>
  <c r="B608" i="1"/>
  <c r="AB605" i="1"/>
  <c r="C605" i="7" l="1"/>
  <c r="A606" i="7" s="1"/>
  <c r="B605" i="7"/>
  <c r="D605" i="7" s="1"/>
  <c r="A608" i="1"/>
  <c r="B609" i="1"/>
  <c r="AB606" i="1"/>
  <c r="C606" i="7" l="1"/>
  <c r="A607" i="7" s="1"/>
  <c r="B606" i="7"/>
  <c r="D606" i="7" s="1"/>
  <c r="A609" i="1"/>
  <c r="B610" i="1"/>
  <c r="AB607" i="1"/>
  <c r="C607" i="7" l="1"/>
  <c r="A608" i="7" s="1"/>
  <c r="B607" i="7"/>
  <c r="D607" i="7" s="1"/>
  <c r="A610" i="1"/>
  <c r="B611" i="1"/>
  <c r="AB608" i="1"/>
  <c r="B608" i="7" l="1"/>
  <c r="D608" i="7" s="1"/>
  <c r="C608" i="7"/>
  <c r="A609" i="7" s="1"/>
  <c r="B612" i="1"/>
  <c r="A611" i="1"/>
  <c r="AB609" i="1"/>
  <c r="C609" i="7" l="1"/>
  <c r="A610" i="7" s="1"/>
  <c r="B609" i="7"/>
  <c r="D609" i="7" s="1"/>
  <c r="B613" i="1"/>
  <c r="A612" i="1"/>
  <c r="AB610" i="1"/>
  <c r="C610" i="7" l="1"/>
  <c r="A611" i="7" s="1"/>
  <c r="B610" i="7"/>
  <c r="D610" i="7" s="1"/>
  <c r="A613" i="1"/>
  <c r="B614" i="1"/>
  <c r="AB611" i="1"/>
  <c r="B611" i="7" l="1"/>
  <c r="D611" i="7" s="1"/>
  <c r="C611" i="7"/>
  <c r="A612" i="7" s="1"/>
  <c r="A614" i="1"/>
  <c r="B615" i="1"/>
  <c r="AB612" i="1"/>
  <c r="B612" i="7" l="1"/>
  <c r="D612" i="7"/>
  <c r="C612" i="7"/>
  <c r="A613" i="7" s="1"/>
  <c r="A615" i="1"/>
  <c r="B616" i="1"/>
  <c r="AB613" i="1"/>
  <c r="C613" i="7" l="1"/>
  <c r="A614" i="7" s="1"/>
  <c r="B613" i="7"/>
  <c r="D613" i="7" s="1"/>
  <c r="B617" i="1"/>
  <c r="A616" i="1"/>
  <c r="AB614" i="1"/>
  <c r="B614" i="7" l="1"/>
  <c r="D614" i="7" s="1"/>
  <c r="C614" i="7"/>
  <c r="A615" i="7" s="1"/>
  <c r="A617" i="1"/>
  <c r="B618" i="1"/>
  <c r="AB615" i="1"/>
  <c r="C615" i="7" l="1"/>
  <c r="A616" i="7" s="1"/>
  <c r="B615" i="7"/>
  <c r="D615" i="7" s="1"/>
  <c r="B619" i="1"/>
  <c r="A618" i="1"/>
  <c r="AB616" i="1"/>
  <c r="C616" i="7" l="1"/>
  <c r="A617" i="7" s="1"/>
  <c r="B616" i="7"/>
  <c r="D616" i="7" s="1"/>
  <c r="A619" i="1"/>
  <c r="B620" i="1"/>
  <c r="AB617" i="1"/>
  <c r="C617" i="7" l="1"/>
  <c r="A618" i="7" s="1"/>
  <c r="B617" i="7"/>
  <c r="D617" i="7" s="1"/>
  <c r="A620" i="1"/>
  <c r="B621" i="1"/>
  <c r="AB618" i="1"/>
  <c r="C618" i="7" l="1"/>
  <c r="A619" i="7" s="1"/>
  <c r="B618" i="7"/>
  <c r="D618" i="7" s="1"/>
  <c r="A621" i="1"/>
  <c r="B622" i="1"/>
  <c r="AB619" i="1"/>
  <c r="C619" i="7" l="1"/>
  <c r="A620" i="7" s="1"/>
  <c r="B619" i="7"/>
  <c r="D619" i="7" s="1"/>
  <c r="B623" i="1"/>
  <c r="A622" i="1"/>
  <c r="AB620" i="1"/>
  <c r="C620" i="7" l="1"/>
  <c r="A621" i="7" s="1"/>
  <c r="B620" i="7"/>
  <c r="D620" i="7" s="1"/>
  <c r="B624" i="1"/>
  <c r="A623" i="1"/>
  <c r="AB621" i="1"/>
  <c r="C621" i="7" l="1"/>
  <c r="A622" i="7" s="1"/>
  <c r="B621" i="7"/>
  <c r="D621" i="7" s="1"/>
  <c r="B625" i="1"/>
  <c r="A624" i="1"/>
  <c r="AB622" i="1"/>
  <c r="C622" i="7" l="1"/>
  <c r="A623" i="7" s="1"/>
  <c r="B622" i="7"/>
  <c r="D622" i="7" s="1"/>
  <c r="A625" i="1"/>
  <c r="B626" i="1"/>
  <c r="AB623" i="1"/>
  <c r="C623" i="7" l="1"/>
  <c r="A624" i="7" s="1"/>
  <c r="B623" i="7"/>
  <c r="D623" i="7" s="1"/>
  <c r="A626" i="1"/>
  <c r="B627" i="1"/>
  <c r="AB624" i="1"/>
  <c r="C624" i="7" l="1"/>
  <c r="A625" i="7" s="1"/>
  <c r="B624" i="7"/>
  <c r="D624" i="7" s="1"/>
  <c r="A627" i="1"/>
  <c r="B628" i="1"/>
  <c r="AB625" i="1"/>
  <c r="C625" i="7" l="1"/>
  <c r="A626" i="7" s="1"/>
  <c r="B625" i="7"/>
  <c r="D625" i="7" s="1"/>
  <c r="B629" i="1"/>
  <c r="A628" i="1"/>
  <c r="AB626" i="1"/>
  <c r="C626" i="7" l="1"/>
  <c r="A627" i="7" s="1"/>
  <c r="B626" i="7"/>
  <c r="D626" i="7" s="1"/>
  <c r="B630" i="1"/>
  <c r="A629" i="1"/>
  <c r="AB627" i="1"/>
  <c r="C627" i="7" l="1"/>
  <c r="A628" i="7" s="1"/>
  <c r="B627" i="7"/>
  <c r="D627" i="7" s="1"/>
  <c r="B631" i="1"/>
  <c r="A630" i="1"/>
  <c r="AB628" i="1"/>
  <c r="C628" i="7" l="1"/>
  <c r="A629" i="7" s="1"/>
  <c r="B628" i="7"/>
  <c r="D628" i="7" s="1"/>
  <c r="A631" i="1"/>
  <c r="B632" i="1"/>
  <c r="AB629" i="1"/>
  <c r="C629" i="7" l="1"/>
  <c r="A630" i="7" s="1"/>
  <c r="B629" i="7"/>
  <c r="D629" i="7" s="1"/>
  <c r="A632" i="1"/>
  <c r="B633" i="1"/>
  <c r="AB630" i="1"/>
  <c r="C630" i="7" l="1"/>
  <c r="A631" i="7" s="1"/>
  <c r="B630" i="7"/>
  <c r="D630" i="7" s="1"/>
  <c r="A633" i="1"/>
  <c r="B634" i="1"/>
  <c r="AB631" i="1"/>
  <c r="C631" i="7" l="1"/>
  <c r="A632" i="7" s="1"/>
  <c r="B631" i="7"/>
  <c r="D631" i="7" s="1"/>
  <c r="A634" i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B634" i="1"/>
  <c r="C634" i="7" l="1"/>
  <c r="A635" i="7" s="1"/>
  <c r="B634" i="7"/>
  <c r="D634" i="7" s="1"/>
  <c r="A637" i="1"/>
  <c r="B638" i="1"/>
  <c r="AB635" i="1"/>
  <c r="E635" i="1"/>
  <c r="P635" i="1"/>
  <c r="AC635" i="1" s="1"/>
  <c r="C635" i="7" l="1"/>
  <c r="A636" i="7" s="1"/>
  <c r="B635" i="7"/>
  <c r="D635" i="7" s="1"/>
  <c r="F635" i="1"/>
  <c r="S635" i="1" s="1"/>
  <c r="A638" i="1"/>
  <c r="B639" i="1"/>
  <c r="AB636" i="1"/>
  <c r="C636" i="7" l="1"/>
  <c r="A637" i="7" s="1"/>
  <c r="B636" i="7"/>
  <c r="D636" i="7" s="1"/>
  <c r="A639" i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B642" i="1"/>
  <c r="AB639" i="1"/>
  <c r="C639" i="7" l="1"/>
  <c r="A640" i="7" s="1"/>
  <c r="B639" i="7"/>
  <c r="D639" i="7" s="1"/>
  <c r="B643" i="1"/>
  <c r="A642" i="1"/>
  <c r="AB640" i="1"/>
  <c r="E640" i="1"/>
  <c r="P640" i="1"/>
  <c r="AC640" i="1" s="1"/>
  <c r="C640" i="7" l="1"/>
  <c r="A641" i="7" s="1"/>
  <c r="B640" i="7"/>
  <c r="D640" i="7" s="1"/>
  <c r="F640" i="1"/>
  <c r="S640" i="1" s="1"/>
  <c r="A643" i="1"/>
  <c r="B644" i="1"/>
  <c r="AB641" i="1"/>
  <c r="C641" i="7" l="1"/>
  <c r="A642" i="7" s="1"/>
  <c r="B641" i="7"/>
  <c r="D641" i="7" s="1"/>
  <c r="A644" i="1"/>
  <c r="B645" i="1"/>
  <c r="AB642" i="1"/>
  <c r="C642" i="7" l="1"/>
  <c r="A643" i="7" s="1"/>
  <c r="B642" i="7"/>
  <c r="D642" i="7" s="1"/>
  <c r="A645" i="1"/>
  <c r="B646" i="1"/>
  <c r="AB643" i="1"/>
  <c r="E643" i="1"/>
  <c r="P643" i="1"/>
  <c r="AC643" i="1" s="1"/>
  <c r="C643" i="7" l="1"/>
  <c r="A644" i="7" s="1"/>
  <c r="B643" i="7"/>
  <c r="D643" i="7" s="1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B646" i="1"/>
  <c r="P646" i="1"/>
  <c r="AC646" i="1" s="1"/>
  <c r="E646" i="1"/>
  <c r="C646" i="7" l="1"/>
  <c r="A647" i="7" s="1"/>
  <c r="B646" i="7"/>
  <c r="D646" i="7" s="1"/>
  <c r="F646" i="1"/>
  <c r="S646" i="1" s="1"/>
  <c r="A649" i="1"/>
  <c r="B650" i="1"/>
  <c r="AB647" i="1"/>
  <c r="P647" i="1"/>
  <c r="AC647" i="1" s="1"/>
  <c r="E647" i="1"/>
  <c r="C647" i="7" l="1"/>
  <c r="A648" i="7" s="1"/>
  <c r="B647" i="7"/>
  <c r="D647" i="7" s="1"/>
  <c r="F647" i="1"/>
  <c r="S647" i="1" s="1"/>
  <c r="B651" i="1"/>
  <c r="A650" i="1"/>
  <c r="AB648" i="1"/>
  <c r="C648" i="7" l="1"/>
  <c r="A649" i="7" s="1"/>
  <c r="B648" i="7"/>
  <c r="D648" i="7" s="1"/>
  <c r="A651" i="1"/>
  <c r="B652" i="1"/>
  <c r="AB649" i="1"/>
  <c r="C649" i="7" l="1"/>
  <c r="A650" i="7" s="1"/>
  <c r="B649" i="7"/>
  <c r="D649" i="7" s="1"/>
  <c r="B653" i="1"/>
  <c r="A652" i="1"/>
  <c r="AB650" i="1"/>
  <c r="C650" i="7" l="1"/>
  <c r="A651" i="7" s="1"/>
  <c r="B650" i="7"/>
  <c r="D650" i="7" s="1"/>
  <c r="B654" i="1"/>
  <c r="A653" i="1"/>
  <c r="AB651" i="1"/>
  <c r="C651" i="7" l="1"/>
  <c r="A652" i="7" s="1"/>
  <c r="B651" i="7"/>
  <c r="D651" i="7" s="1"/>
  <c r="B655" i="1"/>
  <c r="A654" i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B654" i="1"/>
  <c r="C654" i="7" l="1"/>
  <c r="A655" i="7" s="1"/>
  <c r="B654" i="7"/>
  <c r="D654" i="7" s="1"/>
  <c r="A657" i="1"/>
  <c r="B658" i="1"/>
  <c r="AB655" i="1"/>
  <c r="P655" i="1"/>
  <c r="AC655" i="1" s="1"/>
  <c r="E655" i="1"/>
  <c r="C655" i="7" l="1"/>
  <c r="A656" i="7" s="1"/>
  <c r="B655" i="7"/>
  <c r="D655" i="7" s="1"/>
  <c r="F655" i="1"/>
  <c r="S655" i="1" s="1"/>
  <c r="A658" i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B658" i="1"/>
  <c r="C658" i="7" l="1"/>
  <c r="A659" i="7" s="1"/>
  <c r="B658" i="7"/>
  <c r="D658" i="7" s="1"/>
  <c r="A661" i="1"/>
  <c r="B662" i="1"/>
  <c r="AB659" i="1"/>
  <c r="E659" i="1"/>
  <c r="P659" i="1"/>
  <c r="AC659" i="1" s="1"/>
  <c r="C659" i="7" l="1"/>
  <c r="A660" i="7" s="1"/>
  <c r="B659" i="7"/>
  <c r="D659" i="7" s="1"/>
  <c r="F659" i="1"/>
  <c r="S659" i="1" s="1"/>
  <c r="B663" i="1"/>
  <c r="A662" i="1"/>
  <c r="AB660" i="1"/>
  <c r="C660" i="7" l="1"/>
  <c r="A661" i="7" s="1"/>
  <c r="B660" i="7"/>
  <c r="D660" i="7" s="1"/>
  <c r="A663" i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F662" i="1"/>
  <c r="S662" i="1" s="1"/>
  <c r="B666" i="1"/>
  <c r="A665" i="1"/>
  <c r="AB663" i="1"/>
  <c r="C663" i="7" l="1"/>
  <c r="A664" i="7" s="1"/>
  <c r="B663" i="7"/>
  <c r="D663" i="7" s="1"/>
  <c r="B667" i="1"/>
  <c r="A666" i="1"/>
  <c r="AB664" i="1"/>
  <c r="E664" i="1"/>
  <c r="P664" i="1"/>
  <c r="AC664" i="1" s="1"/>
  <c r="C664" i="7" l="1"/>
  <c r="A665" i="7" s="1"/>
  <c r="B664" i="7"/>
  <c r="D664" i="7" s="1"/>
  <c r="F664" i="1"/>
  <c r="S664" i="1" s="1"/>
  <c r="A667" i="1"/>
  <c r="B668" i="1"/>
  <c r="AB665" i="1"/>
  <c r="C665" i="7" l="1"/>
  <c r="A666" i="7" s="1"/>
  <c r="B665" i="7"/>
  <c r="D665" i="7" s="1"/>
  <c r="B669" i="1"/>
  <c r="A668" i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B668" i="1"/>
  <c r="C668" i="7" l="1"/>
  <c r="A669" i="7" s="1"/>
  <c r="B668" i="7"/>
  <c r="D668" i="7" s="1"/>
  <c r="B672" i="1"/>
  <c r="A671" i="1"/>
  <c r="AB669" i="1"/>
  <c r="P669" i="1"/>
  <c r="AC669" i="1" s="1"/>
  <c r="E669" i="1"/>
  <c r="C669" i="7" l="1"/>
  <c r="A670" i="7" s="1"/>
  <c r="B669" i="7"/>
  <c r="D669" i="7" s="1"/>
  <c r="F669" i="1"/>
  <c r="S669" i="1" s="1"/>
  <c r="B673" i="1"/>
  <c r="A672" i="1"/>
  <c r="AB670" i="1"/>
  <c r="C670" i="7" l="1"/>
  <c r="A671" i="7" s="1"/>
  <c r="B670" i="7"/>
  <c r="D670" i="7" s="1"/>
  <c r="A673" i="1"/>
  <c r="B674" i="1"/>
  <c r="AB671" i="1"/>
  <c r="C671" i="7" l="1"/>
  <c r="A672" i="7" s="1"/>
  <c r="B671" i="7"/>
  <c r="D671" i="7" s="1"/>
  <c r="B675" i="1"/>
  <c r="A674" i="1"/>
  <c r="AB672" i="1"/>
  <c r="C672" i="7" l="1"/>
  <c r="A673" i="7" s="1"/>
  <c r="B672" i="7"/>
  <c r="D672" i="7" s="1"/>
  <c r="A675" i="1"/>
  <c r="B676" i="1"/>
  <c r="AB673" i="1"/>
  <c r="C673" i="7" l="1"/>
  <c r="A674" i="7" s="1"/>
  <c r="B673" i="7"/>
  <c r="D673" i="7" s="1"/>
  <c r="A676" i="1"/>
  <c r="B677" i="1"/>
  <c r="AB674" i="1"/>
  <c r="C674" i="7" l="1"/>
  <c r="A675" i="7" s="1"/>
  <c r="B674" i="7"/>
  <c r="D674" i="7" s="1"/>
  <c r="A677" i="1"/>
  <c r="B678" i="1"/>
  <c r="AB675" i="1"/>
  <c r="C675" i="7" l="1"/>
  <c r="A676" i="7" s="1"/>
  <c r="B675" i="7"/>
  <c r="D675" i="7" s="1"/>
  <c r="B679" i="1"/>
  <c r="A678" i="1"/>
  <c r="AB676" i="1"/>
  <c r="C676" i="7" l="1"/>
  <c r="A677" i="7" s="1"/>
  <c r="B676" i="7"/>
  <c r="D676" i="7" s="1"/>
  <c r="A679" i="1"/>
  <c r="B680" i="1"/>
  <c r="AB677" i="1"/>
  <c r="C677" i="7" l="1"/>
  <c r="A678" i="7" s="1"/>
  <c r="B677" i="7"/>
  <c r="D677" i="7" s="1"/>
  <c r="B681" i="1"/>
  <c r="A680" i="1"/>
  <c r="AB678" i="1"/>
  <c r="C678" i="7" l="1"/>
  <c r="A679" i="7" s="1"/>
  <c r="B678" i="7"/>
  <c r="D678" i="7" s="1"/>
  <c r="A681" i="1"/>
  <c r="B682" i="1"/>
  <c r="AB679" i="1"/>
  <c r="C679" i="7" l="1"/>
  <c r="A680" i="7" s="1"/>
  <c r="B679" i="7"/>
  <c r="D679" i="7" s="1"/>
  <c r="B683" i="1"/>
  <c r="A682" i="1"/>
  <c r="AB680" i="1"/>
  <c r="C680" i="7" l="1"/>
  <c r="A681" i="7" s="1"/>
  <c r="B680" i="7"/>
  <c r="D680" i="7" s="1"/>
  <c r="B684" i="1"/>
  <c r="A683" i="1"/>
  <c r="AB681" i="1"/>
  <c r="C681" i="7" l="1"/>
  <c r="A682" i="7" s="1"/>
  <c r="B681" i="7"/>
  <c r="D681" i="7" s="1"/>
  <c r="B685" i="1"/>
  <c r="A684" i="1"/>
  <c r="AB682" i="1"/>
  <c r="C682" i="7" l="1"/>
  <c r="A683" i="7" s="1"/>
  <c r="B682" i="7"/>
  <c r="D682" i="7" s="1"/>
  <c r="A685" i="1"/>
  <c r="B686" i="1"/>
  <c r="AB683" i="1"/>
  <c r="C683" i="7" l="1"/>
  <c r="A684" i="7" s="1"/>
  <c r="B683" i="7"/>
  <c r="D683" i="7" s="1"/>
  <c r="B687" i="1"/>
  <c r="A686" i="1"/>
  <c r="AB684" i="1"/>
  <c r="C684" i="7" l="1"/>
  <c r="A685" i="7" s="1"/>
  <c r="B684" i="7"/>
  <c r="D684" i="7" s="1"/>
  <c r="A687" i="1"/>
  <c r="B688" i="1"/>
  <c r="AB685" i="1"/>
  <c r="C685" i="7" l="1"/>
  <c r="A686" i="7" s="1"/>
  <c r="B685" i="7"/>
  <c r="D685" i="7" s="1"/>
  <c r="B689" i="1"/>
  <c r="A688" i="1"/>
  <c r="AB686" i="1"/>
  <c r="C686" i="7" l="1"/>
  <c r="A687" i="7" s="1"/>
  <c r="B686" i="7"/>
  <c r="D686" i="7" s="1"/>
  <c r="B690" i="1"/>
  <c r="A689" i="1"/>
  <c r="AB687" i="1"/>
  <c r="C687" i="7" l="1"/>
  <c r="A688" i="7" s="1"/>
  <c r="B687" i="7"/>
  <c r="D687" i="7" s="1"/>
  <c r="B691" i="1"/>
  <c r="A690" i="1"/>
  <c r="AB688" i="1"/>
  <c r="C688" i="7" l="1"/>
  <c r="A689" i="7" s="1"/>
  <c r="B688" i="7"/>
  <c r="D688" i="7" s="1"/>
  <c r="B692" i="1"/>
  <c r="A691" i="1"/>
  <c r="AB689" i="1"/>
  <c r="C689" i="7" l="1"/>
  <c r="A690" i="7" s="1"/>
  <c r="B689" i="7"/>
  <c r="D689" i="7" s="1"/>
  <c r="B693" i="1"/>
  <c r="A692" i="1"/>
  <c r="AB690" i="1"/>
  <c r="C690" i="7" l="1"/>
  <c r="A691" i="7" s="1"/>
  <c r="B690" i="7"/>
  <c r="D690" i="7" s="1"/>
  <c r="A693" i="1"/>
  <c r="B694" i="1"/>
  <c r="AB691" i="1"/>
  <c r="C691" i="7" l="1"/>
  <c r="A692" i="7" s="1"/>
  <c r="B691" i="7"/>
  <c r="D691" i="7" s="1"/>
  <c r="B695" i="1"/>
  <c r="A694" i="1"/>
  <c r="AB692" i="1"/>
  <c r="C692" i="7" l="1"/>
  <c r="A693" i="7" s="1"/>
  <c r="B692" i="7"/>
  <c r="D692" i="7" s="1"/>
  <c r="A695" i="1"/>
  <c r="B696" i="1"/>
  <c r="AB693" i="1"/>
  <c r="B693" i="7" l="1"/>
  <c r="D693" i="7" s="1"/>
  <c r="C693" i="7"/>
  <c r="A694" i="7" s="1"/>
  <c r="B697" i="1"/>
  <c r="A696" i="1"/>
  <c r="AB694" i="1"/>
  <c r="C694" i="7" l="1"/>
  <c r="A695" i="7" s="1"/>
  <c r="B694" i="7"/>
  <c r="D694" i="7" s="1"/>
  <c r="B698" i="1"/>
  <c r="A697" i="1"/>
  <c r="AB695" i="1"/>
  <c r="C695" i="7" l="1"/>
  <c r="A696" i="7" s="1"/>
  <c r="B695" i="7"/>
  <c r="D695" i="7" s="1"/>
  <c r="B699" i="1"/>
  <c r="A698" i="1"/>
  <c r="AB696" i="1"/>
  <c r="C696" i="7" l="1"/>
  <c r="A697" i="7" s="1"/>
  <c r="B696" i="7"/>
  <c r="D696" i="7"/>
  <c r="A699" i="1"/>
  <c r="B700" i="1"/>
  <c r="AB697" i="1"/>
  <c r="C697" i="7" l="1"/>
  <c r="A698" i="7" s="1"/>
  <c r="B697" i="7"/>
  <c r="D697" i="7" s="1"/>
  <c r="B701" i="1"/>
  <c r="A700" i="1"/>
  <c r="AB698" i="1"/>
  <c r="C698" i="7" l="1"/>
  <c r="A699" i="7" s="1"/>
  <c r="B698" i="7"/>
  <c r="D698" i="7" s="1"/>
  <c r="B702" i="1"/>
  <c r="A701" i="1"/>
  <c r="AB699" i="1"/>
  <c r="C699" i="7" l="1"/>
  <c r="A700" i="7" s="1"/>
  <c r="B699" i="7"/>
  <c r="D699" i="7" s="1"/>
  <c r="B703" i="1"/>
  <c r="A702" i="1"/>
  <c r="AB700" i="1"/>
  <c r="C700" i="7" l="1"/>
  <c r="A701" i="7" s="1"/>
  <c r="B700" i="7"/>
  <c r="D700" i="7" s="1"/>
  <c r="B704" i="1"/>
  <c r="A703" i="1"/>
  <c r="AB701" i="1"/>
  <c r="C701" i="7" l="1"/>
  <c r="A702" i="7" s="1"/>
  <c r="B701" i="7"/>
  <c r="D701" i="7" s="1"/>
  <c r="B705" i="1"/>
  <c r="A704" i="1"/>
  <c r="AB702" i="1"/>
  <c r="C702" i="7" l="1"/>
  <c r="A703" i="7" s="1"/>
  <c r="B702" i="7"/>
  <c r="D702" i="7" s="1"/>
  <c r="A705" i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B706" i="7" l="1"/>
  <c r="D706" i="7"/>
  <c r="C706" i="7"/>
  <c r="A707" i="7" s="1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F709" i="1"/>
  <c r="S709" i="1" s="1"/>
  <c r="B713" i="1"/>
  <c r="A712" i="1"/>
  <c r="AB710" i="1"/>
  <c r="P710" i="1"/>
  <c r="AC710" i="1" s="1"/>
  <c r="E710" i="1"/>
  <c r="C710" i="7" l="1"/>
  <c r="A711" i="7" s="1"/>
  <c r="B710" i="7"/>
  <c r="D710" i="7" s="1"/>
  <c r="F710" i="1"/>
  <c r="S710" i="1" s="1"/>
  <c r="B714" i="1"/>
  <c r="A713" i="1"/>
  <c r="AB711" i="1"/>
  <c r="E711" i="1"/>
  <c r="P711" i="1"/>
  <c r="AC711" i="1" s="1"/>
  <c r="C711" i="7" l="1"/>
  <c r="A712" i="7" s="1"/>
  <c r="B711" i="7"/>
  <c r="D711" i="7" s="1"/>
  <c r="F711" i="1"/>
  <c r="S711" i="1" s="1"/>
  <c r="B715" i="1"/>
  <c r="A714" i="1"/>
  <c r="AB712" i="1"/>
  <c r="C712" i="7" l="1"/>
  <c r="A713" i="7" s="1"/>
  <c r="B712" i="7"/>
  <c r="D712" i="7" s="1"/>
  <c r="B716" i="1"/>
  <c r="A715" i="1"/>
  <c r="AB713" i="1"/>
  <c r="C713" i="7" l="1"/>
  <c r="A714" i="7" s="1"/>
  <c r="B713" i="7"/>
  <c r="D713" i="7" s="1"/>
  <c r="B717" i="1"/>
  <c r="A716" i="1"/>
  <c r="AB714" i="1"/>
  <c r="C714" i="7" l="1"/>
  <c r="A715" i="7" s="1"/>
  <c r="B714" i="7"/>
  <c r="D714" i="7" s="1"/>
  <c r="A717" i="1"/>
  <c r="B718" i="1"/>
  <c r="AB715" i="1"/>
  <c r="C715" i="7" l="1"/>
  <c r="A716" i="7" s="1"/>
  <c r="B715" i="7"/>
  <c r="D715" i="7" s="1"/>
  <c r="B719" i="1"/>
  <c r="A718" i="1"/>
  <c r="AB716" i="1"/>
  <c r="C716" i="7" l="1"/>
  <c r="A717" i="7" s="1"/>
  <c r="B716" i="7"/>
  <c r="D716" i="7" s="1"/>
  <c r="B720" i="1"/>
  <c r="A719" i="1"/>
  <c r="AB717" i="1"/>
  <c r="C717" i="7" l="1"/>
  <c r="A718" i="7" s="1"/>
  <c r="B717" i="7"/>
  <c r="D717" i="7" s="1"/>
  <c r="B721" i="1"/>
  <c r="A720" i="1"/>
  <c r="AB718" i="1"/>
  <c r="C718" i="7" l="1"/>
  <c r="A719" i="7" s="1"/>
  <c r="B718" i="7"/>
  <c r="D718" i="7" s="1"/>
  <c r="B722" i="1"/>
  <c r="A721" i="1"/>
  <c r="AB719" i="1"/>
  <c r="C719" i="7" l="1"/>
  <c r="A720" i="7" s="1"/>
  <c r="B719" i="7"/>
  <c r="D719" i="7" s="1"/>
  <c r="B723" i="1"/>
  <c r="A722" i="1"/>
  <c r="AB720" i="1"/>
  <c r="C720" i="7" l="1"/>
  <c r="A721" i="7" s="1"/>
  <c r="B720" i="7"/>
  <c r="D720" i="7" s="1"/>
  <c r="A723" i="1"/>
  <c r="B724" i="1"/>
  <c r="AB721" i="1"/>
  <c r="C721" i="7" l="1"/>
  <c r="A722" i="7" s="1"/>
  <c r="B721" i="7"/>
  <c r="D721" i="7" s="1"/>
  <c r="B725" i="1"/>
  <c r="A724" i="1"/>
  <c r="AB722" i="1"/>
  <c r="C722" i="7" l="1"/>
  <c r="A723" i="7" s="1"/>
  <c r="B722" i="7"/>
  <c r="D722" i="7" s="1"/>
  <c r="A725" i="1"/>
  <c r="B726" i="1"/>
  <c r="AB723" i="1"/>
  <c r="C723" i="7" l="1"/>
  <c r="A724" i="7" s="1"/>
  <c r="B723" i="7"/>
  <c r="D723" i="7" s="1"/>
  <c r="A726" i="1"/>
  <c r="B727" i="1"/>
  <c r="AB724" i="1"/>
  <c r="C724" i="7" l="1"/>
  <c r="A725" i="7" s="1"/>
  <c r="B724" i="7"/>
  <c r="D724" i="7" s="1"/>
  <c r="B728" i="1"/>
  <c r="A727" i="1"/>
  <c r="AB725" i="1"/>
  <c r="C725" i="7" l="1"/>
  <c r="A726" i="7" s="1"/>
  <c r="B725" i="7"/>
  <c r="D725" i="7" s="1"/>
  <c r="B729" i="1"/>
  <c r="A728" i="1"/>
  <c r="AB726" i="1"/>
  <c r="C726" i="7" l="1"/>
  <c r="A727" i="7" s="1"/>
  <c r="B726" i="7"/>
  <c r="D726" i="7" s="1"/>
  <c r="A729" i="1"/>
  <c r="B730" i="1"/>
  <c r="AB727" i="1"/>
  <c r="C727" i="7" l="1"/>
  <c r="A728" i="7" s="1"/>
  <c r="B727" i="7"/>
  <c r="D727" i="7" s="1"/>
  <c r="B731" i="1"/>
  <c r="A730" i="1"/>
  <c r="AB728" i="1"/>
  <c r="C728" i="7" l="1"/>
  <c r="A729" i="7" s="1"/>
  <c r="B728" i="7"/>
  <c r="D728" i="7" s="1"/>
  <c r="B732" i="1"/>
  <c r="A731" i="1"/>
  <c r="AB729" i="1"/>
  <c r="C729" i="7" l="1"/>
  <c r="A730" i="7" s="1"/>
  <c r="B729" i="7"/>
  <c r="D729" i="7" s="1"/>
  <c r="B733" i="1"/>
  <c r="A732" i="1"/>
  <c r="AB730" i="1"/>
  <c r="C730" i="7" l="1"/>
  <c r="A731" i="7" s="1"/>
  <c r="B730" i="7"/>
  <c r="D730" i="7" s="1"/>
  <c r="B734" i="1"/>
  <c r="A733" i="1"/>
  <c r="AB731" i="1"/>
  <c r="C731" i="7" l="1"/>
  <c r="A732" i="7" s="1"/>
  <c r="B731" i="7"/>
  <c r="D731" i="7" s="1"/>
  <c r="B735" i="1"/>
  <c r="A734" i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B734" i="1"/>
  <c r="C734" i="7" l="1"/>
  <c r="A735" i="7" s="1"/>
  <c r="B734" i="7"/>
  <c r="D734" i="7" s="1"/>
  <c r="A737" i="1"/>
  <c r="B738" i="1"/>
  <c r="AB735" i="1"/>
  <c r="P735" i="1"/>
  <c r="AC735" i="1" s="1"/>
  <c r="E735" i="1"/>
  <c r="C735" i="7" l="1"/>
  <c r="A736" i="7" s="1"/>
  <c r="B735" i="7"/>
  <c r="D735" i="7" s="1"/>
  <c r="B739" i="1"/>
  <c r="A738" i="1"/>
  <c r="F735" i="1"/>
  <c r="S735" i="1" s="1"/>
  <c r="AB736" i="1"/>
  <c r="C736" i="7" l="1"/>
  <c r="A737" i="7" s="1"/>
  <c r="B736" i="7"/>
  <c r="D736" i="7" s="1"/>
  <c r="B740" i="1"/>
  <c r="A739" i="1"/>
  <c r="AB737" i="1"/>
  <c r="C737" i="7" l="1"/>
  <c r="A738" i="7" s="1"/>
  <c r="B737" i="7"/>
  <c r="D737" i="7" s="1"/>
  <c r="B741" i="1"/>
  <c r="A740" i="1"/>
  <c r="AB738" i="1"/>
  <c r="C738" i="7" l="1"/>
  <c r="A739" i="7" s="1"/>
  <c r="B738" i="7"/>
  <c r="D738" i="7" s="1"/>
  <c r="A741" i="1"/>
  <c r="B742" i="1"/>
  <c r="AB739" i="1"/>
  <c r="C739" i="7" l="1"/>
  <c r="A740" i="7" s="1"/>
  <c r="B739" i="7"/>
  <c r="D739" i="7" s="1"/>
  <c r="B743" i="1"/>
  <c r="A742" i="1"/>
  <c r="AB740" i="1"/>
  <c r="C740" i="7" l="1"/>
  <c r="A741" i="7" s="1"/>
  <c r="B740" i="7"/>
  <c r="D740" i="7" s="1"/>
  <c r="B744" i="1"/>
  <c r="A743" i="1"/>
  <c r="AB741" i="1"/>
  <c r="C741" i="7" l="1"/>
  <c r="A742" i="7" s="1"/>
  <c r="B741" i="7"/>
  <c r="D741" i="7" s="1"/>
  <c r="B745" i="1"/>
  <c r="A744" i="1"/>
  <c r="AB742" i="1"/>
  <c r="C742" i="7" l="1"/>
  <c r="A743" i="7" s="1"/>
  <c r="B742" i="7"/>
  <c r="D742" i="7" s="1"/>
  <c r="B746" i="1"/>
  <c r="A745" i="1"/>
  <c r="AB743" i="1"/>
  <c r="C743" i="7" l="1"/>
  <c r="A744" i="7" s="1"/>
  <c r="B743" i="7"/>
  <c r="D743" i="7" s="1"/>
  <c r="B747" i="1"/>
  <c r="A746" i="1"/>
  <c r="AB744" i="1"/>
  <c r="C744" i="7" l="1"/>
  <c r="A745" i="7" s="1"/>
  <c r="B744" i="7"/>
  <c r="D744" i="7" s="1"/>
  <c r="A747" i="1"/>
  <c r="B748" i="1"/>
  <c r="AB745" i="1"/>
  <c r="C745" i="7" l="1"/>
  <c r="A746" i="7" s="1"/>
  <c r="B745" i="7"/>
  <c r="D745" i="7" s="1"/>
  <c r="B749" i="1"/>
  <c r="A748" i="1"/>
  <c r="AB746" i="1"/>
  <c r="C746" i="7" l="1"/>
  <c r="A747" i="7" s="1"/>
  <c r="B746" i="7"/>
  <c r="D746" i="7" s="1"/>
  <c r="A749" i="1"/>
  <c r="B750" i="1"/>
  <c r="AB747" i="1"/>
  <c r="C747" i="7" l="1"/>
  <c r="A748" i="7" s="1"/>
  <c r="B747" i="7"/>
  <c r="D747" i="7" s="1"/>
  <c r="B751" i="1"/>
  <c r="A75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B750" i="1"/>
  <c r="C750" i="7" l="1"/>
  <c r="A751" i="7" s="1"/>
  <c r="B750" i="7"/>
  <c r="D750" i="7" s="1"/>
  <c r="A753" i="1"/>
  <c r="B754" i="1"/>
  <c r="AB751" i="1"/>
  <c r="C751" i="7" l="1"/>
  <c r="A752" i="7" s="1"/>
  <c r="B751" i="7"/>
  <c r="D751" i="7" s="1"/>
  <c r="B755" i="1"/>
  <c r="A754" i="1"/>
  <c r="AB752" i="1"/>
  <c r="C752" i="7" l="1"/>
  <c r="A753" i="7" s="1"/>
  <c r="B752" i="7"/>
  <c r="D752" i="7" s="1"/>
  <c r="B756" i="1"/>
  <c r="A755" i="1"/>
  <c r="AB753" i="1"/>
  <c r="C753" i="7" l="1"/>
  <c r="A754" i="7" s="1"/>
  <c r="B753" i="7"/>
  <c r="D753" i="7" s="1"/>
  <c r="B757" i="1"/>
  <c r="A756" i="1"/>
  <c r="AB754" i="1"/>
  <c r="C754" i="7" l="1"/>
  <c r="A755" i="7" s="1"/>
  <c r="B754" i="7"/>
  <c r="D754" i="7" s="1"/>
  <c r="B758" i="1"/>
  <c r="A757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B760" i="1"/>
  <c r="P760" i="1"/>
  <c r="AC760" i="1" s="1"/>
  <c r="E760" i="1"/>
  <c r="C760" i="7" l="1"/>
  <c r="A761" i="7" s="1"/>
  <c r="B760" i="7"/>
  <c r="D760" i="7" s="1"/>
  <c r="F760" i="1"/>
  <c r="S760" i="1" s="1"/>
  <c r="B764" i="1"/>
  <c r="A763" i="1"/>
  <c r="AB761" i="1"/>
  <c r="E761" i="1"/>
  <c r="P761" i="1"/>
  <c r="AC761" i="1" s="1"/>
  <c r="C761" i="7" l="1"/>
  <c r="A762" i="7" s="1"/>
  <c r="B761" i="7"/>
  <c r="D761" i="7" s="1"/>
  <c r="F761" i="1"/>
  <c r="S761" i="1" s="1"/>
  <c r="B765" i="1"/>
  <c r="A764" i="1"/>
  <c r="AB762" i="1"/>
  <c r="C762" i="7" l="1"/>
  <c r="A763" i="7" s="1"/>
  <c r="B762" i="7"/>
  <c r="D762" i="7" s="1"/>
  <c r="A765" i="1"/>
  <c r="B766" i="1"/>
  <c r="AB763" i="1"/>
  <c r="C763" i="7" l="1"/>
  <c r="A764" i="7" s="1"/>
  <c r="B763" i="7"/>
  <c r="D763" i="7"/>
  <c r="B767" i="1"/>
  <c r="A766" i="1"/>
  <c r="AB764" i="1"/>
  <c r="C764" i="7" l="1"/>
  <c r="A765" i="7" s="1"/>
  <c r="B764" i="7"/>
  <c r="D764" i="7" s="1"/>
  <c r="B768" i="1"/>
  <c r="A767" i="1"/>
  <c r="AB765" i="1"/>
  <c r="C765" i="7" l="1"/>
  <c r="A766" i="7" s="1"/>
  <c r="B765" i="7"/>
  <c r="D765" i="7" s="1"/>
  <c r="B769" i="1"/>
  <c r="A768" i="1"/>
  <c r="AB766" i="1"/>
  <c r="C766" i="7" l="1"/>
  <c r="A767" i="7" s="1"/>
  <c r="B766" i="7"/>
  <c r="D766" i="7" s="1"/>
  <c r="B770" i="1"/>
  <c r="A769" i="1"/>
  <c r="AB767" i="1"/>
  <c r="C767" i="7" l="1"/>
  <c r="A768" i="7" s="1"/>
  <c r="B767" i="7"/>
  <c r="D767" i="7" s="1"/>
  <c r="B771" i="1"/>
  <c r="A770" i="1"/>
  <c r="AB768" i="1"/>
  <c r="C768" i="7" l="1"/>
  <c r="A769" i="7" s="1"/>
  <c r="B768" i="7"/>
  <c r="D768" i="7" s="1"/>
  <c r="A771" i="1"/>
  <c r="B772" i="1"/>
  <c r="AB769" i="1"/>
  <c r="C769" i="7" l="1"/>
  <c r="A770" i="7" s="1"/>
  <c r="B769" i="7"/>
  <c r="D769" i="7" s="1"/>
  <c r="B773" i="1"/>
  <c r="A772" i="1"/>
  <c r="AB770" i="1"/>
  <c r="C770" i="7" l="1"/>
  <c r="A771" i="7" s="1"/>
  <c r="B770" i="7"/>
  <c r="D770" i="7" s="1"/>
  <c r="B774" i="1"/>
  <c r="A773" i="1"/>
  <c r="AB771" i="1"/>
  <c r="C771" i="7" l="1"/>
  <c r="A772" i="7" s="1"/>
  <c r="B771" i="7"/>
  <c r="D771" i="7" s="1"/>
  <c r="B775" i="1"/>
  <c r="A774" i="1"/>
  <c r="AB772" i="1"/>
  <c r="C772" i="7" l="1"/>
  <c r="A773" i="7" s="1"/>
  <c r="B772" i="7"/>
  <c r="D772" i="7" s="1"/>
  <c r="B776" i="1"/>
  <c r="A775" i="1"/>
  <c r="AB773" i="1"/>
  <c r="C773" i="7" l="1"/>
  <c r="A774" i="7" s="1"/>
  <c r="B773" i="7"/>
  <c r="D773" i="7" s="1"/>
  <c r="B777" i="1"/>
  <c r="A776" i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F777" i="1"/>
  <c r="S777" i="1" s="1"/>
  <c r="B781" i="1"/>
  <c r="A780" i="1"/>
  <c r="AB778" i="1"/>
  <c r="P778" i="1"/>
  <c r="AC778" i="1" s="1"/>
  <c r="E778" i="1"/>
  <c r="C778" i="7" l="1"/>
  <c r="A779" i="7" s="1"/>
  <c r="B778" i="7"/>
  <c r="D778" i="7" s="1"/>
  <c r="F778" i="1"/>
  <c r="S778" i="1" s="1"/>
  <c r="B782" i="1"/>
  <c r="A781" i="1"/>
  <c r="AB779" i="1"/>
  <c r="E779" i="1"/>
  <c r="P779" i="1"/>
  <c r="AC779" i="1" s="1"/>
  <c r="C779" i="7" l="1"/>
  <c r="A780" i="7" s="1"/>
  <c r="B779" i="7"/>
  <c r="D779" i="7" s="1"/>
  <c r="F779" i="1"/>
  <c r="S779" i="1" s="1"/>
  <c r="B783" i="1"/>
  <c r="A782" i="1"/>
  <c r="AB780" i="1"/>
  <c r="C780" i="7" l="1"/>
  <c r="A781" i="7" s="1"/>
  <c r="B780" i="7"/>
  <c r="D780" i="7" s="1"/>
  <c r="A783" i="1"/>
  <c r="B784" i="1"/>
  <c r="AB781" i="1"/>
  <c r="C781" i="7" l="1"/>
  <c r="A782" i="7" s="1"/>
  <c r="B781" i="7"/>
  <c r="D781" i="7" s="1"/>
  <c r="B785" i="1"/>
  <c r="A784" i="1"/>
  <c r="AB782" i="1"/>
  <c r="C782" i="7" l="1"/>
  <c r="A783" i="7" s="1"/>
  <c r="B782" i="7"/>
  <c r="D782" i="7" s="1"/>
  <c r="B786" i="1"/>
  <c r="A785" i="1"/>
  <c r="AB783" i="1"/>
  <c r="C783" i="7" l="1"/>
  <c r="A784" i="7" s="1"/>
  <c r="B783" i="7"/>
  <c r="D783" i="7" s="1"/>
  <c r="B787" i="1"/>
  <c r="A786" i="1"/>
  <c r="AB784" i="1"/>
  <c r="C784" i="7" l="1"/>
  <c r="A785" i="7" s="1"/>
  <c r="B784" i="7"/>
  <c r="D784" i="7" s="1"/>
  <c r="B788" i="1"/>
  <c r="A787" i="1"/>
  <c r="AB785" i="1"/>
  <c r="C785" i="7" l="1"/>
  <c r="A786" i="7" s="1"/>
  <c r="B785" i="7"/>
  <c r="D785" i="7" s="1"/>
  <c r="B789" i="1"/>
  <c r="A788" i="1"/>
  <c r="AB786" i="1"/>
  <c r="E786" i="1"/>
  <c r="P786" i="1"/>
  <c r="AC786" i="1" s="1"/>
  <c r="C786" i="7" l="1"/>
  <c r="A787" i="7" s="1"/>
  <c r="B786" i="7"/>
  <c r="D786" i="7" s="1"/>
  <c r="F786" i="1"/>
  <c r="S786" i="1" s="1"/>
  <c r="A789" i="1"/>
  <c r="B790" i="1"/>
  <c r="AB787" i="1"/>
  <c r="P787" i="1"/>
  <c r="AC787" i="1" s="1"/>
  <c r="E787" i="1"/>
  <c r="C787" i="7" l="1"/>
  <c r="A788" i="7" s="1"/>
  <c r="B787" i="7"/>
  <c r="D787" i="7" s="1"/>
  <c r="F787" i="1"/>
  <c r="S787" i="1" s="1"/>
  <c r="B791" i="1"/>
  <c r="A790" i="1"/>
  <c r="AB788" i="1"/>
  <c r="P788" i="1"/>
  <c r="AC788" i="1" s="1"/>
  <c r="E788" i="1"/>
  <c r="C788" i="7" l="1"/>
  <c r="A789" i="7" s="1"/>
  <c r="B788" i="7"/>
  <c r="D788" i="7" s="1"/>
  <c r="F788" i="1"/>
  <c r="S788" i="1" s="1"/>
  <c r="B792" i="1"/>
  <c r="A791" i="1"/>
  <c r="AB789" i="1"/>
  <c r="P789" i="1"/>
  <c r="AC789" i="1" s="1"/>
  <c r="E789" i="1"/>
  <c r="C789" i="7" l="1"/>
  <c r="A790" i="7" s="1"/>
  <c r="B789" i="7"/>
  <c r="D789" i="7" s="1"/>
  <c r="F789" i="1"/>
  <c r="S789" i="1" s="1"/>
  <c r="B793" i="1"/>
  <c r="A792" i="1"/>
  <c r="AB790" i="1"/>
  <c r="E790" i="1"/>
  <c r="P790" i="1"/>
  <c r="AC790" i="1" s="1"/>
  <c r="C790" i="7" l="1"/>
  <c r="A791" i="7" s="1"/>
  <c r="B790" i="7"/>
  <c r="D790" i="7" s="1"/>
  <c r="F790" i="1"/>
  <c r="S790" i="1" s="1"/>
  <c r="B794" i="1"/>
  <c r="A793" i="1"/>
  <c r="AB791" i="1"/>
  <c r="P791" i="1"/>
  <c r="AC791" i="1" s="1"/>
  <c r="E791" i="1"/>
  <c r="C791" i="7" l="1"/>
  <c r="A792" i="7" s="1"/>
  <c r="B791" i="7"/>
  <c r="D791" i="7" s="1"/>
  <c r="F791" i="1"/>
  <c r="S791" i="1" s="1"/>
  <c r="B795" i="1"/>
  <c r="A794" i="1"/>
  <c r="AB792" i="1"/>
  <c r="C792" i="7" l="1"/>
  <c r="A793" i="7" s="1"/>
  <c r="B792" i="7"/>
  <c r="D792" i="7" s="1"/>
  <c r="A795" i="1"/>
  <c r="B796" i="1"/>
  <c r="AB793" i="1"/>
  <c r="C793" i="7" l="1"/>
  <c r="A794" i="7" s="1"/>
  <c r="B793" i="7"/>
  <c r="D793" i="7" s="1"/>
  <c r="B797" i="1"/>
  <c r="A796" i="1"/>
  <c r="AB794" i="1"/>
  <c r="C794" i="7" l="1"/>
  <c r="A795" i="7" s="1"/>
  <c r="B794" i="7"/>
  <c r="D794" i="7" s="1"/>
  <c r="B798" i="1"/>
  <c r="A797" i="1"/>
  <c r="AB795" i="1"/>
  <c r="C795" i="7" l="1"/>
  <c r="A796" i="7" s="1"/>
  <c r="B795" i="7"/>
  <c r="D795" i="7" s="1"/>
  <c r="B799" i="1"/>
  <c r="A798" i="1"/>
  <c r="AB796" i="1"/>
  <c r="C796" i="7" l="1"/>
  <c r="A797" i="7" s="1"/>
  <c r="B796" i="7"/>
  <c r="D796" i="7" s="1"/>
  <c r="B800" i="1"/>
  <c r="A799" i="1"/>
  <c r="AB797" i="1"/>
  <c r="C797" i="7" l="1"/>
  <c r="A798" i="7" s="1"/>
  <c r="B797" i="7"/>
  <c r="D797" i="7" s="1"/>
  <c r="B801" i="1"/>
  <c r="A800" i="1"/>
  <c r="AB798" i="1"/>
  <c r="C798" i="7" l="1"/>
  <c r="A799" i="7" s="1"/>
  <c r="B798" i="7"/>
  <c r="D798" i="7" s="1"/>
  <c r="A801" i="1"/>
  <c r="B802" i="1"/>
  <c r="AB799" i="1"/>
  <c r="C799" i="7" l="1"/>
  <c r="A800" i="7" s="1"/>
  <c r="B799" i="7"/>
  <c r="D799" i="7" s="1"/>
  <c r="B803" i="1"/>
  <c r="A802" i="1"/>
  <c r="AB800" i="1"/>
  <c r="C800" i="7" l="1"/>
  <c r="A801" i="7" s="1"/>
  <c r="B800" i="7"/>
  <c r="D800" i="7" s="1"/>
  <c r="B804" i="1"/>
  <c r="A803" i="1"/>
  <c r="AB801" i="1"/>
  <c r="C801" i="7" l="1"/>
  <c r="A802" i="7" s="1"/>
  <c r="B801" i="7"/>
  <c r="D801" i="7" s="1"/>
  <c r="B805" i="1"/>
  <c r="A804" i="1"/>
  <c r="AB802" i="1"/>
  <c r="C802" i="7" l="1"/>
  <c r="A803" i="7" s="1"/>
  <c r="B802" i="7"/>
  <c r="D802" i="7" s="1"/>
  <c r="B806" i="1"/>
  <c r="A805" i="1"/>
  <c r="AB803" i="1"/>
  <c r="C803" i="7" l="1"/>
  <c r="A804" i="7" s="1"/>
  <c r="B803" i="7"/>
  <c r="D803" i="7" s="1"/>
  <c r="B807" i="1"/>
  <c r="A806" i="1"/>
  <c r="AB804" i="1"/>
  <c r="C804" i="7" l="1"/>
  <c r="A805" i="7" s="1"/>
  <c r="B804" i="7"/>
  <c r="D804" i="7" s="1"/>
  <c r="A807" i="1"/>
  <c r="B808" i="1"/>
  <c r="AB805" i="1"/>
  <c r="C805" i="7" l="1"/>
  <c r="A806" i="7" s="1"/>
  <c r="B805" i="7"/>
  <c r="D805" i="7" s="1"/>
  <c r="B809" i="1"/>
  <c r="A808" i="1"/>
  <c r="AB806" i="1"/>
  <c r="C806" i="7" l="1"/>
  <c r="A807" i="7" s="1"/>
  <c r="B806" i="7"/>
  <c r="D806" i="7" s="1"/>
  <c r="B810" i="1"/>
  <c r="A809" i="1"/>
  <c r="AB807" i="1"/>
  <c r="C807" i="7" l="1"/>
  <c r="A808" i="7" s="1"/>
  <c r="B807" i="7"/>
  <c r="D807" i="7" s="1"/>
  <c r="B811" i="1"/>
  <c r="A810" i="1"/>
  <c r="AB808" i="1"/>
  <c r="C808" i="7" l="1"/>
  <c r="A809" i="7" s="1"/>
  <c r="B808" i="7"/>
  <c r="D808" i="7" s="1"/>
  <c r="B812" i="1"/>
  <c r="A811" i="1"/>
  <c r="AB809" i="1"/>
  <c r="C809" i="7" l="1"/>
  <c r="A810" i="7" s="1"/>
  <c r="B809" i="7"/>
  <c r="D809" i="7" s="1"/>
  <c r="B813" i="1"/>
  <c r="A812" i="1"/>
  <c r="AB810" i="1"/>
  <c r="C810" i="7" l="1"/>
  <c r="A811" i="7" s="1"/>
  <c r="B810" i="7"/>
  <c r="D810" i="7" s="1"/>
  <c r="A813" i="1"/>
  <c r="B814" i="1"/>
  <c r="AB811" i="1"/>
  <c r="C811" i="7" l="1"/>
  <c r="A812" i="7" s="1"/>
  <c r="B811" i="7"/>
  <c r="D811" i="7" s="1"/>
  <c r="B815" i="1"/>
  <c r="A814" i="1"/>
  <c r="AB812" i="1"/>
  <c r="C812" i="7" l="1"/>
  <c r="A813" i="7" s="1"/>
  <c r="B812" i="7"/>
  <c r="D812" i="7" s="1"/>
  <c r="B816" i="1"/>
  <c r="A815" i="1"/>
  <c r="AB813" i="1"/>
  <c r="C813" i="7" l="1"/>
  <c r="A814" i="7" s="1"/>
  <c r="B813" i="7"/>
  <c r="D813" i="7" s="1"/>
  <c r="B817" i="1"/>
  <c r="A816" i="1"/>
  <c r="AB814" i="1"/>
  <c r="C814" i="7" l="1"/>
  <c r="A815" i="7" s="1"/>
  <c r="B814" i="7"/>
  <c r="D814" i="7" s="1"/>
  <c r="B818" i="1"/>
  <c r="A817" i="1"/>
  <c r="AB815" i="1"/>
  <c r="C815" i="7" l="1"/>
  <c r="A816" i="7" s="1"/>
  <c r="B815" i="7"/>
  <c r="D815" i="7" s="1"/>
  <c r="B819" i="1"/>
  <c r="A818" i="1"/>
  <c r="AB816" i="1"/>
  <c r="C816" i="7" l="1"/>
  <c r="A817" i="7" s="1"/>
  <c r="B816" i="7"/>
  <c r="D816" i="7" s="1"/>
  <c r="A819" i="1"/>
  <c r="B820" i="1"/>
  <c r="AB817" i="1"/>
  <c r="C817" i="7" l="1"/>
  <c r="A818" i="7" s="1"/>
  <c r="B817" i="7"/>
  <c r="D817" i="7" s="1"/>
  <c r="B821" i="1"/>
  <c r="A820" i="1"/>
  <c r="AB818" i="1"/>
  <c r="C818" i="7" l="1"/>
  <c r="A819" i="7" s="1"/>
  <c r="B818" i="7"/>
  <c r="D818" i="7" s="1"/>
  <c r="B822" i="1"/>
  <c r="A821" i="1"/>
  <c r="AB819" i="1"/>
  <c r="C819" i="7" l="1"/>
  <c r="A820" i="7" s="1"/>
  <c r="B819" i="7"/>
  <c r="D819" i="7" s="1"/>
  <c r="B823" i="1"/>
  <c r="A822" i="1"/>
  <c r="AB820" i="1"/>
  <c r="C820" i="7" l="1"/>
  <c r="A821" i="7" s="1"/>
  <c r="B820" i="7"/>
  <c r="D820" i="7" s="1"/>
  <c r="B824" i="1"/>
  <c r="A823" i="1"/>
  <c r="AB821" i="1"/>
  <c r="C821" i="7" l="1"/>
  <c r="A822" i="7" s="1"/>
  <c r="B821" i="7"/>
  <c r="D821" i="7" s="1"/>
  <c r="B825" i="1"/>
  <c r="A824" i="1"/>
  <c r="AB822" i="1"/>
  <c r="C822" i="7" l="1"/>
  <c r="A823" i="7" s="1"/>
  <c r="B822" i="7"/>
  <c r="D822" i="7" s="1"/>
  <c r="A825" i="1"/>
  <c r="B826" i="1"/>
  <c r="AB823" i="1"/>
  <c r="C823" i="7" l="1"/>
  <c r="A824" i="7" s="1"/>
  <c r="B823" i="7"/>
  <c r="D823" i="7" s="1"/>
  <c r="B827" i="1"/>
  <c r="A826" i="1"/>
  <c r="AB824" i="1"/>
  <c r="C824" i="7" l="1"/>
  <c r="A825" i="7" s="1"/>
  <c r="B824" i="7"/>
  <c r="D824" i="7" s="1"/>
  <c r="B828" i="1"/>
  <c r="A827" i="1"/>
  <c r="AB825" i="1"/>
  <c r="C825" i="7" l="1"/>
  <c r="A826" i="7" s="1"/>
  <c r="B825" i="7"/>
  <c r="D825" i="7" s="1"/>
  <c r="B829" i="1"/>
  <c r="A828" i="1"/>
  <c r="AB826" i="1"/>
  <c r="C826" i="7" l="1"/>
  <c r="A827" i="7" s="1"/>
  <c r="B826" i="7"/>
  <c r="D826" i="7" s="1"/>
  <c r="B830" i="1"/>
  <c r="A829" i="1"/>
  <c r="AB827" i="1"/>
  <c r="C827" i="7" l="1"/>
  <c r="A828" i="7" s="1"/>
  <c r="B827" i="7"/>
  <c r="D827" i="7" s="1"/>
  <c r="B831" i="1"/>
  <c r="A830" i="1"/>
  <c r="AB828" i="1"/>
  <c r="C828" i="7" l="1"/>
  <c r="A829" i="7" s="1"/>
  <c r="B828" i="7"/>
  <c r="D828" i="7" s="1"/>
  <c r="A831" i="1"/>
  <c r="B832" i="1"/>
  <c r="AB829" i="1"/>
  <c r="C829" i="7" l="1"/>
  <c r="A830" i="7" s="1"/>
  <c r="B829" i="7"/>
  <c r="D829" i="7" s="1"/>
  <c r="B833" i="1"/>
  <c r="A832" i="1"/>
  <c r="AB830" i="1"/>
  <c r="C830" i="7" l="1"/>
  <c r="A831" i="7" s="1"/>
  <c r="B830" i="7"/>
  <c r="D830" i="7" s="1"/>
  <c r="B834" i="1"/>
  <c r="A833" i="1"/>
  <c r="AB831" i="1"/>
  <c r="C831" i="7" l="1"/>
  <c r="A832" i="7" s="1"/>
  <c r="B831" i="7"/>
  <c r="D831" i="7" s="1"/>
  <c r="B835" i="1"/>
  <c r="A834" i="1"/>
  <c r="AB832" i="1"/>
  <c r="C832" i="7" l="1"/>
  <c r="A833" i="7" s="1"/>
  <c r="B832" i="7"/>
  <c r="D832" i="7" s="1"/>
  <c r="B836" i="1"/>
  <c r="A835" i="1"/>
  <c r="AB833" i="1"/>
  <c r="C833" i="7" l="1"/>
  <c r="A834" i="7" s="1"/>
  <c r="B833" i="7"/>
  <c r="D833" i="7" s="1"/>
  <c r="B837" i="1"/>
  <c r="A836" i="1"/>
  <c r="AB834" i="1"/>
  <c r="C834" i="7" l="1"/>
  <c r="A835" i="7" s="1"/>
  <c r="B834" i="7"/>
  <c r="D834" i="7" s="1"/>
  <c r="A837" i="1"/>
  <c r="B838" i="1"/>
  <c r="AB835" i="1"/>
  <c r="C835" i="7" l="1"/>
  <c r="A836" i="7" s="1"/>
  <c r="B835" i="7"/>
  <c r="D835" i="7" s="1"/>
  <c r="B839" i="1"/>
  <c r="A838" i="1"/>
  <c r="AB836" i="1"/>
  <c r="C836" i="7" l="1"/>
  <c r="A837" i="7" s="1"/>
  <c r="B836" i="7"/>
  <c r="D836" i="7" s="1"/>
  <c r="B840" i="1"/>
  <c r="A839" i="1"/>
  <c r="AB837" i="1"/>
  <c r="C837" i="7" l="1"/>
  <c r="A838" i="7" s="1"/>
  <c r="B837" i="7"/>
  <c r="D837" i="7" s="1"/>
  <c r="B841" i="1"/>
  <c r="A840" i="1"/>
  <c r="AB838" i="1"/>
  <c r="C838" i="7" l="1"/>
  <c r="A839" i="7" s="1"/>
  <c r="B838" i="7"/>
  <c r="D838" i="7" s="1"/>
  <c r="B842" i="1"/>
  <c r="A841" i="1"/>
  <c r="AB839" i="1"/>
  <c r="C839" i="7" l="1"/>
  <c r="A840" i="7" s="1"/>
  <c r="B839" i="7"/>
  <c r="D839" i="7" s="1"/>
  <c r="B843" i="1"/>
  <c r="A842" i="1"/>
  <c r="AB840" i="1"/>
  <c r="C840" i="7" l="1"/>
  <c r="A841" i="7" s="1"/>
  <c r="B840" i="7"/>
  <c r="D840" i="7" s="1"/>
  <c r="A843" i="1"/>
  <c r="B844" i="1"/>
  <c r="AB841" i="1"/>
  <c r="C841" i="7" l="1"/>
  <c r="A842" i="7" s="1"/>
  <c r="B841" i="7"/>
  <c r="D841" i="7" s="1"/>
  <c r="A844" i="1"/>
  <c r="B845" i="1"/>
  <c r="AB842" i="1"/>
  <c r="C842" i="7" l="1"/>
  <c r="A843" i="7" s="1"/>
  <c r="B842" i="7"/>
  <c r="D842" i="7" s="1"/>
  <c r="B846" i="1"/>
  <c r="A845" i="1"/>
  <c r="AB843" i="1"/>
  <c r="C843" i="7" l="1"/>
  <c r="A844" i="7" s="1"/>
  <c r="B843" i="7"/>
  <c r="D843" i="7" s="1"/>
  <c r="B847" i="1"/>
  <c r="A846" i="1"/>
  <c r="AB844" i="1"/>
  <c r="C844" i="7" l="1"/>
  <c r="A845" i="7" s="1"/>
  <c r="B844" i="7"/>
  <c r="D844" i="7" s="1"/>
  <c r="B848" i="1"/>
  <c r="A847" i="1"/>
  <c r="AB845" i="1"/>
  <c r="C845" i="7" l="1"/>
  <c r="A846" i="7" s="1"/>
  <c r="B845" i="7"/>
  <c r="D845" i="7" s="1"/>
  <c r="B849" i="1"/>
  <c r="A848" i="1"/>
  <c r="AB846" i="1"/>
  <c r="C846" i="7" l="1"/>
  <c r="A847" i="7" s="1"/>
  <c r="B846" i="7"/>
  <c r="D846" i="7" s="1"/>
  <c r="A849" i="1"/>
  <c r="B850" i="1"/>
  <c r="AB847" i="1"/>
  <c r="C847" i="7" l="1"/>
  <c r="A848" i="7" s="1"/>
  <c r="B847" i="7"/>
  <c r="D847" i="7" s="1"/>
  <c r="A850" i="1"/>
  <c r="B851" i="1"/>
  <c r="AB848" i="1"/>
  <c r="C848" i="7" l="1"/>
  <c r="A849" i="7" s="1"/>
  <c r="B848" i="7"/>
  <c r="D848" i="7" s="1"/>
  <c r="B852" i="1"/>
  <c r="A851" i="1"/>
  <c r="AB849" i="1"/>
  <c r="C849" i="7" l="1"/>
  <c r="A850" i="7" s="1"/>
  <c r="B849" i="7"/>
  <c r="D849" i="7" s="1"/>
  <c r="B853" i="1"/>
  <c r="A852" i="1"/>
  <c r="AB850" i="1"/>
  <c r="C850" i="7" l="1"/>
  <c r="A851" i="7" s="1"/>
  <c r="B850" i="7"/>
  <c r="D850" i="7" s="1"/>
  <c r="B854" i="1"/>
  <c r="A853" i="1"/>
  <c r="AB851" i="1"/>
  <c r="C851" i="7" l="1"/>
  <c r="A852" i="7" s="1"/>
  <c r="B851" i="7"/>
  <c r="D851" i="7" s="1"/>
  <c r="B855" i="1"/>
  <c r="A854" i="1"/>
  <c r="AB852" i="1"/>
  <c r="C852" i="7" l="1"/>
  <c r="A853" i="7" s="1"/>
  <c r="B852" i="7"/>
  <c r="D852" i="7" s="1"/>
  <c r="A855" i="1"/>
  <c r="B856" i="1"/>
  <c r="AB853" i="1"/>
  <c r="C853" i="7" l="1"/>
  <c r="A854" i="7" s="1"/>
  <c r="B853" i="7"/>
  <c r="D853" i="7" s="1"/>
  <c r="A856" i="1"/>
  <c r="B857" i="1"/>
  <c r="AB854" i="1"/>
  <c r="C854" i="7" l="1"/>
  <c r="A855" i="7" s="1"/>
  <c r="B854" i="7"/>
  <c r="D854" i="7" s="1"/>
  <c r="A857" i="1"/>
  <c r="B858" i="1"/>
  <c r="AB855" i="1"/>
  <c r="C855" i="7" l="1"/>
  <c r="A856" i="7" s="1"/>
  <c r="B855" i="7"/>
  <c r="D855" i="7" s="1"/>
  <c r="B859" i="1"/>
  <c r="A858" i="1"/>
  <c r="AB856" i="1"/>
  <c r="B856" i="7" l="1"/>
  <c r="D856" i="7" s="1"/>
  <c r="C856" i="7"/>
  <c r="A857" i="7" s="1"/>
  <c r="B860" i="1"/>
  <c r="A859" i="1"/>
  <c r="AB857" i="1"/>
  <c r="C857" i="7" l="1"/>
  <c r="A858" i="7" s="1"/>
  <c r="B857" i="7"/>
  <c r="D857" i="7" s="1"/>
  <c r="B861" i="1"/>
  <c r="A860" i="1"/>
  <c r="AB858" i="1"/>
  <c r="C858" i="7" l="1"/>
  <c r="A859" i="7" s="1"/>
  <c r="B858" i="7"/>
  <c r="D858" i="7" s="1"/>
  <c r="A861" i="1"/>
  <c r="B862" i="1"/>
  <c r="AB859" i="1"/>
  <c r="C859" i="7" l="1"/>
  <c r="A860" i="7" s="1"/>
  <c r="B859" i="7"/>
  <c r="D859" i="7" s="1"/>
  <c r="B863" i="1"/>
  <c r="A862" i="1"/>
  <c r="AB860" i="1"/>
  <c r="C860" i="7" l="1"/>
  <c r="A861" i="7" s="1"/>
  <c r="B860" i="7"/>
  <c r="D860" i="7" s="1"/>
  <c r="A863" i="1"/>
  <c r="B864" i="1"/>
  <c r="AB861" i="1"/>
  <c r="C861" i="7" l="1"/>
  <c r="A862" i="7" s="1"/>
  <c r="B861" i="7"/>
  <c r="D861" i="7" s="1"/>
  <c r="B865" i="1"/>
  <c r="A864" i="1"/>
  <c r="AB862" i="1"/>
  <c r="C862" i="7" l="1"/>
  <c r="A863" i="7" s="1"/>
  <c r="B862" i="7"/>
  <c r="D862" i="7" s="1"/>
  <c r="B866" i="1"/>
  <c r="A865" i="1"/>
  <c r="AB863" i="1"/>
  <c r="C863" i="7" l="1"/>
  <c r="A864" i="7" s="1"/>
  <c r="B863" i="7"/>
  <c r="D863" i="7" s="1"/>
  <c r="B867" i="1"/>
  <c r="A866" i="1"/>
  <c r="AB864" i="1"/>
  <c r="C864" i="7" l="1"/>
  <c r="A865" i="7" s="1"/>
  <c r="B864" i="7"/>
  <c r="D864" i="7" s="1"/>
  <c r="A867" i="1"/>
  <c r="B868" i="1"/>
  <c r="AB865" i="1"/>
  <c r="C865" i="7" l="1"/>
  <c r="A866" i="7" s="1"/>
  <c r="B865" i="7"/>
  <c r="D865" i="7" s="1"/>
  <c r="B869" i="1"/>
  <c r="A868" i="1"/>
  <c r="AB866" i="1"/>
  <c r="P866" i="1"/>
  <c r="AC866" i="1" s="1"/>
  <c r="E866" i="1"/>
  <c r="C866" i="7" l="1"/>
  <c r="A867" i="7" s="1"/>
  <c r="B866" i="7"/>
  <c r="D866" i="7" s="1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70" i="1"/>
  <c r="B871" i="1"/>
  <c r="F867" i="1"/>
  <c r="S867" i="1" s="1"/>
  <c r="AB868" i="1"/>
  <c r="P868" i="1"/>
  <c r="AC868" i="1" s="1"/>
  <c r="E868" i="1"/>
  <c r="C868" i="7" l="1"/>
  <c r="A869" i="7" s="1"/>
  <c r="B868" i="7"/>
  <c r="D868" i="7" s="1"/>
  <c r="F868" i="1"/>
  <c r="S868" i="1" s="1"/>
  <c r="B872" i="1"/>
  <c r="A871" i="1"/>
  <c r="AB869" i="1"/>
  <c r="E869" i="1"/>
  <c r="P869" i="1"/>
  <c r="AC869" i="1" s="1"/>
  <c r="C869" i="7" l="1"/>
  <c r="A870" i="7" s="1"/>
  <c r="B869" i="7"/>
  <c r="D869" i="7" s="1"/>
  <c r="F869" i="1"/>
  <c r="S869" i="1" s="1"/>
  <c r="B873" i="1"/>
  <c r="A872" i="1"/>
  <c r="AB870" i="1"/>
  <c r="E870" i="1"/>
  <c r="P870" i="1"/>
  <c r="AC870" i="1" s="1"/>
  <c r="C870" i="7" l="1"/>
  <c r="A871" i="7" s="1"/>
  <c r="B870" i="7"/>
  <c r="D870" i="7" s="1"/>
  <c r="F870" i="1"/>
  <c r="S870" i="1" s="1"/>
  <c r="A873" i="1"/>
  <c r="B874" i="1"/>
  <c r="AB871" i="1"/>
  <c r="E871" i="1"/>
  <c r="P871" i="1"/>
  <c r="AC871" i="1" s="1"/>
  <c r="C871" i="7" l="1"/>
  <c r="A872" i="7" s="1"/>
  <c r="B871" i="7"/>
  <c r="D871" i="7" s="1"/>
  <c r="F871" i="1"/>
  <c r="S871" i="1" s="1"/>
  <c r="A874" i="1"/>
  <c r="B875" i="1"/>
  <c r="AB872" i="1"/>
  <c r="C872" i="7" l="1"/>
  <c r="A873" i="7" s="1"/>
  <c r="B872" i="7"/>
  <c r="D872" i="7" s="1"/>
  <c r="B876" i="1"/>
  <c r="A875" i="1"/>
  <c r="AB873" i="1"/>
  <c r="C873" i="7" l="1"/>
  <c r="A874" i="7" s="1"/>
  <c r="B873" i="7"/>
  <c r="D873" i="7" s="1"/>
  <c r="A876" i="1"/>
  <c r="B877" i="1"/>
  <c r="AB874" i="1"/>
  <c r="C874" i="7" l="1"/>
  <c r="A875" i="7" s="1"/>
  <c r="B874" i="7"/>
  <c r="D874" i="7" s="1"/>
  <c r="A877" i="1"/>
  <c r="B878" i="1"/>
  <c r="AB875" i="1"/>
  <c r="C875" i="7" l="1"/>
  <c r="A876" i="7" s="1"/>
  <c r="B875" i="7"/>
  <c r="D875" i="7" s="1"/>
  <c r="B879" i="1"/>
  <c r="A878" i="1"/>
  <c r="AB876" i="1"/>
  <c r="C876" i="7" l="1"/>
  <c r="A877" i="7" s="1"/>
  <c r="B876" i="7"/>
  <c r="D876" i="7" s="1"/>
  <c r="A879" i="1"/>
  <c r="B880" i="1"/>
  <c r="AB877" i="1"/>
  <c r="C877" i="7" l="1"/>
  <c r="A878" i="7" s="1"/>
  <c r="B877" i="7"/>
  <c r="D877" i="7" s="1"/>
  <c r="A880" i="1"/>
  <c r="B881" i="1"/>
  <c r="AB878" i="1"/>
  <c r="C878" i="7" l="1"/>
  <c r="A879" i="7" s="1"/>
  <c r="B878" i="7"/>
  <c r="D878" i="7" s="1"/>
  <c r="B882" i="1"/>
  <c r="A881" i="1"/>
  <c r="AB879" i="1"/>
  <c r="C879" i="7" l="1"/>
  <c r="A880" i="7" s="1"/>
  <c r="B879" i="7"/>
  <c r="D879" i="7" s="1"/>
  <c r="B883" i="1"/>
  <c r="A882" i="1"/>
  <c r="AB880" i="1"/>
  <c r="C880" i="7" l="1"/>
  <c r="A881" i="7" s="1"/>
  <c r="B880" i="7"/>
  <c r="D880" i="7" s="1"/>
  <c r="A883" i="1"/>
  <c r="B884" i="1"/>
  <c r="AB881" i="1"/>
  <c r="C881" i="7" l="1"/>
  <c r="A882" i="7" s="1"/>
  <c r="B881" i="7"/>
  <c r="D881" i="7" s="1"/>
  <c r="A884" i="1"/>
  <c r="B885" i="1"/>
  <c r="AB882" i="1"/>
  <c r="C882" i="7" l="1"/>
  <c r="A883" i="7" s="1"/>
  <c r="B882" i="7"/>
  <c r="D882" i="7" s="1"/>
  <c r="A885" i="1"/>
  <c r="B886" i="1"/>
  <c r="AB883" i="1"/>
  <c r="C883" i="7" l="1"/>
  <c r="A884" i="7" s="1"/>
  <c r="B883" i="7"/>
  <c r="D883" i="7" s="1"/>
  <c r="A886" i="1"/>
  <c r="B887" i="1"/>
  <c r="AB884" i="1"/>
  <c r="C884" i="7" l="1"/>
  <c r="A885" i="7" s="1"/>
  <c r="B884" i="7"/>
  <c r="D884" i="7" s="1"/>
  <c r="B888" i="1"/>
  <c r="A887" i="1"/>
  <c r="AB885" i="1"/>
  <c r="C885" i="7" l="1"/>
  <c r="A886" i="7" s="1"/>
  <c r="B885" i="7"/>
  <c r="D885" i="7" s="1"/>
  <c r="B889" i="1"/>
  <c r="A888" i="1"/>
  <c r="AB886" i="1"/>
  <c r="C886" i="7" l="1"/>
  <c r="A887" i="7" s="1"/>
  <c r="B886" i="7"/>
  <c r="D886" i="7" s="1"/>
  <c r="B890" i="1"/>
  <c r="A889" i="1"/>
  <c r="AB887" i="1"/>
  <c r="C887" i="7" l="1"/>
  <c r="A888" i="7" s="1"/>
  <c r="B887" i="7"/>
  <c r="D887" i="7" s="1"/>
  <c r="B891" i="1"/>
  <c r="A890" i="1"/>
  <c r="AB888" i="1"/>
  <c r="C888" i="7" l="1"/>
  <c r="A889" i="7" s="1"/>
  <c r="B888" i="7"/>
  <c r="D888" i="7" s="1"/>
  <c r="A891" i="1"/>
  <c r="B892" i="1"/>
  <c r="AB889" i="1"/>
  <c r="C889" i="7" l="1"/>
  <c r="A890" i="7" s="1"/>
  <c r="B889" i="7"/>
  <c r="D889" i="7" s="1"/>
  <c r="A892" i="1"/>
  <c r="B893" i="1"/>
  <c r="AB890" i="1"/>
  <c r="C890" i="7" l="1"/>
  <c r="A891" i="7" s="1"/>
  <c r="B890" i="7"/>
  <c r="D890" i="7" s="1"/>
  <c r="B894" i="1"/>
  <c r="A893" i="1"/>
  <c r="AB891" i="1"/>
  <c r="C891" i="7" l="1"/>
  <c r="A892" i="7" s="1"/>
  <c r="B891" i="7"/>
  <c r="D891" i="7" s="1"/>
  <c r="B895" i="1"/>
  <c r="A894" i="1"/>
  <c r="AB892" i="1"/>
  <c r="B892" i="7" l="1"/>
  <c r="D892" i="7" s="1"/>
  <c r="C892" i="7"/>
  <c r="A893" i="7" s="1"/>
  <c r="B896" i="1"/>
  <c r="A895" i="1"/>
  <c r="AB893" i="1"/>
  <c r="C893" i="7" l="1"/>
  <c r="A894" i="7" s="1"/>
  <c r="B893" i="7"/>
  <c r="D893" i="7" s="1"/>
  <c r="B897" i="1"/>
  <c r="A896" i="1"/>
  <c r="AB894" i="1"/>
  <c r="C894" i="7" l="1"/>
  <c r="A895" i="7" s="1"/>
  <c r="B894" i="7"/>
  <c r="D894" i="7" s="1"/>
  <c r="A897" i="1"/>
  <c r="B898" i="1"/>
  <c r="AB895" i="1"/>
  <c r="C895" i="7" l="1"/>
  <c r="A896" i="7" s="1"/>
  <c r="B895" i="7"/>
  <c r="D895" i="7" s="1"/>
  <c r="A898" i="1"/>
  <c r="B899" i="1"/>
  <c r="AB896" i="1"/>
  <c r="C896" i="7" l="1"/>
  <c r="A897" i="7" s="1"/>
  <c r="B896" i="7"/>
  <c r="D896" i="7" s="1"/>
  <c r="A899" i="1"/>
  <c r="B900" i="1"/>
  <c r="AB897" i="1"/>
  <c r="C897" i="7" l="1"/>
  <c r="A898" i="7" s="1"/>
  <c r="B897" i="7"/>
  <c r="D897" i="7" s="1"/>
  <c r="B901" i="1"/>
  <c r="A900" i="1"/>
  <c r="AB898" i="1"/>
  <c r="C898" i="7" l="1"/>
  <c r="A899" i="7" s="1"/>
  <c r="B898" i="7"/>
  <c r="D898" i="7" s="1"/>
  <c r="B902" i="1"/>
  <c r="A901" i="1"/>
  <c r="AB899" i="1"/>
  <c r="C899" i="7" l="1"/>
  <c r="A900" i="7" s="1"/>
  <c r="B899" i="7"/>
  <c r="D899" i="7" s="1"/>
  <c r="B903" i="1"/>
  <c r="A902" i="1"/>
  <c r="AB900" i="1"/>
  <c r="C900" i="7" l="1"/>
  <c r="A901" i="7" s="1"/>
  <c r="B900" i="7"/>
  <c r="D900" i="7" s="1"/>
  <c r="A903" i="1"/>
  <c r="B904" i="1"/>
  <c r="AB901" i="1"/>
  <c r="C901" i="7" l="1"/>
  <c r="A902" i="7" s="1"/>
  <c r="B901" i="7"/>
  <c r="D901" i="7" s="1"/>
  <c r="A904" i="1"/>
  <c r="B905" i="1"/>
  <c r="AB902" i="1"/>
  <c r="C902" i="7" l="1"/>
  <c r="A903" i="7" s="1"/>
  <c r="B902" i="7"/>
  <c r="D902" i="7" s="1"/>
  <c r="A905" i="1"/>
  <c r="B906" i="1"/>
  <c r="AB903" i="1"/>
  <c r="B903" i="7" l="1"/>
  <c r="D903" i="7"/>
  <c r="C903" i="7"/>
  <c r="A904" i="7" s="1"/>
  <c r="A906" i="1"/>
  <c r="B907" i="1"/>
  <c r="AB904" i="1"/>
  <c r="C904" i="7" l="1"/>
  <c r="A905" i="7" s="1"/>
  <c r="B904" i="7"/>
  <c r="D904" i="7" s="1"/>
  <c r="B908" i="1"/>
  <c r="A907" i="1"/>
  <c r="AB905" i="1"/>
  <c r="C905" i="7" l="1"/>
  <c r="A906" i="7" s="1"/>
  <c r="B905" i="7"/>
  <c r="D905" i="7" s="1"/>
  <c r="B909" i="1"/>
  <c r="A908" i="1"/>
  <c r="AB906" i="1"/>
  <c r="C906" i="7" l="1"/>
  <c r="A907" i="7" s="1"/>
  <c r="B906" i="7"/>
  <c r="D906" i="7" s="1"/>
  <c r="A909" i="1"/>
  <c r="B910" i="1"/>
  <c r="AB907" i="1"/>
  <c r="C907" i="7" l="1"/>
  <c r="A908" i="7" s="1"/>
  <c r="B907" i="7"/>
  <c r="D907" i="7" s="1"/>
  <c r="A910" i="1"/>
  <c r="B911" i="1"/>
  <c r="AB908" i="1"/>
  <c r="C908" i="7" l="1"/>
  <c r="A909" i="7" s="1"/>
  <c r="B908" i="7"/>
  <c r="D908" i="7" s="1"/>
  <c r="B912" i="1"/>
  <c r="A911" i="1"/>
  <c r="AB909" i="1"/>
  <c r="C909" i="7" l="1"/>
  <c r="A910" i="7" s="1"/>
  <c r="B909" i="7"/>
  <c r="D909" i="7" s="1"/>
  <c r="A912" i="1"/>
  <c r="B913" i="1"/>
  <c r="AB910" i="1"/>
  <c r="C910" i="7" l="1"/>
  <c r="A911" i="7" s="1"/>
  <c r="B910" i="7"/>
  <c r="D910" i="7" s="1"/>
  <c r="A913" i="1"/>
  <c r="B914" i="1"/>
  <c r="AB911" i="1"/>
  <c r="C911" i="7" l="1"/>
  <c r="A912" i="7" s="1"/>
  <c r="B911" i="7"/>
  <c r="D911" i="7" s="1"/>
  <c r="B915" i="1"/>
  <c r="A914" i="1"/>
  <c r="AB912" i="1"/>
  <c r="C912" i="7" l="1"/>
  <c r="A913" i="7" s="1"/>
  <c r="B912" i="7"/>
  <c r="D912" i="7" s="1"/>
  <c r="A915" i="1"/>
  <c r="B916" i="1"/>
  <c r="AB913" i="1"/>
  <c r="C913" i="7" l="1"/>
  <c r="A914" i="7" s="1"/>
  <c r="B913" i="7"/>
  <c r="D913" i="7" s="1"/>
  <c r="A916" i="1"/>
  <c r="B917" i="1"/>
  <c r="AB914" i="1"/>
  <c r="C914" i="7" l="1"/>
  <c r="A915" i="7" s="1"/>
  <c r="B914" i="7"/>
  <c r="D914" i="7" s="1"/>
  <c r="B918" i="1"/>
  <c r="A917" i="1"/>
  <c r="AB915" i="1"/>
  <c r="C915" i="7" l="1"/>
  <c r="A916" i="7" s="1"/>
  <c r="B915" i="7"/>
  <c r="D915" i="7" s="1"/>
  <c r="B919" i="1"/>
  <c r="A918" i="1"/>
  <c r="AB916" i="1"/>
  <c r="C916" i="7" l="1"/>
  <c r="A917" i="7" s="1"/>
  <c r="B916" i="7"/>
  <c r="D916" i="7" s="1"/>
  <c r="A919" i="1"/>
  <c r="B920" i="1"/>
  <c r="AB917" i="1"/>
  <c r="C917" i="7" l="1"/>
  <c r="A918" i="7" s="1"/>
  <c r="B917" i="7"/>
  <c r="D917" i="7" s="1"/>
  <c r="A920" i="1"/>
  <c r="B921" i="1"/>
  <c r="AB918" i="1"/>
  <c r="C918" i="7" l="1"/>
  <c r="A919" i="7" s="1"/>
  <c r="B918" i="7"/>
  <c r="D918" i="7" s="1"/>
  <c r="A921" i="1"/>
  <c r="B922" i="1"/>
  <c r="AB919" i="1"/>
  <c r="C919" i="7" l="1"/>
  <c r="A920" i="7" s="1"/>
  <c r="B919" i="7"/>
  <c r="D919" i="7" s="1"/>
  <c r="A922" i="1"/>
  <c r="B923" i="1"/>
  <c r="AB920" i="1"/>
  <c r="C920" i="7" l="1"/>
  <c r="A921" i="7" s="1"/>
  <c r="B920" i="7"/>
  <c r="D920" i="7" s="1"/>
  <c r="B924" i="1"/>
  <c r="A923" i="1"/>
  <c r="AB921" i="1"/>
  <c r="C921" i="7" l="1"/>
  <c r="A922" i="7" s="1"/>
  <c r="B921" i="7"/>
  <c r="D921" i="7" s="1"/>
  <c r="B925" i="1"/>
  <c r="A924" i="1"/>
  <c r="AB922" i="1"/>
  <c r="C922" i="7" l="1"/>
  <c r="A923" i="7" s="1"/>
  <c r="B922" i="7"/>
  <c r="D922" i="7" s="1"/>
  <c r="B926" i="1"/>
  <c r="A925" i="1"/>
  <c r="AB923" i="1"/>
  <c r="C923" i="7" l="1"/>
  <c r="A924" i="7" s="1"/>
  <c r="B923" i="7"/>
  <c r="D923" i="7" s="1"/>
  <c r="B927" i="1"/>
  <c r="A926" i="1"/>
  <c r="AB924" i="1"/>
  <c r="C924" i="7" l="1"/>
  <c r="A925" i="7" s="1"/>
  <c r="B924" i="7"/>
  <c r="D924" i="7" s="1"/>
  <c r="A927" i="1"/>
  <c r="B928" i="1"/>
  <c r="AB925" i="1"/>
  <c r="C925" i="7" l="1"/>
  <c r="A926" i="7" s="1"/>
  <c r="B925" i="7"/>
  <c r="D925" i="7" s="1"/>
  <c r="A928" i="1"/>
  <c r="B929" i="1"/>
  <c r="AB926" i="1"/>
  <c r="C926" i="7" l="1"/>
  <c r="A927" i="7" s="1"/>
  <c r="B926" i="7"/>
  <c r="D926" i="7" s="1"/>
  <c r="B930" i="1"/>
  <c r="A929" i="1"/>
  <c r="AB927" i="1"/>
  <c r="C927" i="7" l="1"/>
  <c r="A928" i="7" s="1"/>
  <c r="B927" i="7"/>
  <c r="D927" i="7" s="1"/>
  <c r="B931" i="1"/>
  <c r="A930" i="1"/>
  <c r="AB928" i="1"/>
  <c r="C928" i="7" l="1"/>
  <c r="A929" i="7" s="1"/>
  <c r="B928" i="7"/>
  <c r="D928" i="7" s="1"/>
  <c r="B932" i="1"/>
  <c r="A931" i="1"/>
  <c r="AB929" i="1"/>
  <c r="C929" i="7" l="1"/>
  <c r="A930" i="7" s="1"/>
  <c r="B929" i="7"/>
  <c r="D929" i="7" s="1"/>
  <c r="B933" i="1"/>
  <c r="A932" i="1"/>
  <c r="AB930" i="1"/>
  <c r="C930" i="7" l="1"/>
  <c r="A931" i="7" s="1"/>
  <c r="B930" i="7"/>
  <c r="D930" i="7" s="1"/>
  <c r="A933" i="1"/>
  <c r="B934" i="1"/>
  <c r="AB931" i="1"/>
  <c r="C931" i="7" l="1"/>
  <c r="A932" i="7" s="1"/>
  <c r="B931" i="7"/>
  <c r="D931" i="7" s="1"/>
  <c r="A934" i="1"/>
  <c r="B935" i="1"/>
  <c r="AB932" i="1"/>
  <c r="C932" i="7" l="1"/>
  <c r="A933" i="7" s="1"/>
  <c r="B932" i="7"/>
  <c r="D932" i="7" s="1"/>
  <c r="A935" i="1"/>
  <c r="B936" i="1"/>
  <c r="AB933" i="1"/>
  <c r="C933" i="7" l="1"/>
  <c r="A934" i="7" s="1"/>
  <c r="B933" i="7"/>
  <c r="D933" i="7" s="1"/>
  <c r="B937" i="1"/>
  <c r="A936" i="1"/>
  <c r="AB934" i="1"/>
  <c r="C934" i="7" l="1"/>
  <c r="A935" i="7" s="1"/>
  <c r="B934" i="7"/>
  <c r="D934" i="7" s="1"/>
  <c r="B938" i="1"/>
  <c r="A937" i="1"/>
  <c r="AB935" i="1"/>
  <c r="C935" i="7" l="1"/>
  <c r="A936" i="7" s="1"/>
  <c r="B935" i="7"/>
  <c r="D935" i="7" s="1"/>
  <c r="B939" i="1"/>
  <c r="A938" i="1"/>
  <c r="AB936" i="1"/>
  <c r="C936" i="7" l="1"/>
  <c r="A937" i="7" s="1"/>
  <c r="B936" i="7"/>
  <c r="D936" i="7" s="1"/>
  <c r="A939" i="1"/>
  <c r="B940" i="1"/>
  <c r="AB937" i="1"/>
  <c r="C937" i="7" l="1"/>
  <c r="A938" i="7" s="1"/>
  <c r="B937" i="7"/>
  <c r="D937" i="7" s="1"/>
  <c r="A940" i="1"/>
  <c r="B941" i="1"/>
  <c r="AB938" i="1"/>
  <c r="C938" i="7" l="1"/>
  <c r="A939" i="7" s="1"/>
  <c r="B938" i="7"/>
  <c r="D938" i="7" s="1"/>
  <c r="A941" i="1"/>
  <c r="B942" i="1"/>
  <c r="AB939" i="1"/>
  <c r="C939" i="7" l="1"/>
  <c r="A940" i="7" s="1"/>
  <c r="B939" i="7"/>
  <c r="D939" i="7" s="1"/>
  <c r="A942" i="1"/>
  <c r="B943" i="1"/>
  <c r="AB940" i="1"/>
  <c r="C940" i="7" l="1"/>
  <c r="A941" i="7" s="1"/>
  <c r="B940" i="7"/>
  <c r="D940" i="7" s="1"/>
  <c r="B944" i="1"/>
  <c r="A943" i="1"/>
  <c r="AB941" i="1"/>
  <c r="C941" i="7" l="1"/>
  <c r="A942" i="7" s="1"/>
  <c r="B941" i="7"/>
  <c r="D941" i="7" s="1"/>
  <c r="B945" i="1"/>
  <c r="A944" i="1"/>
  <c r="AB942" i="1"/>
  <c r="C942" i="7" l="1"/>
  <c r="A943" i="7" s="1"/>
  <c r="B942" i="7"/>
  <c r="D942" i="7" s="1"/>
  <c r="A945" i="1"/>
  <c r="B946" i="1"/>
  <c r="AB943" i="1"/>
  <c r="C943" i="7" l="1"/>
  <c r="A944" i="7" s="1"/>
  <c r="B943" i="7"/>
  <c r="D943" i="7" s="1"/>
  <c r="A946" i="1"/>
  <c r="B947" i="1"/>
  <c r="AB944" i="1"/>
  <c r="C944" i="7" l="1"/>
  <c r="A945" i="7" s="1"/>
  <c r="B944" i="7"/>
  <c r="D944" i="7" s="1"/>
  <c r="B948" i="1"/>
  <c r="A947" i="1"/>
  <c r="AB945" i="1"/>
  <c r="C945" i="7" l="1"/>
  <c r="A946" i="7" s="1"/>
  <c r="B945" i="7"/>
  <c r="D945" i="7" s="1"/>
  <c r="A948" i="1"/>
  <c r="B949" i="1"/>
  <c r="AB946" i="1"/>
  <c r="C946" i="7" l="1"/>
  <c r="A947" i="7" s="1"/>
  <c r="B946" i="7"/>
  <c r="D946" i="7" s="1"/>
  <c r="A949" i="1"/>
  <c r="B950" i="1"/>
  <c r="AB947" i="1"/>
  <c r="C947" i="7" l="1"/>
  <c r="A948" i="7" s="1"/>
  <c r="B947" i="7"/>
  <c r="D947" i="7" s="1"/>
  <c r="B951" i="1"/>
  <c r="A950" i="1"/>
  <c r="AB948" i="1"/>
  <c r="C948" i="7" l="1"/>
  <c r="A949" i="7" s="1"/>
  <c r="B948" i="7"/>
  <c r="D948" i="7" s="1"/>
  <c r="A951" i="1"/>
  <c r="B952" i="1"/>
  <c r="AB949" i="1"/>
  <c r="C949" i="7" l="1"/>
  <c r="A950" i="7" s="1"/>
  <c r="B949" i="7"/>
  <c r="D949" i="7" s="1"/>
  <c r="A952" i="1"/>
  <c r="B953" i="1"/>
  <c r="AB950" i="1"/>
  <c r="C950" i="7" l="1"/>
  <c r="A951" i="7" s="1"/>
  <c r="B950" i="7"/>
  <c r="D950" i="7" s="1"/>
  <c r="B954" i="1"/>
  <c r="A953" i="1"/>
  <c r="AB951" i="1"/>
  <c r="B951" i="7" l="1"/>
  <c r="D951" i="7" s="1"/>
  <c r="C951" i="7"/>
  <c r="A952" i="7" s="1"/>
  <c r="B955" i="1"/>
  <c r="A954" i="1"/>
  <c r="AB952" i="1"/>
  <c r="C952" i="7" l="1"/>
  <c r="A953" i="7" s="1"/>
  <c r="B952" i="7"/>
  <c r="D952" i="7" s="1"/>
  <c r="A955" i="1"/>
  <c r="B956" i="1"/>
  <c r="AB953" i="1"/>
  <c r="C953" i="7" l="1"/>
  <c r="A954" i="7" s="1"/>
  <c r="B953" i="7"/>
  <c r="D953" i="7" s="1"/>
  <c r="A956" i="1"/>
  <c r="B957" i="1"/>
  <c r="AB954" i="1"/>
  <c r="C954" i="7" l="1"/>
  <c r="A955" i="7" s="1"/>
  <c r="B954" i="7"/>
  <c r="D954" i="7" s="1"/>
  <c r="A957" i="1"/>
  <c r="B958" i="1"/>
  <c r="AB955" i="1"/>
  <c r="C955" i="7" l="1"/>
  <c r="A956" i="7" s="1"/>
  <c r="B955" i="7"/>
  <c r="D955" i="7" s="1"/>
  <c r="A958" i="1"/>
  <c r="B959" i="1"/>
  <c r="AB956" i="1"/>
  <c r="C956" i="7" l="1"/>
  <c r="A957" i="7" s="1"/>
  <c r="B956" i="7"/>
  <c r="D956" i="7" s="1"/>
  <c r="B960" i="1"/>
  <c r="A959" i="1"/>
  <c r="AB957" i="1"/>
  <c r="C957" i="7" l="1"/>
  <c r="A958" i="7" s="1"/>
  <c r="B957" i="7"/>
  <c r="D957" i="7" s="1"/>
  <c r="B961" i="1"/>
  <c r="A960" i="1"/>
  <c r="AB958" i="1"/>
  <c r="C958" i="7" l="1"/>
  <c r="A959" i="7" s="1"/>
  <c r="B958" i="7"/>
  <c r="D958" i="7" s="1"/>
  <c r="B962" i="1"/>
  <c r="A961" i="1"/>
  <c r="AB959" i="1"/>
  <c r="C959" i="7" l="1"/>
  <c r="A960" i="7" s="1"/>
  <c r="B959" i="7"/>
  <c r="D959" i="7" s="1"/>
  <c r="B963" i="1"/>
  <c r="A962" i="1"/>
  <c r="AB960" i="1"/>
  <c r="C960" i="7" l="1"/>
  <c r="A961" i="7" s="1"/>
  <c r="B960" i="7"/>
  <c r="D960" i="7" s="1"/>
  <c r="A963" i="1"/>
  <c r="B964" i="1"/>
  <c r="AB961" i="1"/>
  <c r="B961" i="7" l="1"/>
  <c r="C961" i="7"/>
  <c r="A962" i="7" s="1"/>
  <c r="D961" i="7"/>
  <c r="A964" i="1"/>
  <c r="B965" i="1"/>
  <c r="AB962" i="1"/>
  <c r="C962" i="7" l="1"/>
  <c r="A963" i="7" s="1"/>
  <c r="B962" i="7"/>
  <c r="D962" i="7" s="1"/>
  <c r="B966" i="1"/>
  <c r="A965" i="1"/>
  <c r="AB963" i="1"/>
  <c r="C963" i="7" l="1"/>
  <c r="A964" i="7" s="1"/>
  <c r="B963" i="7"/>
  <c r="D963" i="7" s="1"/>
  <c r="B967" i="1"/>
  <c r="A966" i="1"/>
  <c r="AB964" i="1"/>
  <c r="B964" i="7" l="1"/>
  <c r="D964" i="7" s="1"/>
  <c r="C964" i="7"/>
  <c r="A965" i="7" s="1"/>
  <c r="B968" i="1"/>
  <c r="A967" i="1"/>
  <c r="AB965" i="1"/>
  <c r="C965" i="7" l="1"/>
  <c r="A966" i="7" s="1"/>
  <c r="B965" i="7"/>
  <c r="D965" i="7" s="1"/>
  <c r="B969" i="1"/>
  <c r="A968" i="1"/>
  <c r="AB966" i="1"/>
  <c r="C966" i="7" l="1"/>
  <c r="A967" i="7" s="1"/>
  <c r="B966" i="7"/>
  <c r="D966" i="7" s="1"/>
  <c r="A969" i="1"/>
  <c r="B970" i="1"/>
  <c r="AB967" i="1"/>
  <c r="B967" i="7" l="1"/>
  <c r="D967" i="7" s="1"/>
  <c r="C967" i="7"/>
  <c r="A968" i="7" s="1"/>
  <c r="A970" i="1"/>
  <c r="B971" i="1"/>
  <c r="AB968" i="1"/>
  <c r="C968" i="7" l="1"/>
  <c r="A969" i="7" s="1"/>
  <c r="B968" i="7"/>
  <c r="D968" i="7" s="1"/>
  <c r="A971" i="1"/>
  <c r="B972" i="1"/>
  <c r="AB969" i="1"/>
  <c r="E969" i="1"/>
  <c r="P969" i="1"/>
  <c r="AC969" i="1" s="1"/>
  <c r="C969" i="7" l="1"/>
  <c r="A970" i="7" s="1"/>
  <c r="B969" i="7"/>
  <c r="D969" i="7" s="1"/>
  <c r="F969" i="1"/>
  <c r="S969" i="1" s="1"/>
  <c r="B973" i="1"/>
  <c r="A972" i="1"/>
  <c r="AB970" i="1"/>
  <c r="B970" i="7" l="1"/>
  <c r="D970" i="7" s="1"/>
  <c r="C970" i="7"/>
  <c r="A971" i="7" s="1"/>
  <c r="B974" i="1"/>
  <c r="A973" i="1"/>
  <c r="AB971" i="1"/>
  <c r="C971" i="7" l="1"/>
  <c r="A972" i="7" s="1"/>
  <c r="B971" i="7"/>
  <c r="D971" i="7" s="1"/>
  <c r="B975" i="1"/>
  <c r="A974" i="1"/>
  <c r="AB972" i="1"/>
  <c r="C972" i="7" l="1"/>
  <c r="A973" i="7" s="1"/>
  <c r="B972" i="7"/>
  <c r="D972" i="7" s="1"/>
  <c r="A975" i="1"/>
  <c r="B976" i="1"/>
  <c r="AB973" i="1"/>
  <c r="B973" i="7" l="1"/>
  <c r="D973" i="7" s="1"/>
  <c r="C973" i="7"/>
  <c r="A974" i="7" s="1"/>
  <c r="A976" i="1"/>
  <c r="B977" i="1"/>
  <c r="AB974" i="1"/>
  <c r="C974" i="7" l="1"/>
  <c r="A975" i="7" s="1"/>
  <c r="B974" i="7"/>
  <c r="D974" i="7" s="1"/>
  <c r="A977" i="1"/>
  <c r="B978" i="1"/>
  <c r="AB975" i="1"/>
  <c r="C975" i="7" l="1"/>
  <c r="A976" i="7" s="1"/>
  <c r="B975" i="7"/>
  <c r="D975" i="7" s="1"/>
  <c r="A978" i="1"/>
  <c r="B979" i="1"/>
  <c r="AB976" i="1"/>
  <c r="B976" i="7" l="1"/>
  <c r="D976" i="7" s="1"/>
  <c r="C976" i="7"/>
  <c r="A977" i="7" s="1"/>
  <c r="B980" i="1"/>
  <c r="A979" i="1"/>
  <c r="AB977" i="1"/>
  <c r="C977" i="7" l="1"/>
  <c r="A978" i="7" s="1"/>
  <c r="B977" i="7"/>
  <c r="D977" i="7" s="1"/>
  <c r="B981" i="1"/>
  <c r="A980" i="1"/>
  <c r="AB978" i="1"/>
  <c r="C978" i="7" l="1"/>
  <c r="A979" i="7" s="1"/>
  <c r="B978" i="7"/>
  <c r="D978" i="7" s="1"/>
  <c r="A981" i="1"/>
  <c r="B982" i="1"/>
  <c r="AB979" i="1"/>
  <c r="B979" i="7" l="1"/>
  <c r="D979" i="7" s="1"/>
  <c r="C979" i="7"/>
  <c r="A980" i="7" s="1"/>
  <c r="A982" i="1"/>
  <c r="B983" i="1"/>
  <c r="AB980" i="1"/>
  <c r="C980" i="7" l="1"/>
  <c r="A981" i="7" s="1"/>
  <c r="B980" i="7"/>
  <c r="D980" i="7" s="1"/>
  <c r="B984" i="1"/>
  <c r="A983" i="1"/>
  <c r="AB981" i="1"/>
  <c r="C981" i="7" l="1"/>
  <c r="A982" i="7" s="1"/>
  <c r="B981" i="7"/>
  <c r="D981" i="7" s="1"/>
  <c r="A984" i="1"/>
  <c r="B985" i="1"/>
  <c r="AB982" i="1"/>
  <c r="B982" i="7" l="1"/>
  <c r="D982" i="7" s="1"/>
  <c r="C982" i="7"/>
  <c r="A983" i="7" s="1"/>
  <c r="A985" i="1"/>
  <c r="B986" i="1"/>
  <c r="AB983" i="1"/>
  <c r="C983" i="7" l="1"/>
  <c r="A984" i="7" s="1"/>
  <c r="B983" i="7"/>
  <c r="D983" i="7" s="1"/>
  <c r="B987" i="1"/>
  <c r="A986" i="1"/>
  <c r="AB984" i="1"/>
  <c r="C984" i="7" l="1"/>
  <c r="A985" i="7" s="1"/>
  <c r="B984" i="7"/>
  <c r="D984" i="7" s="1"/>
  <c r="A987" i="1"/>
  <c r="B988" i="1"/>
  <c r="AB985" i="1"/>
  <c r="B985" i="7" l="1"/>
  <c r="D985" i="7" s="1"/>
  <c r="C985" i="7"/>
  <c r="A986" i="7" s="1"/>
  <c r="A988" i="1"/>
  <c r="B989" i="1"/>
  <c r="AB986" i="1"/>
  <c r="C986" i="7" l="1"/>
  <c r="A987" i="7" s="1"/>
  <c r="B986" i="7"/>
  <c r="D986" i="7" s="1"/>
  <c r="B990" i="1"/>
  <c r="A989" i="1"/>
  <c r="AB987" i="1"/>
  <c r="C987" i="7" l="1"/>
  <c r="A988" i="7" s="1"/>
  <c r="B987" i="7"/>
  <c r="D987" i="7" s="1"/>
  <c r="B991" i="1"/>
  <c r="A990" i="1"/>
  <c r="AB988" i="1"/>
  <c r="E988" i="1"/>
  <c r="P988" i="1"/>
  <c r="AC988" i="1" s="1"/>
  <c r="B988" i="7" l="1"/>
  <c r="D988" i="7" s="1"/>
  <c r="C988" i="7"/>
  <c r="A989" i="7" s="1"/>
  <c r="F988" i="1"/>
  <c r="S988" i="1" s="1"/>
  <c r="A991" i="1"/>
  <c r="B992" i="1"/>
  <c r="AB989" i="1"/>
  <c r="C989" i="7" l="1"/>
  <c r="A990" i="7" s="1"/>
  <c r="B989" i="7"/>
  <c r="D989" i="7" s="1"/>
  <c r="A992" i="1"/>
  <c r="B993" i="1"/>
  <c r="AB990" i="1"/>
  <c r="C990" i="7" l="1"/>
  <c r="A991" i="7" s="1"/>
  <c r="B990" i="7"/>
  <c r="D990" i="7" s="1"/>
  <c r="A993" i="1"/>
  <c r="B994" i="1"/>
  <c r="AB991" i="1"/>
  <c r="B991" i="7" l="1"/>
  <c r="D991" i="7" s="1"/>
  <c r="C991" i="7"/>
  <c r="A992" i="7" s="1"/>
  <c r="A994" i="1"/>
  <c r="B995" i="1"/>
  <c r="AB992" i="1"/>
  <c r="C992" i="7" l="1"/>
  <c r="A993" i="7" s="1"/>
  <c r="B992" i="7"/>
  <c r="D992" i="7" s="1"/>
  <c r="B996" i="1"/>
  <c r="A995" i="1"/>
  <c r="AB993" i="1"/>
  <c r="C993" i="7" l="1"/>
  <c r="A994" i="7" s="1"/>
  <c r="B993" i="7"/>
  <c r="D993" i="7" s="1"/>
  <c r="B997" i="1"/>
  <c r="A996" i="1"/>
  <c r="AB994" i="1"/>
  <c r="B994" i="7" l="1"/>
  <c r="C994" i="7"/>
  <c r="A995" i="7" s="1"/>
  <c r="D994" i="7"/>
  <c r="B998" i="1"/>
  <c r="A997" i="1"/>
  <c r="AB995" i="1"/>
  <c r="C995" i="7" l="1"/>
  <c r="A996" i="7" s="1"/>
  <c r="B995" i="7"/>
  <c r="D995" i="7" s="1"/>
  <c r="B999" i="1"/>
  <c r="A998" i="1"/>
  <c r="AB996" i="1"/>
  <c r="C996" i="7" l="1"/>
  <c r="A997" i="7" s="1"/>
  <c r="B996" i="7"/>
  <c r="D996" i="7" s="1"/>
  <c r="A999" i="1"/>
  <c r="B1000" i="1"/>
  <c r="AB997" i="1"/>
  <c r="B997" i="7" l="1"/>
  <c r="D997" i="7" s="1"/>
  <c r="C997" i="7"/>
  <c r="A998" i="7" s="1"/>
  <c r="A1000" i="1"/>
  <c r="B1001" i="1"/>
  <c r="AB998" i="1"/>
  <c r="C998" i="7" l="1"/>
  <c r="A999" i="7" s="1"/>
  <c r="B998" i="7"/>
  <c r="D998" i="7" s="1"/>
  <c r="B1002" i="1"/>
  <c r="A1001" i="1"/>
  <c r="AB999" i="1"/>
  <c r="C999" i="7" l="1"/>
  <c r="A1000" i="7" s="1"/>
  <c r="B999" i="7"/>
  <c r="D999" i="7" s="1"/>
  <c r="B1003" i="1"/>
  <c r="A1002" i="1"/>
  <c r="AB1000" i="1"/>
  <c r="B1000" i="7" l="1"/>
  <c r="D1000" i="7" s="1"/>
  <c r="C1000" i="7"/>
  <c r="A1001" i="7" s="1"/>
  <c r="B1004" i="1"/>
  <c r="A1003" i="1"/>
  <c r="AB1001" i="1"/>
  <c r="C1001" i="7" l="1"/>
  <c r="A1002" i="7" s="1"/>
  <c r="B1001" i="7"/>
  <c r="D1001" i="7" s="1"/>
  <c r="B1005" i="1"/>
  <c r="A1004" i="1"/>
  <c r="AB1002" i="1"/>
  <c r="C1002" i="7" l="1"/>
  <c r="A1003" i="7" s="1"/>
  <c r="B1002" i="7"/>
  <c r="D1002" i="7" s="1"/>
  <c r="A1005" i="1"/>
  <c r="B1006" i="1"/>
  <c r="AB1003" i="1"/>
  <c r="B1003" i="7" l="1"/>
  <c r="D1003" i="7" s="1"/>
  <c r="C1003" i="7"/>
  <c r="A1004" i="7" s="1"/>
  <c r="A1006" i="1"/>
  <c r="B1007" i="1"/>
  <c r="AB1004" i="1"/>
  <c r="C1004" i="7" l="1"/>
  <c r="A1005" i="7" s="1"/>
  <c r="B1004" i="7"/>
  <c r="D1004" i="7" s="1"/>
  <c r="A1007" i="1"/>
  <c r="B1008" i="1"/>
  <c r="AB1005" i="1"/>
  <c r="C1005" i="7" l="1"/>
  <c r="A1006" i="7" s="1"/>
  <c r="B1005" i="7"/>
  <c r="D1005" i="7" s="1"/>
  <c r="B1009" i="1"/>
  <c r="A1008" i="1"/>
  <c r="AB1006" i="1"/>
  <c r="B1006" i="7" l="1"/>
  <c r="D1006" i="7" s="1"/>
  <c r="C1006" i="7"/>
  <c r="A1007" i="7" s="1"/>
  <c r="B1010" i="1"/>
  <c r="A1009" i="1"/>
  <c r="AB1007" i="1"/>
  <c r="C1007" i="7" l="1"/>
  <c r="A1008" i="7" s="1"/>
  <c r="B1007" i="7"/>
  <c r="D1007" i="7" s="1"/>
  <c r="B1011" i="1"/>
  <c r="A1010" i="1"/>
  <c r="AB1008" i="1"/>
  <c r="C1008" i="7" l="1"/>
  <c r="A1009" i="7" s="1"/>
  <c r="B1008" i="7"/>
  <c r="D1008" i="7"/>
  <c r="A1011" i="1"/>
  <c r="B1012" i="1"/>
  <c r="AB1009" i="1"/>
  <c r="B1009" i="7" l="1"/>
  <c r="D1009" i="7"/>
  <c r="C1009" i="7"/>
  <c r="A1010" i="7" s="1"/>
  <c r="A1012" i="1"/>
  <c r="B1013" i="1"/>
  <c r="AB1010" i="1"/>
  <c r="C1010" i="7" l="1"/>
  <c r="A1011" i="7" s="1"/>
  <c r="B1010" i="7"/>
  <c r="D1010" i="7" s="1"/>
  <c r="A1013" i="1"/>
  <c r="B1014" i="1"/>
  <c r="AB1011" i="1"/>
  <c r="C1011" i="7" l="1"/>
  <c r="A1012" i="7" s="1"/>
  <c r="B1011" i="7"/>
  <c r="D1011" i="7" s="1"/>
  <c r="A1014" i="1"/>
  <c r="B1015" i="1"/>
  <c r="AB1012" i="1"/>
  <c r="B1012" i="7" l="1"/>
  <c r="C1012" i="7"/>
  <c r="A1013" i="7" s="1"/>
  <c r="D1012" i="7"/>
  <c r="B1016" i="1"/>
  <c r="A1015" i="1"/>
  <c r="AB1013" i="1"/>
  <c r="C1013" i="7" l="1"/>
  <c r="A1014" i="7" s="1"/>
  <c r="B1013" i="7"/>
  <c r="D1013" i="7" s="1"/>
  <c r="B1017" i="1"/>
  <c r="A1016" i="1"/>
  <c r="AB1014" i="1"/>
  <c r="C1014" i="7" l="1"/>
  <c r="A1015" i="7" s="1"/>
  <c r="B1014" i="7"/>
  <c r="D1014" i="7" s="1"/>
  <c r="A1017" i="1"/>
  <c r="B1018" i="1"/>
  <c r="AB1015" i="1"/>
  <c r="B1015" i="7" l="1"/>
  <c r="C1015" i="7"/>
  <c r="A1016" i="7" s="1"/>
  <c r="D1015" i="7"/>
  <c r="A1018" i="1"/>
  <c r="B1019" i="1"/>
  <c r="AB1016" i="1"/>
  <c r="C1016" i="7" l="1"/>
  <c r="A1017" i="7" s="1"/>
  <c r="B1016" i="7"/>
  <c r="D1016" i="7" s="1"/>
  <c r="B1020" i="1"/>
  <c r="A1019" i="1"/>
  <c r="AB1017" i="1"/>
  <c r="C1017" i="7" l="1"/>
  <c r="A1018" i="7" s="1"/>
  <c r="B1017" i="7"/>
  <c r="D1017" i="7" s="1"/>
  <c r="A1020" i="1"/>
  <c r="B1021" i="1"/>
  <c r="AB1018" i="1"/>
  <c r="B1018" i="7" l="1"/>
  <c r="D1018" i="7" s="1"/>
  <c r="C1018" i="7"/>
  <c r="A1019" i="7" s="1"/>
  <c r="A1021" i="1"/>
  <c r="B1022" i="1"/>
  <c r="AB1019" i="1"/>
  <c r="C1019" i="7" l="1"/>
  <c r="A1020" i="7" s="1"/>
  <c r="B1019" i="7"/>
  <c r="D1019" i="7" s="1"/>
  <c r="B1023" i="1"/>
  <c r="A1022" i="1"/>
  <c r="AB1020" i="1"/>
  <c r="C1020" i="7" l="1"/>
  <c r="A1021" i="7" s="1"/>
  <c r="B1020" i="7"/>
  <c r="D1020" i="7" s="1"/>
  <c r="A1023" i="1"/>
  <c r="B1024" i="1"/>
  <c r="AB1021" i="1"/>
  <c r="B1021" i="7" l="1"/>
  <c r="D1021" i="7" s="1"/>
  <c r="C1021" i="7"/>
  <c r="A1022" i="7" s="1"/>
  <c r="A1024" i="1"/>
  <c r="B1025" i="1"/>
  <c r="AB1022" i="1"/>
  <c r="C1022" i="7" l="1"/>
  <c r="A1023" i="7" s="1"/>
  <c r="B1022" i="7"/>
  <c r="D1022" i="7" s="1"/>
  <c r="B1026" i="1"/>
  <c r="A1025" i="1"/>
  <c r="AB1023" i="1"/>
  <c r="C1023" i="7" l="1"/>
  <c r="A1024" i="7" s="1"/>
  <c r="B1023" i="7"/>
  <c r="D1023" i="7" s="1"/>
  <c r="B1027" i="1"/>
  <c r="A1026" i="1"/>
  <c r="AB1024" i="1"/>
  <c r="B1024" i="7" l="1"/>
  <c r="D1024" i="7" s="1"/>
  <c r="C1024" i="7"/>
  <c r="A1025" i="7" s="1"/>
  <c r="A1027" i="1"/>
  <c r="B1028" i="1"/>
  <c r="AB1025" i="1"/>
  <c r="C1025" i="7" l="1"/>
  <c r="A1026" i="7" s="1"/>
  <c r="B1025" i="7"/>
  <c r="D1025" i="7" s="1"/>
  <c r="A1028" i="1"/>
  <c r="B1029" i="1"/>
  <c r="AB1026" i="1"/>
  <c r="C1026" i="7" l="1"/>
  <c r="A1027" i="7" s="1"/>
  <c r="B1026" i="7"/>
  <c r="D1026" i="7" s="1"/>
  <c r="A1029" i="1"/>
  <c r="B1030" i="1"/>
  <c r="AB1027" i="1"/>
  <c r="B1027" i="7" l="1"/>
  <c r="D1027" i="7" s="1"/>
  <c r="C1027" i="7"/>
  <c r="A1028" i="7" s="1"/>
  <c r="A1030" i="1"/>
  <c r="B1031" i="1"/>
  <c r="AB1028" i="1"/>
  <c r="C1028" i="7" l="1"/>
  <c r="A1029" i="7" s="1"/>
  <c r="B1028" i="7"/>
  <c r="D1028" i="7" s="1"/>
  <c r="B1032" i="1"/>
  <c r="A1031" i="1"/>
  <c r="AB1029" i="1"/>
  <c r="C1029" i="7" l="1"/>
  <c r="A1030" i="7" s="1"/>
  <c r="B1029" i="7"/>
  <c r="D1029" i="7" s="1"/>
  <c r="B1033" i="1"/>
  <c r="A1032" i="1"/>
  <c r="AB1030" i="1"/>
  <c r="B1030" i="7" l="1"/>
  <c r="D1030" i="7" s="1"/>
  <c r="C1030" i="7"/>
  <c r="A1031" i="7" s="1"/>
  <c r="B1034" i="1"/>
  <c r="A1033" i="1"/>
  <c r="AB1031" i="1"/>
  <c r="C1031" i="7" l="1"/>
  <c r="A1032" i="7" s="1"/>
  <c r="B1031" i="7"/>
  <c r="D1031" i="7" s="1"/>
  <c r="B1035" i="1"/>
  <c r="A1034" i="1"/>
  <c r="AB1032" i="1"/>
  <c r="C1032" i="7" l="1"/>
  <c r="A1033" i="7" s="1"/>
  <c r="B1032" i="7"/>
  <c r="D1032" i="7" s="1"/>
  <c r="A1035" i="1"/>
  <c r="B1036" i="1"/>
  <c r="AB1033" i="1"/>
  <c r="B1033" i="7" l="1"/>
  <c r="C1033" i="7"/>
  <c r="A1034" i="7" s="1"/>
  <c r="D1033" i="7"/>
  <c r="A1036" i="1"/>
  <c r="B1037" i="1"/>
  <c r="AB1034" i="1"/>
  <c r="C1034" i="7" l="1"/>
  <c r="A1035" i="7" s="1"/>
  <c r="B1034" i="7"/>
  <c r="D1034" i="7" s="1"/>
  <c r="B1038" i="1"/>
  <c r="A1037" i="1"/>
  <c r="AB1035" i="1"/>
  <c r="C1035" i="7" l="1"/>
  <c r="A1036" i="7" s="1"/>
  <c r="B1035" i="7"/>
  <c r="D1035" i="7" s="1"/>
  <c r="B1039" i="1"/>
  <c r="A1038" i="1"/>
  <c r="AB1036" i="1"/>
  <c r="B1036" i="7" l="1"/>
  <c r="D1036" i="7" s="1"/>
  <c r="C1036" i="7"/>
  <c r="A1037" i="7" s="1"/>
  <c r="B1040" i="1"/>
  <c r="A1039" i="1"/>
  <c r="AB1037" i="1"/>
  <c r="C1037" i="7" l="1"/>
  <c r="A1038" i="7" s="1"/>
  <c r="B1037" i="7"/>
  <c r="D1037" i="7" s="1"/>
  <c r="B1041" i="1"/>
  <c r="A1040" i="1"/>
  <c r="AB1038" i="1"/>
  <c r="C1038" i="7" l="1"/>
  <c r="A1039" i="7" s="1"/>
  <c r="B1038" i="7"/>
  <c r="D1038" i="7" s="1"/>
  <c r="A1041" i="1"/>
  <c r="B1042" i="1"/>
  <c r="AB1039" i="1"/>
  <c r="B1039" i="7" l="1"/>
  <c r="D1039" i="7" s="1"/>
  <c r="C1039" i="7"/>
  <c r="A1040" i="7" s="1"/>
  <c r="A1042" i="1"/>
  <c r="B1043" i="1"/>
  <c r="AB1040" i="1"/>
  <c r="C1040" i="7" l="1"/>
  <c r="A1041" i="7" s="1"/>
  <c r="B1040" i="7"/>
  <c r="D1040" i="7" s="1"/>
  <c r="A1043" i="1"/>
  <c r="B1044" i="1"/>
  <c r="AB1041" i="1"/>
  <c r="C1041" i="7" l="1"/>
  <c r="A1042" i="7" s="1"/>
  <c r="B1041" i="7"/>
  <c r="D1041" i="7" s="1"/>
  <c r="A1044" i="1"/>
  <c r="B1045" i="1"/>
  <c r="AB1042" i="1"/>
  <c r="B1042" i="7" l="1"/>
  <c r="D1042" i="7" s="1"/>
  <c r="C1042" i="7"/>
  <c r="A1043" i="7" s="1"/>
  <c r="B1046" i="1"/>
  <c r="A1045" i="1"/>
  <c r="AB1043" i="1"/>
  <c r="C1043" i="7" l="1"/>
  <c r="A1044" i="7" s="1"/>
  <c r="B1043" i="7"/>
  <c r="D1043" i="7" s="1"/>
  <c r="B1047" i="1"/>
  <c r="A1046" i="1"/>
  <c r="AB1044" i="1"/>
  <c r="C1044" i="7" l="1"/>
  <c r="A1045" i="7" s="1"/>
  <c r="B1044" i="7"/>
  <c r="D1044" i="7" s="1"/>
  <c r="A1047" i="1"/>
  <c r="B1048" i="1"/>
  <c r="AB1045" i="1"/>
  <c r="B1045" i="7" l="1"/>
  <c r="D1045" i="7" s="1"/>
  <c r="C1045" i="7"/>
  <c r="A1046" i="7" s="1"/>
  <c r="B1049" i="1"/>
  <c r="A1048" i="1"/>
  <c r="AB1046" i="1"/>
  <c r="C1046" i="7" l="1"/>
  <c r="A1047" i="7" s="1"/>
  <c r="B1046" i="7"/>
  <c r="D1046" i="7" s="1"/>
  <c r="B1050" i="1"/>
  <c r="A1049" i="1"/>
  <c r="AB1047" i="1"/>
  <c r="C1047" i="7" l="1"/>
  <c r="A1048" i="7" s="1"/>
  <c r="B1047" i="7"/>
  <c r="D1047" i="7" s="1"/>
  <c r="B1051" i="1"/>
  <c r="A1050" i="1"/>
  <c r="AB1048" i="1"/>
  <c r="B1048" i="7" l="1"/>
  <c r="C1048" i="7"/>
  <c r="A1049" i="7" s="1"/>
  <c r="D1048" i="7"/>
  <c r="B1052" i="1"/>
  <c r="A1051" i="1"/>
  <c r="AB1049" i="1"/>
  <c r="C1049" i="7" l="1"/>
  <c r="A1050" i="7" s="1"/>
  <c r="B1049" i="7"/>
  <c r="D1049" i="7" s="1"/>
  <c r="A1052" i="1"/>
  <c r="B1053" i="1"/>
  <c r="AB1050" i="1"/>
  <c r="C1050" i="7" l="1"/>
  <c r="A1051" i="7" s="1"/>
  <c r="B1050" i="7"/>
  <c r="D1050" i="7" s="1"/>
  <c r="A1053" i="1"/>
  <c r="B1054" i="1"/>
  <c r="AB1051" i="1"/>
  <c r="B1051" i="7" l="1"/>
  <c r="C1051" i="7"/>
  <c r="A1052" i="7" s="1"/>
  <c r="D1051" i="7"/>
  <c r="A1054" i="1"/>
  <c r="B1055" i="1"/>
  <c r="AB1052" i="1"/>
  <c r="C1052" i="7" l="1"/>
  <c r="A1053" i="7" s="1"/>
  <c r="B1052" i="7"/>
  <c r="D1052" i="7" s="1"/>
  <c r="A1055" i="1"/>
  <c r="B1056" i="1"/>
  <c r="AB1053" i="1"/>
  <c r="C1053" i="7" l="1"/>
  <c r="A1054" i="7" s="1"/>
  <c r="B1053" i="7"/>
  <c r="D1053" i="7" s="1"/>
  <c r="A1056" i="1"/>
  <c r="B1057" i="1"/>
  <c r="AB1054" i="1"/>
  <c r="B1054" i="7" l="1"/>
  <c r="D1054" i="7" s="1"/>
  <c r="C1054" i="7"/>
  <c r="A1055" i="7" s="1"/>
  <c r="B1058" i="1"/>
  <c r="A1057" i="1"/>
  <c r="AB1055" i="1"/>
  <c r="C1055" i="7" l="1"/>
  <c r="A1056" i="7" s="1"/>
  <c r="B1055" i="7"/>
  <c r="D1055" i="7" s="1"/>
  <c r="B1059" i="1"/>
  <c r="A1058" i="1"/>
  <c r="AB1056" i="1"/>
  <c r="B1056" i="7" l="1"/>
  <c r="D1056" i="7" s="1"/>
  <c r="C1056" i="7"/>
  <c r="A1057" i="7" s="1"/>
  <c r="A1059" i="1"/>
  <c r="B1060" i="1"/>
  <c r="AB1057" i="1"/>
  <c r="B1057" i="7" l="1"/>
  <c r="D1057" i="7" s="1"/>
  <c r="C1057" i="7"/>
  <c r="A1058" i="7" s="1"/>
  <c r="B1061" i="1"/>
  <c r="A1060" i="1"/>
  <c r="AB1058" i="1"/>
  <c r="C1058" i="7" l="1"/>
  <c r="A1059" i="7" s="1"/>
  <c r="B1058" i="7"/>
  <c r="D1058" i="7" s="1"/>
  <c r="B1062" i="1"/>
  <c r="A1061" i="1"/>
  <c r="AB1059" i="1"/>
  <c r="C1059" i="7" l="1"/>
  <c r="A1060" i="7" s="1"/>
  <c r="B1059" i="7"/>
  <c r="D1059" i="7" s="1"/>
  <c r="A1062" i="1"/>
  <c r="B1063" i="1"/>
  <c r="AB1060" i="1"/>
  <c r="B1060" i="7" l="1"/>
  <c r="D1060" i="7" s="1"/>
  <c r="C1060" i="7"/>
  <c r="A1061" i="7" s="1"/>
  <c r="A1063" i="1"/>
  <c r="B1064" i="1"/>
  <c r="AB1061" i="1"/>
  <c r="C1061" i="7" l="1"/>
  <c r="A1062" i="7" s="1"/>
  <c r="B1061" i="7"/>
  <c r="D1061" i="7" s="1"/>
  <c r="B1065" i="1"/>
  <c r="A1064" i="1"/>
  <c r="AB1062" i="1"/>
  <c r="C1062" i="7" l="1"/>
  <c r="A1063" i="7" s="1"/>
  <c r="B1062" i="7"/>
  <c r="D1062" i="7" s="1"/>
  <c r="A1065" i="1"/>
  <c r="B1066" i="1"/>
  <c r="AB1063" i="1"/>
  <c r="B1063" i="7" l="1"/>
  <c r="D1063" i="7" s="1"/>
  <c r="C1063" i="7"/>
  <c r="A1064" i="7" s="1"/>
  <c r="A1066" i="1"/>
  <c r="B1067" i="1"/>
  <c r="AB1064" i="1"/>
  <c r="B1064" i="7" l="1"/>
  <c r="D1064" i="7" s="1"/>
  <c r="C1064" i="7"/>
  <c r="A1065" i="7" s="1"/>
  <c r="A1067" i="1"/>
  <c r="B1068" i="1"/>
  <c r="AB1065" i="1"/>
  <c r="C1065" i="7" l="1"/>
  <c r="A1066" i="7" s="1"/>
  <c r="B1065" i="7"/>
  <c r="D1065" i="7" s="1"/>
  <c r="A1068" i="1"/>
  <c r="B1069" i="1"/>
  <c r="AB1066" i="1"/>
  <c r="B1066" i="7" l="1"/>
  <c r="D1066" i="7" s="1"/>
  <c r="C1066" i="7"/>
  <c r="A1067" i="7" s="1"/>
  <c r="A1069" i="1"/>
  <c r="B1070" i="1"/>
  <c r="AB1067" i="1"/>
  <c r="P1067" i="1"/>
  <c r="AC1067" i="1" s="1"/>
  <c r="E1067" i="1"/>
  <c r="C1067" i="7" l="1"/>
  <c r="A1068" i="7" s="1"/>
  <c r="B1067" i="7"/>
  <c r="D1067" i="7" s="1"/>
  <c r="F1067" i="1"/>
  <c r="S1067" i="1" s="1"/>
  <c r="B1071" i="1"/>
  <c r="A1070" i="1"/>
  <c r="AB1068" i="1"/>
  <c r="C1068" i="7" l="1"/>
  <c r="A1069" i="7" s="1"/>
  <c r="B1068" i="7"/>
  <c r="D1068" i="7" s="1"/>
  <c r="A1071" i="1"/>
  <c r="B1072" i="1"/>
  <c r="AB1069" i="1"/>
  <c r="B1069" i="7" l="1"/>
  <c r="C1069" i="7"/>
  <c r="A1070" i="7" s="1"/>
  <c r="D1069" i="7"/>
  <c r="B1073" i="1"/>
  <c r="A1072" i="1"/>
  <c r="AB1070" i="1"/>
  <c r="E1070" i="1"/>
  <c r="P1070" i="1"/>
  <c r="AC1070" i="1" s="1"/>
  <c r="C1070" i="7" l="1"/>
  <c r="A1071" i="7" s="1"/>
  <c r="B1070" i="7"/>
  <c r="D1070" i="7" s="1"/>
  <c r="F1070" i="1"/>
  <c r="S1070" i="1" s="1"/>
  <c r="B1074" i="1"/>
  <c r="A1073" i="1"/>
  <c r="AB1071" i="1"/>
  <c r="C1071" i="7" l="1"/>
  <c r="A1072" i="7" s="1"/>
  <c r="B1071" i="7"/>
  <c r="D1071" i="7" s="1"/>
  <c r="B1075" i="1"/>
  <c r="A1074" i="1"/>
  <c r="AB1072" i="1"/>
  <c r="B1072" i="7" l="1"/>
  <c r="D1072" i="7" s="1"/>
  <c r="C1072" i="7"/>
  <c r="A1073" i="7" s="1"/>
  <c r="B1076" i="1"/>
  <c r="A1075" i="1"/>
  <c r="AB1073" i="1"/>
  <c r="B1073" i="7" l="1"/>
  <c r="D1073" i="7" s="1"/>
  <c r="C1073" i="7"/>
  <c r="A1074" i="7" s="1"/>
  <c r="A1076" i="1"/>
  <c r="B1077" i="1"/>
  <c r="AB1074" i="1"/>
  <c r="C1074" i="7" l="1"/>
  <c r="A1075" i="7" s="1"/>
  <c r="B1074" i="7"/>
  <c r="D1074" i="7" s="1"/>
  <c r="A1077" i="1"/>
  <c r="B1078" i="1"/>
  <c r="AB1075" i="1"/>
  <c r="B1075" i="7" l="1"/>
  <c r="D1075" i="7" s="1"/>
  <c r="C1075" i="7"/>
  <c r="A1076" i="7" s="1"/>
  <c r="B1079" i="1"/>
  <c r="A1078" i="1"/>
  <c r="AB1076" i="1"/>
  <c r="C1076" i="7" l="1"/>
  <c r="A1077" i="7" s="1"/>
  <c r="B1076" i="7"/>
  <c r="D1076" i="7" s="1"/>
  <c r="A1079" i="1"/>
  <c r="B1080" i="1"/>
  <c r="AB1077" i="1"/>
  <c r="C1077" i="7" l="1"/>
  <c r="A1078" i="7" s="1"/>
  <c r="B1077" i="7"/>
  <c r="D1077" i="7" s="1"/>
  <c r="A1080" i="1"/>
  <c r="B1081" i="1"/>
  <c r="AB1078" i="1"/>
  <c r="B1078" i="7" l="1"/>
  <c r="D1078" i="7" s="1"/>
  <c r="C1078" i="7"/>
  <c r="A1079" i="7" s="1"/>
  <c r="B1082" i="1"/>
  <c r="A1081" i="1"/>
  <c r="AB1079" i="1"/>
  <c r="B1079" i="7" l="1"/>
  <c r="D1079" i="7" s="1"/>
  <c r="C1079" i="7"/>
  <c r="A1080" i="7" s="1"/>
  <c r="A1082" i="1"/>
  <c r="B1083" i="1"/>
  <c r="AB1080" i="1"/>
  <c r="C1080" i="7" l="1"/>
  <c r="A1081" i="7" s="1"/>
  <c r="B1080" i="7"/>
  <c r="D1080" i="7" s="1"/>
  <c r="A1083" i="1"/>
  <c r="B1084" i="1"/>
  <c r="AB1081" i="1"/>
  <c r="B1081" i="7" l="1"/>
  <c r="D1081" i="7" s="1"/>
  <c r="C1081" i="7"/>
  <c r="A1082" i="7" s="1"/>
  <c r="B1085" i="1"/>
  <c r="A1084" i="1"/>
  <c r="AB1082" i="1"/>
  <c r="C1082" i="7" l="1"/>
  <c r="A1083" i="7" s="1"/>
  <c r="B1082" i="7"/>
  <c r="D1082" i="7" s="1"/>
  <c r="B1086" i="1"/>
  <c r="A1085" i="1"/>
  <c r="AB1083" i="1"/>
  <c r="C1083" i="7" l="1"/>
  <c r="A1084" i="7" s="1"/>
  <c r="B1083" i="7"/>
  <c r="D1083" i="7" s="1"/>
  <c r="B1087" i="1"/>
  <c r="A1086" i="1"/>
  <c r="AB1084" i="1"/>
  <c r="B1084" i="7" l="1"/>
  <c r="C1084" i="7"/>
  <c r="A1085" i="7" s="1"/>
  <c r="D1084" i="7"/>
  <c r="B1088" i="1"/>
  <c r="A1087" i="1"/>
  <c r="AB1085" i="1"/>
  <c r="C1085" i="7" l="1"/>
  <c r="A1086" i="7" s="1"/>
  <c r="B1085" i="7"/>
  <c r="D1085" i="7" s="1"/>
  <c r="B1089" i="1"/>
  <c r="A1088" i="1"/>
  <c r="AB1086" i="1"/>
  <c r="C1086" i="7" l="1"/>
  <c r="A1087" i="7" s="1"/>
  <c r="B1086" i="7"/>
  <c r="D1086" i="7" s="1"/>
  <c r="A1089" i="1"/>
  <c r="B1090" i="1"/>
  <c r="AB1087" i="1"/>
  <c r="B1087" i="7" l="1"/>
  <c r="D1087" i="7" s="1"/>
  <c r="C1087" i="7"/>
  <c r="A1088" i="7" s="1"/>
  <c r="B1091" i="1"/>
  <c r="A1090" i="1"/>
  <c r="AB1088" i="1"/>
  <c r="C1088" i="7" l="1"/>
  <c r="A1089" i="7" s="1"/>
  <c r="B1088" i="7"/>
  <c r="D1088" i="7" s="1"/>
  <c r="B1092" i="1"/>
  <c r="A1091" i="1"/>
  <c r="AB1089" i="1"/>
  <c r="C1089" i="7" l="1"/>
  <c r="A1090" i="7" s="1"/>
  <c r="B1089" i="7"/>
  <c r="D1089" i="7" s="1"/>
  <c r="A1092" i="1"/>
  <c r="B1093" i="1"/>
  <c r="AB1090" i="1"/>
  <c r="B1090" i="7" l="1"/>
  <c r="C1090" i="7"/>
  <c r="A1091" i="7" s="1"/>
  <c r="D1090" i="7"/>
  <c r="A1093" i="1"/>
  <c r="B1094" i="1"/>
  <c r="AB1091" i="1"/>
  <c r="C1091" i="7" l="1"/>
  <c r="A1092" i="7" s="1"/>
  <c r="B1091" i="7"/>
  <c r="D1091" i="7" s="1"/>
  <c r="B1095" i="1"/>
  <c r="A1094" i="1"/>
  <c r="AB1092" i="1"/>
  <c r="P1092" i="1"/>
  <c r="AC1092" i="1" s="1"/>
  <c r="E1092" i="1"/>
  <c r="C1092" i="7" l="1"/>
  <c r="A1093" i="7" s="1"/>
  <c r="B1092" i="7"/>
  <c r="D1092" i="7" s="1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F1093" i="1"/>
  <c r="S1093" i="1" s="1"/>
  <c r="A1096" i="1"/>
  <c r="B1097" i="1"/>
  <c r="AB1094" i="1"/>
  <c r="C1094" i="7" l="1"/>
  <c r="A1095" i="7" s="1"/>
  <c r="B1094" i="7"/>
  <c r="D1094" i="7" s="1"/>
  <c r="B1098" i="1"/>
  <c r="A1097" i="1"/>
  <c r="AB1095" i="1"/>
  <c r="P1095" i="1"/>
  <c r="AC1095" i="1" s="1"/>
  <c r="E1095" i="1"/>
  <c r="C1095" i="7" l="1"/>
  <c r="A1096" i="7" s="1"/>
  <c r="B1095" i="7"/>
  <c r="D1095" i="7" s="1"/>
  <c r="F1095" i="1"/>
  <c r="S1095" i="1" s="1"/>
  <c r="B1099" i="1"/>
  <c r="A1098" i="1"/>
  <c r="AB1096" i="1"/>
  <c r="P1096" i="1"/>
  <c r="AC1096" i="1" s="1"/>
  <c r="E1096" i="1"/>
  <c r="B1096" i="7" l="1"/>
  <c r="C1096" i="7"/>
  <c r="A1097" i="7" s="1"/>
  <c r="D1096" i="7"/>
  <c r="F1096" i="1"/>
  <c r="S1096" i="1" s="1"/>
  <c r="B1100" i="1"/>
  <c r="A1099" i="1"/>
  <c r="AB1097" i="1"/>
  <c r="C1097" i="7" l="1"/>
  <c r="A1098" i="7" s="1"/>
  <c r="B1097" i="7"/>
  <c r="D1097" i="7" s="1"/>
  <c r="B1101" i="1"/>
  <c r="A1100" i="1"/>
  <c r="AB1098" i="1"/>
  <c r="C1098" i="7" l="1"/>
  <c r="A1099" i="7" s="1"/>
  <c r="B1098" i="7"/>
  <c r="D1098" i="7" s="1"/>
  <c r="A1101" i="1"/>
  <c r="B1102" i="1"/>
  <c r="AB1099" i="1"/>
  <c r="B1099" i="7" l="1"/>
  <c r="D1099" i="7" s="1"/>
  <c r="C1099" i="7"/>
  <c r="A1100" i="7" s="1"/>
  <c r="A1102" i="1"/>
  <c r="B1103" i="1"/>
  <c r="AB1100" i="1"/>
  <c r="C1100" i="7" l="1"/>
  <c r="A1101" i="7" s="1"/>
  <c r="B1100" i="7"/>
  <c r="D1100" i="7" s="1"/>
  <c r="B1104" i="1"/>
  <c r="A1103" i="1"/>
  <c r="AB1101" i="1"/>
  <c r="C1101" i="7" l="1"/>
  <c r="A1102" i="7" s="1"/>
  <c r="B1101" i="7"/>
  <c r="D1101" i="7"/>
  <c r="A1104" i="1"/>
  <c r="B1105" i="1"/>
  <c r="AB1102" i="1"/>
  <c r="B1102" i="7" l="1"/>
  <c r="C1102" i="7"/>
  <c r="A1103" i="7" s="1"/>
  <c r="D1102" i="7"/>
  <c r="A1105" i="1"/>
  <c r="B1106" i="1"/>
  <c r="AB1103" i="1"/>
  <c r="C1103" i="7" l="1"/>
  <c r="A1104" i="7" s="1"/>
  <c r="B1103" i="7"/>
  <c r="D1103" i="7" s="1"/>
  <c r="B1107" i="1"/>
  <c r="A1106" i="1"/>
  <c r="AB1104" i="1"/>
  <c r="C1104" i="7" l="1"/>
  <c r="A1105" i="7" s="1"/>
  <c r="B1104" i="7"/>
  <c r="D1104" i="7"/>
  <c r="A1107" i="1"/>
  <c r="B1108" i="1"/>
  <c r="AB1105" i="1"/>
  <c r="B1105" i="7" l="1"/>
  <c r="D1105" i="7" s="1"/>
  <c r="C1105" i="7"/>
  <c r="A1106" i="7" s="1"/>
  <c r="B1109" i="1"/>
  <c r="A1108" i="1"/>
  <c r="AB1106" i="1"/>
  <c r="C1106" i="7" l="1"/>
  <c r="A1107" i="7" s="1"/>
  <c r="B1106" i="7"/>
  <c r="D1106" i="7" s="1"/>
  <c r="A1109" i="1"/>
  <c r="B1110" i="1"/>
  <c r="AB1107" i="1"/>
  <c r="C1107" i="7" l="1"/>
  <c r="A1108" i="7" s="1"/>
  <c r="B1107" i="7"/>
  <c r="D1107" i="7" s="1"/>
  <c r="B1111" i="1"/>
  <c r="A1110" i="1"/>
  <c r="AB1108" i="1"/>
  <c r="C1108" i="7" l="1"/>
  <c r="A1109" i="7" s="1"/>
  <c r="B1108" i="7"/>
  <c r="D1108" i="7" s="1"/>
  <c r="B1112" i="1"/>
  <c r="A1111" i="1"/>
  <c r="AB1109" i="1"/>
  <c r="B1109" i="7" l="1"/>
  <c r="D1109" i="7" s="1"/>
  <c r="C1109" i="7"/>
  <c r="A1110" i="7" s="1"/>
  <c r="B1113" i="1"/>
  <c r="A1112" i="1"/>
  <c r="AB1110" i="1"/>
  <c r="C1110" i="7" l="1"/>
  <c r="A1111" i="7" s="1"/>
  <c r="B1110" i="7"/>
  <c r="D1110" i="7" s="1"/>
  <c r="A1113" i="1"/>
  <c r="B1114" i="1"/>
  <c r="AB1111" i="1"/>
  <c r="C1111" i="7" l="1"/>
  <c r="A1112" i="7" s="1"/>
  <c r="B1111" i="7"/>
  <c r="D1111" i="7" s="1"/>
  <c r="B1115" i="1"/>
  <c r="A1114" i="1"/>
  <c r="AB1112" i="1"/>
  <c r="C1112" i="7" l="1"/>
  <c r="A1113" i="7" s="1"/>
  <c r="B1112" i="7"/>
  <c r="D1112" i="7" s="1"/>
  <c r="A1115" i="1"/>
  <c r="B1116" i="1"/>
  <c r="AB1113" i="1"/>
  <c r="C1113" i="7" l="1"/>
  <c r="A1114" i="7" s="1"/>
  <c r="B1113" i="7"/>
  <c r="D1113" i="7" s="1"/>
  <c r="A1116" i="1"/>
  <c r="B1117" i="1"/>
  <c r="AB1114" i="1"/>
  <c r="B1114" i="7" l="1"/>
  <c r="D1114" i="7" s="1"/>
  <c r="C1114" i="7"/>
  <c r="A1115" i="7" s="1"/>
  <c r="A1117" i="1"/>
  <c r="B1118" i="1"/>
  <c r="AB1115" i="1"/>
  <c r="B1115" i="7" l="1"/>
  <c r="D1115" i="7" s="1"/>
  <c r="C1115" i="7"/>
  <c r="A1116" i="7" s="1"/>
  <c r="B1119" i="1"/>
  <c r="A1118" i="1"/>
  <c r="AB1116" i="1"/>
  <c r="C1116" i="7" l="1"/>
  <c r="A1117" i="7" s="1"/>
  <c r="B1116" i="7"/>
  <c r="D1116" i="7" s="1"/>
  <c r="A1119" i="1"/>
  <c r="B1120" i="1"/>
  <c r="AB1117" i="1"/>
  <c r="C1117" i="7" l="1"/>
  <c r="A1118" i="7" s="1"/>
  <c r="B1117" i="7"/>
  <c r="D1117" i="7"/>
  <c r="B1121" i="1"/>
  <c r="A1120" i="1"/>
  <c r="AB1118" i="1"/>
  <c r="B1118" i="7" l="1"/>
  <c r="D1118" i="7" s="1"/>
  <c r="C1118" i="7"/>
  <c r="A1119" i="7" s="1"/>
  <c r="B1122" i="1"/>
  <c r="A1121" i="1"/>
  <c r="AB1119" i="1"/>
  <c r="C1119" i="7" l="1"/>
  <c r="A1120" i="7" s="1"/>
  <c r="B1119" i="7"/>
  <c r="D1119" i="7" s="1"/>
  <c r="A1122" i="1"/>
  <c r="B1123" i="1"/>
  <c r="AB1120" i="1"/>
  <c r="C1120" i="7" l="1"/>
  <c r="A1121" i="7" s="1"/>
  <c r="B1120" i="7"/>
  <c r="D1120" i="7" s="1"/>
  <c r="B1124" i="1"/>
  <c r="A1123" i="1"/>
  <c r="AB1121" i="1"/>
  <c r="C1121" i="7" l="1"/>
  <c r="A1122" i="7" s="1"/>
  <c r="B1121" i="7"/>
  <c r="D1121" i="7" s="1"/>
  <c r="A1124" i="1"/>
  <c r="B1125" i="1"/>
  <c r="AB1122" i="1"/>
  <c r="C1122" i="7" l="1"/>
  <c r="A1123" i="7" s="1"/>
  <c r="B1122" i="7"/>
  <c r="D1122" i="7" s="1"/>
  <c r="A1125" i="1"/>
  <c r="B1126" i="1"/>
  <c r="AB1123" i="1"/>
  <c r="C1123" i="7" l="1"/>
  <c r="A1124" i="7" s="1"/>
  <c r="B1123" i="7"/>
  <c r="D1123" i="7" s="1"/>
  <c r="B1127" i="1"/>
  <c r="A1126" i="1"/>
  <c r="AB1124" i="1"/>
  <c r="C1124" i="7" l="1"/>
  <c r="A1125" i="7" s="1"/>
  <c r="B1124" i="7"/>
  <c r="D1124" i="7" s="1"/>
  <c r="B1128" i="1"/>
  <c r="A1127" i="1"/>
  <c r="AB1125" i="1"/>
  <c r="C1125" i="7" l="1"/>
  <c r="A1126" i="7" s="1"/>
  <c r="B1125" i="7"/>
  <c r="D1125" i="7" s="1"/>
  <c r="A1128" i="1"/>
  <c r="B1129" i="1"/>
  <c r="AB1126" i="1"/>
  <c r="C1126" i="7" l="1"/>
  <c r="A1127" i="7" s="1"/>
  <c r="B1126" i="7"/>
  <c r="D1126" i="7" s="1"/>
  <c r="A1129" i="1"/>
  <c r="B1130" i="1"/>
  <c r="AB1127" i="1"/>
  <c r="B1127" i="7" l="1"/>
  <c r="D1127" i="7" s="1"/>
  <c r="C1127" i="7"/>
  <c r="A1128" i="7" s="1"/>
  <c r="B1131" i="1"/>
  <c r="A1130" i="1"/>
  <c r="AB1128" i="1"/>
  <c r="C1128" i="7" l="1"/>
  <c r="A1129" i="7" s="1"/>
  <c r="B1128" i="7"/>
  <c r="D1128" i="7" s="1"/>
  <c r="A1131" i="1"/>
  <c r="B1132" i="1"/>
  <c r="AB1129" i="1"/>
  <c r="C1129" i="7" l="1"/>
  <c r="A1130" i="7" s="1"/>
  <c r="B1129" i="7"/>
  <c r="D1129" i="7" s="1"/>
  <c r="B1133" i="1"/>
  <c r="A1132" i="1"/>
  <c r="AB1130" i="1"/>
  <c r="C1130" i="7" l="1"/>
  <c r="A1131" i="7" s="1"/>
  <c r="B1130" i="7"/>
  <c r="D1130" i="7" s="1"/>
  <c r="B1134" i="1"/>
  <c r="A1133" i="1"/>
  <c r="AB1131" i="1"/>
  <c r="C1131" i="7" l="1"/>
  <c r="A1132" i="7" s="1"/>
  <c r="B1131" i="7"/>
  <c r="D1131" i="7" s="1"/>
  <c r="A1134" i="1"/>
  <c r="B1135" i="1"/>
  <c r="AB1132" i="1"/>
  <c r="C1132" i="7" l="1"/>
  <c r="A1133" i="7" s="1"/>
  <c r="B1132" i="7"/>
  <c r="D1132" i="7" s="1"/>
  <c r="A1135" i="1"/>
  <c r="B1136" i="1"/>
  <c r="AB1133" i="1"/>
  <c r="C1133" i="7" l="1"/>
  <c r="A1134" i="7" s="1"/>
  <c r="B1133" i="7"/>
  <c r="D1133" i="7" s="1"/>
  <c r="B1137" i="1"/>
  <c r="A1136" i="1"/>
  <c r="AB1134" i="1"/>
  <c r="C1134" i="7" l="1"/>
  <c r="A1135" i="7" s="1"/>
  <c r="B1134" i="7"/>
  <c r="D1134" i="7" s="1"/>
  <c r="A1137" i="1"/>
  <c r="B1138" i="1"/>
  <c r="AB1135" i="1"/>
  <c r="C1135" i="7" l="1"/>
  <c r="A1136" i="7" s="1"/>
  <c r="B1135" i="7"/>
  <c r="D1135" i="7" s="1"/>
  <c r="A1138" i="1"/>
  <c r="B1139" i="1"/>
  <c r="AB1136" i="1"/>
  <c r="C1136" i="7" l="1"/>
  <c r="A1137" i="7" s="1"/>
  <c r="B1136" i="7"/>
  <c r="D1136" i="7" s="1"/>
  <c r="B1140" i="1"/>
  <c r="A1139" i="1"/>
  <c r="AB1137" i="1"/>
  <c r="C1137" i="7" l="1"/>
  <c r="A1138" i="7" s="1"/>
  <c r="B1137" i="7"/>
  <c r="D1137" i="7" s="1"/>
  <c r="B1141" i="1"/>
  <c r="A1140" i="1"/>
  <c r="AB1138" i="1"/>
  <c r="C1138" i="7" l="1"/>
  <c r="A1139" i="7" s="1"/>
  <c r="B1138" i="7"/>
  <c r="D1138" i="7" s="1"/>
  <c r="A1141" i="1"/>
  <c r="B1142" i="1"/>
  <c r="AB1139" i="1"/>
  <c r="C1139" i="7" l="1"/>
  <c r="A1140" i="7" s="1"/>
  <c r="B1139" i="7"/>
  <c r="D1139" i="7" s="1"/>
  <c r="A1142" i="1"/>
  <c r="B1143" i="1"/>
  <c r="AB1140" i="1"/>
  <c r="C1140" i="7" l="1"/>
  <c r="A1141" i="7" s="1"/>
  <c r="B1140" i="7"/>
  <c r="D1140" i="7" s="1"/>
  <c r="A1143" i="1"/>
  <c r="B1144" i="1"/>
  <c r="AB1141" i="1"/>
  <c r="B1141" i="7" l="1"/>
  <c r="C1141" i="7"/>
  <c r="A1142" i="7" s="1"/>
  <c r="D1141" i="7"/>
  <c r="A1144" i="1"/>
  <c r="B1145" i="1"/>
  <c r="AB1142" i="1"/>
  <c r="C1142" i="7" l="1"/>
  <c r="A1143" i="7" s="1"/>
  <c r="B1142" i="7"/>
  <c r="D1142" i="7" s="1"/>
  <c r="A1145" i="1"/>
  <c r="B1146" i="1"/>
  <c r="AB1143" i="1"/>
  <c r="C1143" i="7" l="1"/>
  <c r="A1144" i="7" s="1"/>
  <c r="B1143" i="7"/>
  <c r="D1143" i="7" s="1"/>
  <c r="B1147" i="1"/>
  <c r="A1146" i="1"/>
  <c r="AB1144" i="1"/>
  <c r="C1144" i="7" l="1"/>
  <c r="A1145" i="7" s="1"/>
  <c r="B1144" i="7"/>
  <c r="D1144" i="7" s="1"/>
  <c r="B1148" i="1"/>
  <c r="A1147" i="1"/>
  <c r="AB1145" i="1"/>
  <c r="C1145" i="7" l="1"/>
  <c r="A1146" i="7" s="1"/>
  <c r="B1145" i="7"/>
  <c r="D1145" i="7" s="1"/>
  <c r="A1148" i="1"/>
  <c r="B1149" i="1"/>
  <c r="AB1146" i="1"/>
  <c r="C1146" i="7" l="1"/>
  <c r="A1147" i="7" s="1"/>
  <c r="B1146" i="7"/>
  <c r="D1146" i="7" s="1"/>
  <c r="A1149" i="1"/>
  <c r="B1150" i="1"/>
  <c r="AB1147" i="1"/>
  <c r="C1147" i="7" l="1"/>
  <c r="A1148" i="7" s="1"/>
  <c r="B1147" i="7"/>
  <c r="D1147" i="7" s="1"/>
  <c r="A1150" i="1"/>
  <c r="B1151" i="1"/>
  <c r="AB1148" i="1"/>
  <c r="C1148" i="7" l="1"/>
  <c r="A1149" i="7" s="1"/>
  <c r="B1148" i="7"/>
  <c r="D1148" i="7" s="1"/>
  <c r="A1151" i="1"/>
  <c r="B1152" i="1"/>
  <c r="AB1149" i="1"/>
  <c r="C1149" i="7" l="1"/>
  <c r="A1150" i="7" s="1"/>
  <c r="B1149" i="7"/>
  <c r="D1149" i="7" s="1"/>
  <c r="A1152" i="1"/>
  <c r="B1153" i="1"/>
  <c r="AB1150" i="1"/>
  <c r="S1227" i="1"/>
  <c r="B1150" i="7" l="1"/>
  <c r="D1150" i="7" s="1"/>
  <c r="C1150" i="7"/>
  <c r="A1151" i="7" s="1"/>
  <c r="B1154" i="1"/>
  <c r="A1153" i="1"/>
  <c r="AB1151" i="1"/>
  <c r="S1228" i="1"/>
  <c r="C1151" i="7" l="1"/>
  <c r="A1152" i="7" s="1"/>
  <c r="B1151" i="7"/>
  <c r="D1151" i="7" s="1"/>
  <c r="A1154" i="1"/>
  <c r="B1155" i="1"/>
  <c r="AB1152" i="1"/>
  <c r="S1229" i="1"/>
  <c r="C1152" i="7" l="1"/>
  <c r="A1153" i="7" s="1"/>
  <c r="B1152" i="7"/>
  <c r="D1152" i="7" s="1"/>
  <c r="A1155" i="1"/>
  <c r="B1156" i="1"/>
  <c r="AB1153" i="1"/>
  <c r="S1230" i="1"/>
  <c r="C1153" i="7" l="1"/>
  <c r="A1154" i="7" s="1"/>
  <c r="B1153" i="7"/>
  <c r="D1153" i="7" s="1"/>
  <c r="A1156" i="1"/>
  <c r="B1157" i="1"/>
  <c r="AB1154" i="1"/>
  <c r="S1231" i="1"/>
  <c r="B1154" i="7" l="1"/>
  <c r="C1154" i="7"/>
  <c r="A1155" i="7" s="1"/>
  <c r="D1154" i="7"/>
  <c r="A1157" i="1"/>
  <c r="B1158" i="1"/>
  <c r="AB1155" i="1"/>
  <c r="C1155" i="7" l="1"/>
  <c r="A1156" i="7" s="1"/>
  <c r="B1155" i="7"/>
  <c r="D1155" i="7" s="1"/>
  <c r="A1158" i="1"/>
  <c r="B1159" i="1"/>
  <c r="AB1156" i="1"/>
  <c r="C1156" i="7" l="1"/>
  <c r="A1157" i="7" s="1"/>
  <c r="B1156" i="7"/>
  <c r="D1156" i="7" s="1"/>
  <c r="B1160" i="1"/>
  <c r="A1159" i="1"/>
  <c r="AB1157" i="1"/>
  <c r="C1157" i="7" l="1"/>
  <c r="A1158" i="7" s="1"/>
  <c r="B1157" i="7"/>
  <c r="D1157" i="7"/>
  <c r="A1160" i="1"/>
  <c r="B1161" i="1"/>
  <c r="AB1158" i="1"/>
  <c r="C1158" i="7" l="1"/>
  <c r="A1159" i="7" s="1"/>
  <c r="B1158" i="7"/>
  <c r="D1158" i="7" s="1"/>
  <c r="A1161" i="1"/>
  <c r="B1162" i="1"/>
  <c r="AB1159" i="1"/>
  <c r="C1159" i="7" l="1"/>
  <c r="A1160" i="7" s="1"/>
  <c r="B1159" i="7"/>
  <c r="D1159" i="7" s="1"/>
  <c r="B1163" i="1"/>
  <c r="A1162" i="1"/>
  <c r="AB1160" i="1"/>
  <c r="C1160" i="7" l="1"/>
  <c r="A1161" i="7" s="1"/>
  <c r="B1160" i="7"/>
  <c r="D1160" i="7" s="1"/>
  <c r="A1163" i="1"/>
  <c r="B1164" i="1"/>
  <c r="AB1161" i="1"/>
  <c r="C1161" i="7" l="1"/>
  <c r="A1162" i="7" s="1"/>
  <c r="B1161" i="7"/>
  <c r="D1161" i="7" s="1"/>
  <c r="A1164" i="1"/>
  <c r="B1165" i="1"/>
  <c r="AB1162" i="1"/>
  <c r="C1162" i="7" l="1"/>
  <c r="A1163" i="7" s="1"/>
  <c r="B1162" i="7"/>
  <c r="D1162" i="7" s="1"/>
  <c r="B1166" i="1"/>
  <c r="A1165" i="1"/>
  <c r="AB1163" i="1"/>
  <c r="C1163" i="7" l="1"/>
  <c r="A1164" i="7" s="1"/>
  <c r="B1163" i="7"/>
  <c r="D1163" i="7" s="1"/>
  <c r="A1166" i="1"/>
  <c r="B1167" i="1"/>
  <c r="AB1164" i="1"/>
  <c r="C1164" i="7" l="1"/>
  <c r="A1165" i="7" s="1"/>
  <c r="B1164" i="7"/>
  <c r="D1164" i="7" s="1"/>
  <c r="A1167" i="1"/>
  <c r="B1168" i="1"/>
  <c r="AB1165" i="1"/>
  <c r="C1165" i="7" l="1"/>
  <c r="A1166" i="7" s="1"/>
  <c r="B1165" i="7"/>
  <c r="D1165" i="7" s="1"/>
  <c r="B1169" i="1"/>
  <c r="A1168" i="1"/>
  <c r="AB1166" i="1"/>
  <c r="C1166" i="7" l="1"/>
  <c r="A1167" i="7" s="1"/>
  <c r="B1166" i="7"/>
  <c r="D1166" i="7" s="1"/>
  <c r="B1170" i="1"/>
  <c r="A1169" i="1"/>
  <c r="AB1167" i="1"/>
  <c r="C1167" i="7" l="1"/>
  <c r="A1168" i="7" s="1"/>
  <c r="B1167" i="7"/>
  <c r="D1167" i="7" s="1"/>
  <c r="A1170" i="1"/>
  <c r="B1171" i="1"/>
  <c r="AB1168" i="1"/>
  <c r="S1171" i="1"/>
  <c r="C1168" i="7" l="1"/>
  <c r="A1169" i="7" s="1"/>
  <c r="B1168" i="7"/>
  <c r="D1168" i="7" s="1"/>
  <c r="B1172" i="1"/>
  <c r="A1171" i="1"/>
  <c r="AB1169" i="1"/>
  <c r="B1169" i="7" l="1"/>
  <c r="D1169" i="7" s="1"/>
  <c r="C1169" i="7"/>
  <c r="A1170" i="7" s="1"/>
  <c r="A1172" i="1"/>
  <c r="B1173" i="1"/>
  <c r="AB1170" i="1"/>
  <c r="C1170" i="7" l="1"/>
  <c r="A1171" i="7" s="1"/>
  <c r="B1170" i="7"/>
  <c r="D1170" i="7" s="1"/>
  <c r="A1173" i="1"/>
  <c r="B1174" i="1"/>
  <c r="AB1171" i="1"/>
  <c r="AC1171" i="1"/>
  <c r="S1172" i="1"/>
  <c r="C1171" i="7" l="1"/>
  <c r="A1172" i="7" s="1"/>
  <c r="B1171" i="7"/>
  <c r="D1171" i="7" s="1"/>
  <c r="A1174" i="1"/>
  <c r="B1175" i="1"/>
  <c r="AB1174" i="1"/>
  <c r="AB1172" i="1"/>
  <c r="AC1172" i="1"/>
  <c r="B1172" i="7" l="1"/>
  <c r="D1172" i="7" s="1"/>
  <c r="C1172" i="7"/>
  <c r="A1173" i="7" s="1"/>
  <c r="B1176" i="1"/>
  <c r="A1175" i="1"/>
  <c r="AB1175" i="1"/>
  <c r="AB1173" i="1"/>
  <c r="AC1173" i="1"/>
  <c r="S1173" i="1"/>
  <c r="C1173" i="7" l="1"/>
  <c r="A1174" i="7" s="1"/>
  <c r="B1173" i="7"/>
  <c r="D1173" i="7" s="1"/>
  <c r="B1177" i="1"/>
  <c r="A1176" i="1"/>
  <c r="AB1176" i="1"/>
  <c r="C1174" i="7" l="1"/>
  <c r="A1175" i="7" s="1"/>
  <c r="B1174" i="7"/>
  <c r="D1174" i="7" s="1"/>
  <c r="A1177" i="1"/>
  <c r="B1178" i="1"/>
  <c r="AB1177" i="1"/>
  <c r="B1175" i="7" l="1"/>
  <c r="D1175" i="7" s="1"/>
  <c r="C1175" i="7"/>
  <c r="A1176" i="7" s="1"/>
  <c r="A1178" i="1"/>
  <c r="B1179" i="1"/>
  <c r="AB1178" i="1"/>
  <c r="C1176" i="7" l="1"/>
  <c r="A1177" i="7" s="1"/>
  <c r="B1176" i="7"/>
  <c r="D1176" i="7" s="1"/>
  <c r="A1179" i="1"/>
  <c r="B1180" i="1"/>
  <c r="AB1179" i="1"/>
  <c r="C1177" i="7" l="1"/>
  <c r="A1178" i="7" s="1"/>
  <c r="B1177" i="7"/>
  <c r="D1177" i="7" s="1"/>
  <c r="A1180" i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C1181" i="7" l="1"/>
  <c r="A1182" i="7" s="1"/>
  <c r="B1181" i="7"/>
  <c r="D1181" i="7" s="1"/>
  <c r="F1181" i="1"/>
  <c r="S1181" i="1" s="1"/>
  <c r="A1184" i="1"/>
  <c r="B1185" i="1"/>
  <c r="AB1182" i="1"/>
  <c r="P1182" i="1"/>
  <c r="AC1182" i="1" s="1"/>
  <c r="E1182" i="1"/>
  <c r="C1182" i="7" l="1"/>
  <c r="A1183" i="7" s="1"/>
  <c r="B1182" i="7"/>
  <c r="D1182" i="7" s="1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F1183" i="1"/>
  <c r="S1183" i="1" s="1"/>
  <c r="A1186" i="1"/>
  <c r="B1187" i="1"/>
  <c r="AB1184" i="1"/>
  <c r="E1184" i="1"/>
  <c r="P1184" i="1"/>
  <c r="AC1184" i="1" s="1"/>
  <c r="C1184" i="7" l="1"/>
  <c r="A1185" i="7" s="1"/>
  <c r="B1184" i="7"/>
  <c r="D1184" i="7" s="1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F1187" i="1"/>
  <c r="S1187" i="1" s="1"/>
  <c r="A1190" i="1"/>
  <c r="B1191" i="1"/>
  <c r="AB1188" i="1"/>
  <c r="E1188" i="1"/>
  <c r="P1188" i="1"/>
  <c r="AC1188" i="1" s="1"/>
  <c r="C1188" i="7" l="1"/>
  <c r="A1189" i="7" s="1"/>
  <c r="B1188" i="7"/>
  <c r="D1188" i="7" s="1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F1189" i="1"/>
  <c r="S1189" i="1" s="1"/>
  <c r="A1192" i="1"/>
  <c r="B1193" i="1"/>
  <c r="AB1190" i="1"/>
  <c r="P1190" i="1"/>
  <c r="AC1190" i="1" s="1"/>
  <c r="E1190" i="1"/>
  <c r="C1190" i="7" l="1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F1191" i="1"/>
  <c r="S1191" i="1" s="1"/>
  <c r="A1194" i="1"/>
  <c r="B1195" i="1"/>
  <c r="AB1192" i="1"/>
  <c r="P1192" i="1"/>
  <c r="AC1192" i="1" s="1"/>
  <c r="E1192" i="1"/>
  <c r="C1192" i="7" l="1"/>
  <c r="A1193" i="7" s="1"/>
  <c r="B1192" i="7"/>
  <c r="D1192" i="7" s="1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F1193" i="1"/>
  <c r="S1193" i="1" s="1"/>
  <c r="A1196" i="1"/>
  <c r="B1197" i="1"/>
  <c r="AB1194" i="1"/>
  <c r="E1194" i="1"/>
  <c r="P1194" i="1"/>
  <c r="AC1194" i="1" s="1"/>
  <c r="C1194" i="7" l="1"/>
  <c r="A1195" i="7" s="1"/>
  <c r="B1194" i="7"/>
  <c r="D1194" i="7" s="1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F1195" i="1"/>
  <c r="S1195" i="1" s="1"/>
  <c r="B1199" i="1"/>
  <c r="A1198" i="1"/>
  <c r="AB1196" i="1"/>
  <c r="E1196" i="1"/>
  <c r="P1196" i="1"/>
  <c r="AC1196" i="1" s="1"/>
  <c r="C1196" i="7" l="1"/>
  <c r="A1197" i="7" s="1"/>
  <c r="B1196" i="7"/>
  <c r="D1196" i="7" s="1"/>
  <c r="F1196" i="1"/>
  <c r="S1196" i="1" s="1"/>
  <c r="A1199" i="1"/>
  <c r="B1200" i="1"/>
  <c r="AB1197" i="1"/>
  <c r="P1197" i="1"/>
  <c r="AC1197" i="1" s="1"/>
  <c r="E1197" i="1"/>
  <c r="C1197" i="7" l="1"/>
  <c r="A1198" i="7" s="1"/>
  <c r="B1197" i="7"/>
  <c r="D1197" i="7" s="1"/>
  <c r="F1197" i="1"/>
  <c r="S1197" i="1" s="1"/>
  <c r="A1200" i="1"/>
  <c r="B1201" i="1"/>
  <c r="AB1199" i="1"/>
  <c r="AB1198" i="1"/>
  <c r="P1198" i="1"/>
  <c r="AC1198" i="1" s="1"/>
  <c r="E1198" i="1"/>
  <c r="C1198" i="7" l="1"/>
  <c r="A1199" i="7" s="1"/>
  <c r="B1198" i="7"/>
  <c r="D1198" i="7" s="1"/>
  <c r="F1198" i="1"/>
  <c r="S1198" i="1" s="1"/>
  <c r="B1202" i="1"/>
  <c r="A1201" i="1"/>
  <c r="C1199" i="7" l="1"/>
  <c r="A1200" i="7" s="1"/>
  <c r="B1199" i="7"/>
  <c r="D1199" i="7" s="1"/>
  <c r="A1202" i="1"/>
  <c r="B1203" i="1"/>
  <c r="AB1200" i="1"/>
  <c r="C1200" i="7" l="1"/>
  <c r="A1201" i="7" s="1"/>
  <c r="B1200" i="7"/>
  <c r="D1200" i="7" s="1"/>
  <c r="A1203" i="1"/>
  <c r="B1204" i="1"/>
  <c r="AB1201" i="1"/>
  <c r="C1201" i="7" l="1"/>
  <c r="A1202" i="7" s="1"/>
  <c r="B1201" i="7"/>
  <c r="D1201" i="7" s="1"/>
  <c r="B1205" i="1"/>
  <c r="A1204" i="1"/>
  <c r="AB1202" i="1"/>
  <c r="C1202" i="7" l="1"/>
  <c r="A1203" i="7" s="1"/>
  <c r="B1202" i="7"/>
  <c r="D1202" i="7" s="1"/>
  <c r="B1206" i="1"/>
  <c r="A1205" i="1"/>
  <c r="AB1203" i="1"/>
  <c r="C1203" i="7" l="1"/>
  <c r="A1204" i="7" s="1"/>
  <c r="B1203" i="7"/>
  <c r="D1203" i="7" s="1"/>
  <c r="A1206" i="1"/>
  <c r="B1207" i="1"/>
  <c r="AB1204" i="1"/>
  <c r="B1204" i="7" l="1"/>
  <c r="D1204" i="7" s="1"/>
  <c r="C1204" i="7"/>
  <c r="A1205" i="7" s="1"/>
  <c r="B1208" i="1"/>
  <c r="A1207" i="1"/>
  <c r="AB1205" i="1"/>
  <c r="C1205" i="7" l="1"/>
  <c r="A1206" i="7" s="1"/>
  <c r="B1205" i="7"/>
  <c r="D1205" i="7" s="1"/>
  <c r="A1208" i="1"/>
  <c r="B1209" i="1"/>
  <c r="AB1206" i="1"/>
  <c r="C1206" i="7" l="1"/>
  <c r="A1207" i="7" s="1"/>
  <c r="B1206" i="7"/>
  <c r="D1206" i="7" s="1"/>
  <c r="A1209" i="1"/>
  <c r="B1210" i="1"/>
  <c r="AB1207" i="1"/>
  <c r="C1207" i="7" l="1"/>
  <c r="A1208" i="7" s="1"/>
  <c r="B1207" i="7"/>
  <c r="D1207" i="7" s="1"/>
  <c r="B1211" i="1"/>
  <c r="A1210" i="1"/>
  <c r="AB1208" i="1"/>
  <c r="C1208" i="7" l="1"/>
  <c r="A1209" i="7" s="1"/>
  <c r="B1208" i="7"/>
  <c r="D1208" i="7" s="1"/>
  <c r="B1212" i="1"/>
  <c r="A1211" i="1"/>
  <c r="AB1209" i="1"/>
  <c r="C1209" i="7" l="1"/>
  <c r="A1210" i="7" s="1"/>
  <c r="B1209" i="7"/>
  <c r="D1209" i="7" s="1"/>
  <c r="B1213" i="1"/>
  <c r="A1212" i="1"/>
  <c r="AB1210" i="1"/>
  <c r="C1210" i="7" l="1"/>
  <c r="A1211" i="7" s="1"/>
  <c r="B1210" i="7"/>
  <c r="D1210" i="7" s="1"/>
  <c r="A1213" i="1"/>
  <c r="B1214" i="1"/>
  <c r="AB1211" i="1"/>
  <c r="C1211" i="7" l="1"/>
  <c r="A1212" i="7" s="1"/>
  <c r="B1211" i="7"/>
  <c r="D1211" i="7" s="1"/>
  <c r="A1214" i="1"/>
  <c r="B1215" i="1"/>
  <c r="AB1212" i="1"/>
  <c r="C1212" i="7" l="1"/>
  <c r="A1213" i="7" s="1"/>
  <c r="B1212" i="7"/>
  <c r="D1212" i="7" s="1"/>
  <c r="A1215" i="1"/>
  <c r="B1216" i="1"/>
  <c r="AB1213" i="1"/>
  <c r="B1213" i="7" l="1"/>
  <c r="D1213" i="7" s="1"/>
  <c r="C1213" i="7"/>
  <c r="A1214" i="7" s="1"/>
  <c r="A1216" i="1"/>
  <c r="B1217" i="1"/>
  <c r="AB1214" i="1"/>
  <c r="C1214" i="7" l="1"/>
  <c r="A1215" i="7" s="1"/>
  <c r="B1214" i="7"/>
  <c r="D1214" i="7" s="1"/>
  <c r="B1218" i="1"/>
  <c r="A1217" i="1"/>
  <c r="AB1215" i="1"/>
  <c r="C1215" i="7" l="1"/>
  <c r="A1216" i="7" s="1"/>
  <c r="B1215" i="7"/>
  <c r="D1215" i="7" s="1"/>
  <c r="B1219" i="1"/>
  <c r="A1218" i="1"/>
  <c r="AB1216" i="1"/>
  <c r="C1216" i="7" l="1"/>
  <c r="A1217" i="7" s="1"/>
  <c r="B1216" i="7"/>
  <c r="D1216" i="7" s="1"/>
  <c r="B1220" i="1"/>
  <c r="A1219" i="1"/>
  <c r="AB1217" i="1"/>
  <c r="C1217" i="7" l="1"/>
  <c r="A1218" i="7" s="1"/>
  <c r="B1217" i="7"/>
  <c r="D1217" i="7" s="1"/>
  <c r="A1220" i="1"/>
  <c r="B1221" i="1"/>
  <c r="AB1218" i="1"/>
  <c r="C1218" i="7" l="1"/>
  <c r="A1219" i="7" s="1"/>
  <c r="B1218" i="7"/>
  <c r="D1218" i="7" s="1"/>
  <c r="A1221" i="1"/>
  <c r="B1222" i="1"/>
  <c r="AB1219" i="1"/>
  <c r="C1219" i="7" l="1"/>
  <c r="A1220" i="7" s="1"/>
  <c r="B1219" i="7"/>
  <c r="D1219" i="7" s="1"/>
  <c r="A1222" i="1"/>
  <c r="B1223" i="1"/>
  <c r="AB1220" i="1"/>
  <c r="C1220" i="7" l="1"/>
  <c r="A1221" i="7" s="1"/>
  <c r="B1220" i="7"/>
  <c r="D1220" i="7" s="1"/>
  <c r="A1223" i="1"/>
  <c r="B1224" i="1"/>
  <c r="AB1221" i="1"/>
  <c r="C1221" i="7" l="1"/>
  <c r="A1222" i="7" s="1"/>
  <c r="B1221" i="7"/>
  <c r="D1221" i="7"/>
  <c r="B1225" i="1"/>
  <c r="A1224" i="1"/>
  <c r="AB1222" i="1"/>
  <c r="B1222" i="7" l="1"/>
  <c r="D1222" i="7" s="1"/>
  <c r="C1222" i="7"/>
  <c r="A1223" i="7" s="1"/>
  <c r="B1226" i="1"/>
  <c r="A1225" i="1"/>
  <c r="AB1223" i="1"/>
  <c r="C1223" i="7" l="1"/>
  <c r="A1224" i="7" s="1"/>
  <c r="B1223" i="7"/>
  <c r="D1223" i="7" s="1"/>
  <c r="A1226" i="1"/>
  <c r="B1227" i="1"/>
  <c r="AB1224" i="1"/>
  <c r="C1224" i="7" l="1"/>
  <c r="A1225" i="7" s="1"/>
  <c r="B1224" i="7"/>
  <c r="D1224" i="7" s="1"/>
  <c r="A1227" i="1"/>
  <c r="B1228" i="1"/>
  <c r="AB1225" i="1"/>
  <c r="C1225" i="7" l="1"/>
  <c r="A1226" i="7" s="1"/>
  <c r="B1225" i="7"/>
  <c r="D1225" i="7" s="1"/>
  <c r="A1228" i="1"/>
  <c r="B1229" i="1"/>
  <c r="AB1226" i="1"/>
  <c r="C1226" i="7" l="1"/>
  <c r="A1227" i="7" s="1"/>
  <c r="B1226" i="7"/>
  <c r="D1226" i="7" s="1"/>
  <c r="A1229" i="1"/>
  <c r="B1230" i="1"/>
  <c r="AB1227" i="1"/>
  <c r="C1227" i="7" l="1"/>
  <c r="A1228" i="7" s="1"/>
  <c r="B1227" i="7"/>
  <c r="D1227" i="7" s="1"/>
  <c r="A1230" i="1"/>
  <c r="B1231" i="1"/>
  <c r="AB1228" i="1"/>
  <c r="C1228" i="7" l="1"/>
  <c r="A1229" i="7" s="1"/>
  <c r="B1228" i="7"/>
  <c r="D1228" i="7" s="1"/>
  <c r="B1232" i="1"/>
  <c r="A1231" i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/>
  <c r="A1233" i="1"/>
  <c r="B1234" i="1"/>
  <c r="AB1231" i="1"/>
  <c r="B1231" i="7" l="1"/>
  <c r="D1231" i="7" s="1"/>
  <c r="C1231" i="7"/>
  <c r="A1232" i="7" s="1"/>
  <c r="B1235" i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B1236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B1237" i="1"/>
  <c r="AB1234" i="1"/>
  <c r="C1234" i="7" l="1"/>
  <c r="A1235" i="7" s="1"/>
  <c r="B1234" i="7"/>
  <c r="D1234" i="7"/>
  <c r="B1238" i="1"/>
  <c r="A1237" i="1"/>
  <c r="AB1235" i="1"/>
  <c r="C1235" i="7" l="1"/>
  <c r="A1236" i="7" s="1"/>
  <c r="B1235" i="7"/>
  <c r="D1235" i="7" s="1"/>
  <c r="A1238" i="1"/>
  <c r="B1239" i="1"/>
  <c r="AB1236" i="1"/>
  <c r="C1236" i="7" l="1"/>
  <c r="A1237" i="7" s="1"/>
  <c r="B1236" i="7"/>
  <c r="D1236" i="7" s="1"/>
  <c r="A1239" i="1"/>
  <c r="B1240" i="1"/>
  <c r="AB1237" i="1"/>
  <c r="C1237" i="7" l="1"/>
  <c r="A1238" i="7" s="1"/>
  <c r="B1237" i="7"/>
  <c r="D1237" i="7" s="1"/>
  <c r="B1241" i="1"/>
  <c r="A1240" i="1"/>
  <c r="AB1238" i="1"/>
  <c r="C1238" i="7" l="1"/>
  <c r="A1239" i="7" s="1"/>
  <c r="B1238" i="7"/>
  <c r="D1238" i="7" s="1"/>
  <c r="B1242" i="1"/>
  <c r="A1241" i="1"/>
  <c r="AB1239" i="1"/>
  <c r="C1239" i="7" l="1"/>
  <c r="A1240" i="7" s="1"/>
  <c r="B1239" i="7"/>
  <c r="D1239" i="7" s="1"/>
  <c r="A1242" i="1"/>
  <c r="B1243" i="1"/>
  <c r="AB1240" i="1"/>
  <c r="B1240" i="7" l="1"/>
  <c r="D1240" i="7" s="1"/>
  <c r="C1240" i="7"/>
  <c r="A1241" i="7" s="1"/>
  <c r="B1244" i="1"/>
  <c r="A1243" i="1"/>
  <c r="AB1241" i="1"/>
  <c r="C1241" i="7" l="1"/>
  <c r="A1242" i="7" s="1"/>
  <c r="B1241" i="7"/>
  <c r="D1241" i="7" s="1"/>
  <c r="A1244" i="1"/>
  <c r="B1245" i="1"/>
  <c r="AB1242" i="1"/>
  <c r="C1242" i="7" l="1"/>
  <c r="A1243" i="7" s="1"/>
  <c r="B1242" i="7"/>
  <c r="D1242" i="7" s="1"/>
  <c r="A1245" i="1"/>
  <c r="B1246" i="1"/>
  <c r="AB1243" i="1"/>
  <c r="C1243" i="7" l="1"/>
  <c r="A1244" i="7" s="1"/>
  <c r="B1243" i="7"/>
  <c r="D1243" i="7" s="1"/>
  <c r="B1247" i="1"/>
  <c r="A1246" i="1"/>
  <c r="AB1244" i="1"/>
  <c r="C1244" i="7" l="1"/>
  <c r="A1245" i="7" s="1"/>
  <c r="B1244" i="7"/>
  <c r="D1244" i="7" s="1"/>
  <c r="B1248" i="1"/>
  <c r="A1247" i="1"/>
  <c r="AB1245" i="1"/>
  <c r="C1245" i="7" l="1"/>
  <c r="A1246" i="7" s="1"/>
  <c r="B1245" i="7"/>
  <c r="D1245" i="7"/>
  <c r="B1249" i="1"/>
  <c r="A1248" i="1"/>
  <c r="AB1246" i="1"/>
  <c r="C1246" i="7" l="1"/>
  <c r="A1247" i="7" s="1"/>
  <c r="B1246" i="7"/>
  <c r="D1246" i="7" s="1"/>
  <c r="A1249" i="1"/>
  <c r="B1250" i="1"/>
  <c r="AB1247" i="1"/>
  <c r="C1247" i="7" l="1"/>
  <c r="A1248" i="7" s="1"/>
  <c r="B1247" i="7"/>
  <c r="D1247" i="7" s="1"/>
  <c r="A1250" i="1"/>
  <c r="B1251" i="1"/>
  <c r="AB1248" i="1"/>
  <c r="C1248" i="7" l="1"/>
  <c r="A1249" i="7" s="1"/>
  <c r="B1248" i="7"/>
  <c r="D1248" i="7" s="1"/>
  <c r="A1251" i="1"/>
  <c r="B1252" i="1"/>
  <c r="AB1249" i="1"/>
  <c r="B1249" i="7" l="1"/>
  <c r="D1249" i="7" s="1"/>
  <c r="C1249" i="7"/>
  <c r="A1250" i="7" s="1"/>
  <c r="A1252" i="1"/>
  <c r="B1253" i="1"/>
  <c r="AB1250" i="1"/>
  <c r="C1250" i="7" l="1"/>
  <c r="A1251" i="7" s="1"/>
  <c r="B1250" i="7"/>
  <c r="D1250" i="7" s="1"/>
  <c r="B1254" i="1"/>
  <c r="A1253" i="1"/>
  <c r="AB1251" i="1"/>
  <c r="C1251" i="7" l="1"/>
  <c r="A1252" i="7" s="1"/>
  <c r="B1251" i="7"/>
  <c r="D1251" i="7" s="1"/>
  <c r="B1255" i="1"/>
  <c r="A1254" i="1"/>
  <c r="AB1252" i="1"/>
  <c r="C1252" i="7" l="1"/>
  <c r="A1253" i="7" s="1"/>
  <c r="B1252" i="7"/>
  <c r="D1252" i="7" s="1"/>
  <c r="B1256" i="1"/>
  <c r="A1255" i="1"/>
  <c r="AB1253" i="1"/>
  <c r="C1253" i="7" l="1"/>
  <c r="A1254" i="7" s="1"/>
  <c r="B1253" i="7"/>
  <c r="D1253" i="7" s="1"/>
  <c r="A1256" i="1"/>
  <c r="B1257" i="1"/>
  <c r="AB1254" i="1"/>
  <c r="C1254" i="7" l="1"/>
  <c r="A1255" i="7" s="1"/>
  <c r="B1254" i="7"/>
  <c r="D1254" i="7" s="1"/>
  <c r="A1257" i="1"/>
  <c r="B1258" i="1"/>
  <c r="AB1255" i="1"/>
  <c r="C1255" i="7" l="1"/>
  <c r="A1256" i="7" s="1"/>
  <c r="B1255" i="7"/>
  <c r="D1255" i="7" s="1"/>
  <c r="B1259" i="1"/>
  <c r="A1258" i="1"/>
  <c r="AB1256" i="1"/>
  <c r="C1256" i="7" l="1"/>
  <c r="A1257" i="7" s="1"/>
  <c r="B1256" i="7"/>
  <c r="D1256" i="7" s="1"/>
  <c r="B1260" i="1"/>
  <c r="A1259" i="1"/>
  <c r="AB1257" i="1"/>
  <c r="C1257" i="7" l="1"/>
  <c r="A1258" i="7" s="1"/>
  <c r="B1257" i="7"/>
  <c r="D1257" i="7" s="1"/>
  <c r="B1261" i="1"/>
  <c r="A1260" i="1"/>
  <c r="AB1258" i="1"/>
  <c r="B1258" i="7" l="1"/>
  <c r="D1258" i="7" s="1"/>
  <c r="C1258" i="7"/>
  <c r="A1259" i="7" s="1"/>
  <c r="B1262" i="1"/>
  <c r="A1261" i="1"/>
  <c r="AB1259" i="1"/>
  <c r="C1259" i="7" l="1"/>
  <c r="A1260" i="7" s="1"/>
  <c r="B1259" i="7"/>
  <c r="D1259" i="7" s="1"/>
  <c r="A1262" i="1"/>
  <c r="B1263" i="1"/>
  <c r="AB1260" i="1"/>
  <c r="C1260" i="7" l="1"/>
  <c r="A1261" i="7" s="1"/>
  <c r="B1260" i="7"/>
  <c r="D1260" i="7" s="1"/>
  <c r="A1263" i="1"/>
  <c r="B1264" i="1"/>
  <c r="AB1261" i="1"/>
  <c r="C1261" i="7" l="1"/>
  <c r="A1262" i="7" s="1"/>
  <c r="B1261" i="7"/>
  <c r="D1261" i="7" s="1"/>
  <c r="A1264" i="1"/>
  <c r="B1265" i="1"/>
  <c r="AB1262" i="1"/>
  <c r="C1262" i="7" l="1"/>
  <c r="A1263" i="7" s="1"/>
  <c r="B1262" i="7"/>
  <c r="D1262" i="7" s="1"/>
  <c r="B1266" i="1"/>
  <c r="A1265" i="1"/>
  <c r="AB1263" i="1"/>
  <c r="C1263" i="7" l="1"/>
  <c r="A1264" i="7" s="1"/>
  <c r="B1263" i="7"/>
  <c r="D1263" i="7" s="1"/>
  <c r="B1267" i="1"/>
  <c r="A1266" i="1"/>
  <c r="AB1264" i="1"/>
  <c r="C1264" i="7" l="1"/>
  <c r="A1265" i="7" s="1"/>
  <c r="B1264" i="7"/>
  <c r="D1264" i="7" s="1"/>
  <c r="B1268" i="1"/>
  <c r="A1267" i="1"/>
  <c r="AB1265" i="1"/>
  <c r="C1265" i="7" l="1"/>
  <c r="A1266" i="7" s="1"/>
  <c r="B1265" i="7"/>
  <c r="D1265" i="7" s="1"/>
  <c r="A1268" i="1"/>
  <c r="B1269" i="1"/>
  <c r="AB1266" i="1"/>
  <c r="C1266" i="7" l="1"/>
  <c r="A1267" i="7" s="1"/>
  <c r="B1266" i="7"/>
  <c r="D1266" i="7" s="1"/>
  <c r="A1269" i="1"/>
  <c r="B1270" i="1"/>
  <c r="AB1267" i="1"/>
  <c r="B1267" i="7" l="1"/>
  <c r="D1267" i="7" s="1"/>
  <c r="C1267" i="7"/>
  <c r="A1268" i="7" s="1"/>
  <c r="B1271" i="1"/>
  <c r="A1270" i="1"/>
  <c r="AB1268" i="1"/>
  <c r="C1268" i="7" l="1"/>
  <c r="A1269" i="7" s="1"/>
  <c r="B1268" i="7"/>
  <c r="D1268" i="7" s="1"/>
  <c r="A1271" i="1"/>
  <c r="B1272" i="1"/>
  <c r="AB1269" i="1"/>
  <c r="C1269" i="7" l="1"/>
  <c r="A1270" i="7" s="1"/>
  <c r="B1269" i="7"/>
  <c r="D1269" i="7" s="1"/>
  <c r="B1273" i="1"/>
  <c r="A1272" i="1"/>
  <c r="AB1270" i="1"/>
  <c r="C1270" i="7" l="1"/>
  <c r="A1271" i="7" s="1"/>
  <c r="B1270" i="7"/>
  <c r="D1270" i="7" s="1"/>
  <c r="B1274" i="1"/>
  <c r="A1273" i="1"/>
  <c r="AB1271" i="1"/>
  <c r="C1271" i="7" l="1"/>
  <c r="A1272" i="7" s="1"/>
  <c r="B1271" i="7"/>
  <c r="D1271" i="7" s="1"/>
  <c r="A1274" i="1"/>
  <c r="B1275" i="1"/>
  <c r="AB1272" i="1"/>
  <c r="C1272" i="7" l="1"/>
  <c r="A1273" i="7" s="1"/>
  <c r="B1272" i="7"/>
  <c r="D1272" i="7" s="1"/>
  <c r="A1275" i="1"/>
  <c r="B1276" i="1"/>
  <c r="AB1273" i="1"/>
  <c r="C1273" i="7" l="1"/>
  <c r="A1274" i="7" s="1"/>
  <c r="B1273" i="7"/>
  <c r="D1273" i="7" s="1"/>
  <c r="B1277" i="1"/>
  <c r="A1276" i="1"/>
  <c r="AB1274" i="1"/>
  <c r="C1274" i="7" l="1"/>
  <c r="A1275" i="7" s="1"/>
  <c r="B1274" i="7"/>
  <c r="D1274" i="7" s="1"/>
  <c r="B1278" i="1"/>
  <c r="A1277" i="1"/>
  <c r="AB1275" i="1"/>
  <c r="C1275" i="7" l="1"/>
  <c r="A1276" i="7" s="1"/>
  <c r="B1275" i="7"/>
  <c r="D1275" i="7" s="1"/>
  <c r="A1278" i="1"/>
  <c r="B1279" i="1"/>
  <c r="AB1276" i="1"/>
  <c r="B1276" i="7" l="1"/>
  <c r="D1276" i="7" s="1"/>
  <c r="C1276" i="7"/>
  <c r="A1277" i="7" s="1"/>
  <c r="B1280" i="1"/>
  <c r="A1279" i="1"/>
  <c r="AB1277" i="1"/>
  <c r="C1277" i="7" l="1"/>
  <c r="A1278" i="7" s="1"/>
  <c r="B1277" i="7"/>
  <c r="D1277" i="7" s="1"/>
  <c r="A1280" i="1"/>
  <c r="B1281" i="1"/>
  <c r="AB1278" i="1"/>
  <c r="C1278" i="7" l="1"/>
  <c r="A1279" i="7" s="1"/>
  <c r="B1278" i="7"/>
  <c r="D1278" i="7" s="1"/>
  <c r="A1281" i="1"/>
  <c r="B1282" i="1"/>
  <c r="AB1279" i="1"/>
  <c r="C1279" i="7" l="1"/>
  <c r="A1280" i="7" s="1"/>
  <c r="B1279" i="7"/>
  <c r="D1279" i="7" s="1"/>
  <c r="B1283" i="1"/>
  <c r="A1282" i="1"/>
  <c r="AB1280" i="1"/>
  <c r="C1280" i="7" l="1"/>
  <c r="A1281" i="7" s="1"/>
  <c r="B1280" i="7"/>
  <c r="D1280" i="7" s="1"/>
  <c r="B1284" i="1"/>
  <c r="A1283" i="1"/>
  <c r="AB1281" i="1"/>
  <c r="C1281" i="7" l="1"/>
  <c r="A1282" i="7" s="1"/>
  <c r="B1281" i="7"/>
  <c r="D1281" i="7" s="1"/>
  <c r="B1285" i="1"/>
  <c r="A1284" i="1"/>
  <c r="AB1282" i="1"/>
  <c r="C1282" i="7" l="1"/>
  <c r="A1283" i="7" s="1"/>
  <c r="B1282" i="7"/>
  <c r="D1282" i="7" s="1"/>
  <c r="A1285" i="1"/>
  <c r="B1286" i="1"/>
  <c r="AB1283" i="1"/>
  <c r="C1283" i="7" l="1"/>
  <c r="A1284" i="7" s="1"/>
  <c r="B1283" i="7"/>
  <c r="D1283" i="7" s="1"/>
  <c r="A1286" i="1"/>
  <c r="B1287" i="1"/>
  <c r="AB1284" i="1"/>
  <c r="C1284" i="7" l="1"/>
  <c r="A1285" i="7" s="1"/>
  <c r="B1284" i="7"/>
  <c r="D1284" i="7" s="1"/>
  <c r="A1287" i="1"/>
  <c r="B1288" i="1"/>
  <c r="AB1285" i="1"/>
  <c r="B1285" i="7" l="1"/>
  <c r="D1285" i="7" s="1"/>
  <c r="C1285" i="7"/>
  <c r="A1286" i="7" s="1"/>
  <c r="B1289" i="1"/>
  <c r="A1288" i="1"/>
  <c r="AB1286" i="1"/>
  <c r="C1286" i="7" l="1"/>
  <c r="A1287" i="7" s="1"/>
  <c r="B1286" i="7"/>
  <c r="D1286" i="7" s="1"/>
  <c r="B1290" i="1"/>
  <c r="A1289" i="1"/>
  <c r="AB1287" i="1"/>
  <c r="C1287" i="7" l="1"/>
  <c r="A1288" i="7" s="1"/>
  <c r="B1287" i="7"/>
  <c r="D1287" i="7" s="1"/>
  <c r="B1291" i="1"/>
  <c r="A1290" i="1"/>
  <c r="AB1288" i="1"/>
  <c r="C1288" i="7" l="1"/>
  <c r="A1289" i="7" s="1"/>
  <c r="B1288" i="7"/>
  <c r="D1288" i="7" s="1"/>
  <c r="B1292" i="1"/>
  <c r="A1291" i="1"/>
  <c r="AB1289" i="1"/>
  <c r="C1289" i="7" l="1"/>
  <c r="A1290" i="7" s="1"/>
  <c r="B1289" i="7"/>
  <c r="D1289" i="7" s="1"/>
  <c r="A1292" i="1"/>
  <c r="B1293" i="1"/>
  <c r="AB1290" i="1"/>
  <c r="C1290" i="7" l="1"/>
  <c r="A1291" i="7" s="1"/>
  <c r="B1290" i="7"/>
  <c r="D1290" i="7" s="1"/>
  <c r="A1293" i="1"/>
  <c r="B1294" i="1"/>
  <c r="AB1291" i="1"/>
  <c r="C1291" i="7" l="1"/>
  <c r="A1292" i="7" s="1"/>
  <c r="B1291" i="7"/>
  <c r="D1291" i="7" s="1"/>
  <c r="B1295" i="1"/>
  <c r="A1294" i="1"/>
  <c r="AB1292" i="1"/>
  <c r="C1292" i="7" l="1"/>
  <c r="A1293" i="7" s="1"/>
  <c r="B1292" i="7"/>
  <c r="D1292" i="7" s="1"/>
  <c r="B1296" i="1"/>
  <c r="A1295" i="1"/>
  <c r="AB1293" i="1"/>
  <c r="C1293" i="7" l="1"/>
  <c r="A1294" i="7" s="1"/>
  <c r="B1293" i="7"/>
  <c r="D1293" i="7" s="1"/>
  <c r="B1297" i="1"/>
  <c r="A1296" i="1"/>
  <c r="AB1294" i="1"/>
  <c r="B1294" i="7" l="1"/>
  <c r="D1294" i="7" s="1"/>
  <c r="C1294" i="7"/>
  <c r="A1295" i="7" s="1"/>
  <c r="B1298" i="1"/>
  <c r="A1297" i="1"/>
  <c r="AB1295" i="1"/>
  <c r="C1295" i="7" l="1"/>
  <c r="A1296" i="7" s="1"/>
  <c r="B1295" i="7"/>
  <c r="D1295" i="7" s="1"/>
  <c r="A1298" i="1"/>
  <c r="B1299" i="1"/>
  <c r="AB1296" i="1"/>
  <c r="C1296" i="7" l="1"/>
  <c r="A1297" i="7" s="1"/>
  <c r="B1296" i="7"/>
  <c r="D1296" i="7" s="1"/>
  <c r="A1299" i="1"/>
  <c r="B1300" i="1"/>
  <c r="AB1297" i="1"/>
  <c r="C1297" i="7" l="1"/>
  <c r="A1298" i="7" s="1"/>
  <c r="B1297" i="7"/>
  <c r="D1297" i="7" s="1"/>
  <c r="A1300" i="1"/>
  <c r="B1301" i="1"/>
  <c r="AB1298" i="1"/>
  <c r="C1298" i="7" l="1"/>
  <c r="A1299" i="7" s="1"/>
  <c r="B1298" i="7"/>
  <c r="D1298" i="7" s="1"/>
  <c r="B1302" i="1"/>
  <c r="A1301" i="1"/>
  <c r="AB1299" i="1"/>
  <c r="C1299" i="7" l="1"/>
  <c r="A1300" i="7" s="1"/>
  <c r="B1299" i="7"/>
  <c r="D1299" i="7" s="1"/>
  <c r="B1303" i="1"/>
  <c r="A1302" i="1"/>
  <c r="AB1300" i="1"/>
  <c r="C1300" i="7" l="1"/>
  <c r="A1301" i="7" s="1"/>
  <c r="B1300" i="7"/>
  <c r="D1300" i="7" s="1"/>
  <c r="B1304" i="1"/>
  <c r="A1303" i="1"/>
  <c r="AB1301" i="1"/>
  <c r="C1301" i="7" l="1"/>
  <c r="A1302" i="7" s="1"/>
  <c r="B1301" i="7"/>
  <c r="D1301" i="7" s="1"/>
  <c r="A1304" i="1"/>
  <c r="B1305" i="1"/>
  <c r="AB1302" i="1"/>
  <c r="C1302" i="7" l="1"/>
  <c r="A1303" i="7" s="1"/>
  <c r="B1302" i="7"/>
  <c r="D1302" i="7" s="1"/>
  <c r="A1305" i="1"/>
  <c r="B1306" i="1"/>
  <c r="AB1303" i="1"/>
  <c r="B1303" i="7" l="1"/>
  <c r="D1303" i="7" s="1"/>
  <c r="C1303" i="7"/>
  <c r="A1304" i="7" s="1"/>
  <c r="B1307" i="1"/>
  <c r="A1306" i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F1308" i="1"/>
  <c r="S1308" i="1" s="1"/>
  <c r="A1311" i="1"/>
  <c r="B1312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B1314" i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B1315" i="1"/>
  <c r="AB1312" i="1"/>
  <c r="P1312" i="1"/>
  <c r="AC1312" i="1" s="1"/>
  <c r="E1312" i="1"/>
  <c r="B1312" i="7" l="1"/>
  <c r="D1312" i="7" s="1"/>
  <c r="C1312" i="7"/>
  <c r="A1313" i="7" s="1"/>
  <c r="F1312" i="1"/>
  <c r="S1312" i="1" s="1"/>
  <c r="B1316" i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B1320" i="1"/>
  <c r="A1319" i="1"/>
  <c r="AB1317" i="1"/>
  <c r="E1317" i="1"/>
  <c r="P1317" i="1"/>
  <c r="AC1317" i="1" s="1"/>
  <c r="C1317" i="7" l="1"/>
  <c r="A1318" i="7" s="1"/>
  <c r="B1317" i="7"/>
  <c r="D1317" i="7" s="1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B1322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B1326" i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B1327" i="1"/>
  <c r="A1326" i="1"/>
  <c r="AB1324" i="1"/>
  <c r="E1324" i="1"/>
  <c r="P1324" i="1"/>
  <c r="AC1324" i="1" s="1"/>
  <c r="B1324" i="7" l="1"/>
  <c r="D1324" i="7" s="1"/>
  <c r="C1324" i="7"/>
  <c r="A1325" i="7" s="1"/>
  <c r="F1324" i="1"/>
  <c r="S1324" i="1" s="1"/>
  <c r="B1328" i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B1329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B1330" i="1"/>
  <c r="AB1327" i="1"/>
  <c r="B1327" i="7" l="1"/>
  <c r="D1327" i="7" s="1"/>
  <c r="C1327" i="7"/>
  <c r="A1328" i="7" s="1"/>
  <c r="B1331" i="1"/>
  <c r="A1330" i="1"/>
  <c r="AB1328" i="1"/>
  <c r="C1328" i="7" l="1"/>
  <c r="A1329" i="7" s="1"/>
  <c r="B1328" i="7"/>
  <c r="D1328" i="7" s="1"/>
  <c r="B1332" i="1"/>
  <c r="A1331" i="1"/>
  <c r="AB1329" i="1"/>
  <c r="C1329" i="7" l="1"/>
  <c r="A1330" i="7" s="1"/>
  <c r="B1329" i="7"/>
  <c r="D1329" i="7" s="1"/>
  <c r="B1333" i="1"/>
  <c r="A1332" i="1"/>
  <c r="AB1330" i="1"/>
  <c r="C1330" i="7" l="1"/>
  <c r="A1331" i="7" s="1"/>
  <c r="B1330" i="7"/>
  <c r="D1330" i="7" s="1"/>
  <c r="A1333" i="1"/>
  <c r="B1334" i="1"/>
  <c r="AB1331" i="1"/>
  <c r="C1331" i="7" l="1"/>
  <c r="A1332" i="7" s="1"/>
  <c r="B1331" i="7"/>
  <c r="D1331" i="7" s="1"/>
  <c r="A1334" i="1"/>
  <c r="B1335" i="1"/>
  <c r="AB1332" i="1"/>
  <c r="C1332" i="7" l="1"/>
  <c r="A1333" i="7" s="1"/>
  <c r="B1332" i="7"/>
  <c r="D1332" i="7" s="1"/>
  <c r="A1335" i="1"/>
  <c r="B1336" i="1"/>
  <c r="AB1333" i="1"/>
  <c r="B1333" i="7" l="1"/>
  <c r="D1333" i="7" s="1"/>
  <c r="C1333" i="7"/>
  <c r="A1334" i="7" s="1"/>
  <c r="A1336" i="1"/>
  <c r="B1337" i="1"/>
  <c r="AB1334" i="1"/>
  <c r="C1334" i="7" l="1"/>
  <c r="A1335" i="7" s="1"/>
  <c r="B1334" i="7"/>
  <c r="D1334" i="7" s="1"/>
  <c r="A1337" i="1"/>
  <c r="B1338" i="1"/>
  <c r="AB1335" i="1"/>
  <c r="C1335" i="7" l="1"/>
  <c r="A1336" i="7" s="1"/>
  <c r="B1335" i="7"/>
  <c r="D1335" i="7"/>
  <c r="B1339" i="1"/>
  <c r="A1338" i="1"/>
  <c r="AB1336" i="1"/>
  <c r="B1336" i="7" l="1"/>
  <c r="D1336" i="7" s="1"/>
  <c r="C1336" i="7"/>
  <c r="A1337" i="7" s="1"/>
  <c r="A1339" i="1"/>
  <c r="B1340" i="1"/>
  <c r="AB1337" i="1"/>
  <c r="C1337" i="7" l="1"/>
  <c r="A1338" i="7" s="1"/>
  <c r="B1337" i="7"/>
  <c r="D1337" i="7" s="1"/>
  <c r="A1340" i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B1346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B1347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B1348" i="1"/>
  <c r="AB1345" i="1"/>
  <c r="P1345" i="1"/>
  <c r="AC1345" i="1" s="1"/>
  <c r="E1345" i="1"/>
  <c r="B1345" i="7" l="1"/>
  <c r="D1345" i="7" s="1"/>
  <c r="C1345" i="7"/>
  <c r="A1346" i="7" s="1"/>
  <c r="F1345" i="1"/>
  <c r="S1345" i="1" s="1"/>
  <c r="B1349" i="1"/>
  <c r="A1348" i="1"/>
  <c r="AB1346" i="1"/>
  <c r="C1346" i="7" l="1"/>
  <c r="A1347" i="7" s="1"/>
  <c r="B1346" i="7"/>
  <c r="D1346" i="7" s="1"/>
  <c r="B1350" i="1"/>
  <c r="A1349" i="1"/>
  <c r="AB1347" i="1"/>
  <c r="C1347" i="7" l="1"/>
  <c r="A1348" i="7" s="1"/>
  <c r="B1347" i="7"/>
  <c r="D1347" i="7" s="1"/>
  <c r="B1351" i="1"/>
  <c r="A1350" i="1"/>
  <c r="AB1348" i="1"/>
  <c r="B1348" i="7" l="1"/>
  <c r="D1348" i="7" s="1"/>
  <c r="C1348" i="7"/>
  <c r="A1349" i="7" s="1"/>
  <c r="A1351" i="1"/>
  <c r="B1352" i="1"/>
  <c r="AB1349" i="1"/>
  <c r="C1349" i="7" l="1"/>
  <c r="A1350" i="7" s="1"/>
  <c r="B1349" i="7"/>
  <c r="D1349" i="7" s="1"/>
  <c r="A1352" i="1"/>
  <c r="B1353" i="1"/>
  <c r="AB1350" i="1"/>
  <c r="C1350" i="7" l="1"/>
  <c r="A1351" i="7" s="1"/>
  <c r="B1350" i="7"/>
  <c r="D1350" i="7" s="1"/>
  <c r="A1353" i="1"/>
  <c r="B1354" i="1"/>
  <c r="AB1351" i="1"/>
  <c r="B1351" i="7" l="1"/>
  <c r="D1351" i="7" s="1"/>
  <c r="C1351" i="7"/>
  <c r="A1352" i="7" s="1"/>
  <c r="B1355" i="1"/>
  <c r="A1354" i="1"/>
  <c r="AB1352" i="1"/>
  <c r="S1428" i="1"/>
  <c r="C1352" i="7" l="1"/>
  <c r="A1353" i="7" s="1"/>
  <c r="B1352" i="7"/>
  <c r="D1352" i="7" s="1"/>
  <c r="B1356" i="1"/>
  <c r="A1355" i="1"/>
  <c r="AB1353" i="1"/>
  <c r="S1429" i="1"/>
  <c r="C1353" i="7" l="1"/>
  <c r="A1354" i="7" s="1"/>
  <c r="B1353" i="7"/>
  <c r="D1353" i="7"/>
  <c r="B1357" i="1"/>
  <c r="A1356" i="1"/>
  <c r="AB1354" i="1"/>
  <c r="C1354" i="7" l="1"/>
  <c r="A1355" i="7" s="1"/>
  <c r="B1354" i="7"/>
  <c r="D1354" i="7" s="1"/>
  <c r="A1357" i="1"/>
  <c r="B1358" i="1"/>
  <c r="AB1355" i="1"/>
  <c r="S1430" i="1"/>
  <c r="C1355" i="7" l="1"/>
  <c r="A1356" i="7" s="1"/>
  <c r="B1355" i="7"/>
  <c r="D1355" i="7" s="1"/>
  <c r="A1358" i="1"/>
  <c r="B1359" i="1"/>
  <c r="AB1356" i="1"/>
  <c r="C1356" i="7" l="1"/>
  <c r="A1357" i="7" s="1"/>
  <c r="B1356" i="7"/>
  <c r="D1356" i="7"/>
  <c r="A1359" i="1"/>
  <c r="B1360" i="1"/>
  <c r="B1357" i="7" l="1"/>
  <c r="D1357" i="7" s="1"/>
  <c r="C1357" i="7"/>
  <c r="A1358" i="7" s="1"/>
  <c r="A1360" i="1"/>
  <c r="B1361" i="1"/>
  <c r="AB1357" i="1"/>
  <c r="C1358" i="7" l="1"/>
  <c r="A1359" i="7" s="1"/>
  <c r="B1358" i="7"/>
  <c r="D1358" i="7" s="1"/>
  <c r="A1361" i="1"/>
  <c r="B1362" i="1"/>
  <c r="AB1358" i="1"/>
  <c r="C1359" i="7" l="1"/>
  <c r="A1360" i="7" s="1"/>
  <c r="B1359" i="7"/>
  <c r="D1359" i="7" s="1"/>
  <c r="B1363" i="1"/>
  <c r="A1362" i="1"/>
  <c r="AB1359" i="1"/>
  <c r="B1360" i="7" l="1"/>
  <c r="D1360" i="7" s="1"/>
  <c r="C1360" i="7"/>
  <c r="A1361" i="7" s="1"/>
  <c r="A1363" i="1"/>
  <c r="B1364" i="1"/>
  <c r="AB1360" i="1"/>
  <c r="C1361" i="7" l="1"/>
  <c r="A1362" i="7" s="1"/>
  <c r="B1361" i="7"/>
  <c r="D1361" i="7" s="1"/>
  <c r="A1364" i="1"/>
  <c r="B1365" i="1"/>
  <c r="AB1361" i="1"/>
  <c r="C1362" i="7" l="1"/>
  <c r="A1363" i="7" s="1"/>
  <c r="B1362" i="7"/>
  <c r="D1362" i="7" s="1"/>
  <c r="A1365" i="1"/>
  <c r="B1366" i="1"/>
  <c r="B1363" i="7" l="1"/>
  <c r="D1363" i="7" s="1"/>
  <c r="C1363" i="7"/>
  <c r="A1364" i="7" s="1"/>
  <c r="B1367" i="1"/>
  <c r="A1366" i="1"/>
  <c r="AB1362" i="1"/>
  <c r="C1364" i="7" l="1"/>
  <c r="A1365" i="7" s="1"/>
  <c r="B1364" i="7"/>
  <c r="D1364" i="7" s="1"/>
  <c r="B1368" i="1"/>
  <c r="A1367" i="1"/>
  <c r="AB1363" i="1"/>
  <c r="C1365" i="7" l="1"/>
  <c r="A1366" i="7" s="1"/>
  <c r="B1365" i="7"/>
  <c r="D1365" i="7" s="1"/>
  <c r="A1368" i="1"/>
  <c r="B1369" i="1"/>
  <c r="AB1364" i="1"/>
  <c r="C1366" i="7" l="1"/>
  <c r="A1367" i="7" s="1"/>
  <c r="B1366" i="7"/>
  <c r="D1366" i="7" s="1"/>
  <c r="A1369" i="1"/>
  <c r="B1370" i="1"/>
  <c r="AB1365" i="1"/>
  <c r="C1367" i="7" l="1"/>
  <c r="A1368" i="7" s="1"/>
  <c r="B1367" i="7"/>
  <c r="D1367" i="7" s="1"/>
  <c r="A1370" i="1"/>
  <c r="B1371" i="1"/>
  <c r="AB1366" i="1"/>
  <c r="C1368" i="7" l="1"/>
  <c r="A1369" i="7" s="1"/>
  <c r="B1368" i="7"/>
  <c r="D1368" i="7"/>
  <c r="A1371" i="1"/>
  <c r="B1372" i="1"/>
  <c r="AB1367" i="1"/>
  <c r="B1369" i="7" l="1"/>
  <c r="D1369" i="7" s="1"/>
  <c r="C1369" i="7"/>
  <c r="A1370" i="7" s="1"/>
  <c r="B1373" i="1"/>
  <c r="A1372" i="1"/>
  <c r="AB1368" i="1"/>
  <c r="C1370" i="7" l="1"/>
  <c r="A1371" i="7" s="1"/>
  <c r="B1370" i="7"/>
  <c r="D1370" i="7" s="1"/>
  <c r="B1374" i="1"/>
  <c r="A1373" i="1"/>
  <c r="AB1369" i="1"/>
  <c r="C1371" i="7" l="1"/>
  <c r="A1372" i="7" s="1"/>
  <c r="B1371" i="7"/>
  <c r="D1371" i="7" s="1"/>
  <c r="B1375" i="1"/>
  <c r="A1374" i="1"/>
  <c r="AB1370" i="1"/>
  <c r="B1372" i="7" l="1"/>
  <c r="D1372" i="7" s="1"/>
  <c r="C1372" i="7"/>
  <c r="A1373" i="7" s="1"/>
  <c r="A1375" i="1"/>
  <c r="B1376" i="1"/>
  <c r="AB1371" i="1"/>
  <c r="C1373" i="7" l="1"/>
  <c r="A1374" i="7" s="1"/>
  <c r="B1373" i="7"/>
  <c r="D1373" i="7" s="1"/>
  <c r="A1376" i="1"/>
  <c r="B1377" i="1"/>
  <c r="AB1372" i="1"/>
  <c r="C1374" i="7" l="1"/>
  <c r="A1375" i="7" s="1"/>
  <c r="B1374" i="7"/>
  <c r="D1374" i="7" s="1"/>
  <c r="A1377" i="1"/>
  <c r="B1378" i="1"/>
  <c r="AB1373" i="1"/>
  <c r="B1375" i="7" l="1"/>
  <c r="D1375" i="7" s="1"/>
  <c r="C1375" i="7"/>
  <c r="A1376" i="7" s="1"/>
  <c r="B1379" i="1"/>
  <c r="A1378" i="1"/>
  <c r="AB1374" i="1"/>
  <c r="C1376" i="7" l="1"/>
  <c r="A1377" i="7" s="1"/>
  <c r="B1376" i="7"/>
  <c r="D1376" i="7" s="1"/>
  <c r="B1380" i="1"/>
  <c r="A1379" i="1"/>
  <c r="AB1375" i="1"/>
  <c r="C1377" i="7" l="1"/>
  <c r="A1378" i="7" s="1"/>
  <c r="B1377" i="7"/>
  <c r="D1377" i="7" s="1"/>
  <c r="B1381" i="1"/>
  <c r="A1380" i="1"/>
  <c r="AB1376" i="1"/>
  <c r="C1378" i="7" l="1"/>
  <c r="A1379" i="7" s="1"/>
  <c r="B1378" i="7"/>
  <c r="D1378" i="7" s="1"/>
  <c r="B1382" i="1"/>
  <c r="A1381" i="1"/>
  <c r="AB1377" i="1"/>
  <c r="C1379" i="7" l="1"/>
  <c r="A1380" i="7" s="1"/>
  <c r="B1379" i="7"/>
  <c r="D1379" i="7" s="1"/>
  <c r="A1382" i="1"/>
  <c r="B1383" i="1"/>
  <c r="AB1378" i="1"/>
  <c r="C1380" i="7" l="1"/>
  <c r="A1381" i="7" s="1"/>
  <c r="B1380" i="7"/>
  <c r="D1380" i="7" s="1"/>
  <c r="A1383" i="1"/>
  <c r="B1384" i="1"/>
  <c r="AB1379" i="1"/>
  <c r="B1381" i="7" l="1"/>
  <c r="D1381" i="7" s="1"/>
  <c r="C1381" i="7"/>
  <c r="A1382" i="7" s="1"/>
  <c r="B1385" i="1"/>
  <c r="A1384" i="1"/>
  <c r="AB1380" i="1"/>
  <c r="C1382" i="7" l="1"/>
  <c r="A1383" i="7" s="1"/>
  <c r="B1382" i="7"/>
  <c r="D1382" i="7" s="1"/>
  <c r="A1385" i="1"/>
  <c r="B1386" i="1"/>
  <c r="AB1381" i="1"/>
  <c r="C1383" i="7" l="1"/>
  <c r="A1384" i="7" s="1"/>
  <c r="B1383" i="7"/>
  <c r="D1383" i="7" s="1"/>
  <c r="B1387" i="1"/>
  <c r="A1386" i="1"/>
  <c r="AB1382" i="1"/>
  <c r="B1384" i="7" l="1"/>
  <c r="D1384" i="7" s="1"/>
  <c r="C1384" i="7"/>
  <c r="A1385" i="7" s="1"/>
  <c r="B1388" i="1"/>
  <c r="A1387" i="1"/>
  <c r="AB1383" i="1"/>
  <c r="C1385" i="7" l="1"/>
  <c r="A1386" i="7" s="1"/>
  <c r="B1385" i="7"/>
  <c r="D1385" i="7" s="1"/>
  <c r="A1388" i="1"/>
  <c r="B1389" i="1"/>
  <c r="AB1384" i="1"/>
  <c r="C1386" i="7" l="1"/>
  <c r="A1387" i="7" s="1"/>
  <c r="B1386" i="7"/>
  <c r="D1386" i="7" s="1"/>
  <c r="A1389" i="1"/>
  <c r="B1390" i="1"/>
  <c r="AB1385" i="1"/>
  <c r="C1387" i="7" l="1"/>
  <c r="A1388" i="7" s="1"/>
  <c r="B1387" i="7"/>
  <c r="D1387" i="7" s="1"/>
  <c r="B1391" i="1"/>
  <c r="A1390" i="1"/>
  <c r="AB1386" i="1"/>
  <c r="C1388" i="7" l="1"/>
  <c r="A1389" i="7" s="1"/>
  <c r="B1388" i="7"/>
  <c r="D1388" i="7" s="1"/>
  <c r="B1392" i="1"/>
  <c r="A1391" i="1"/>
  <c r="AB1387" i="1"/>
  <c r="C1389" i="7" l="1"/>
  <c r="A1390" i="7" s="1"/>
  <c r="B1389" i="7"/>
  <c r="D1389" i="7" s="1"/>
  <c r="B1393" i="1"/>
  <c r="A1392" i="1"/>
  <c r="AB1388" i="1"/>
  <c r="B1390" i="7" l="1"/>
  <c r="D1390" i="7" s="1"/>
  <c r="C1390" i="7"/>
  <c r="A1391" i="7" s="1"/>
  <c r="B1394" i="1"/>
  <c r="A1393" i="1"/>
  <c r="AB1389" i="1"/>
  <c r="C1391" i="7" l="1"/>
  <c r="A1392" i="7" s="1"/>
  <c r="B1391" i="7"/>
  <c r="D1391" i="7" s="1"/>
  <c r="A1394" i="1"/>
  <c r="B1395" i="1"/>
  <c r="AB1390" i="1"/>
  <c r="C1392" i="7" l="1"/>
  <c r="A1393" i="7" s="1"/>
  <c r="B1392" i="7"/>
  <c r="D1392" i="7" s="1"/>
  <c r="A1395" i="1"/>
  <c r="B1396" i="1"/>
  <c r="AB1391" i="1"/>
  <c r="C1393" i="7" l="1"/>
  <c r="A1394" i="7" s="1"/>
  <c r="B1393" i="7"/>
  <c r="D1393" i="7" s="1"/>
  <c r="A1396" i="1"/>
  <c r="B1397" i="1"/>
  <c r="AB1392" i="1"/>
  <c r="C1394" i="7" l="1"/>
  <c r="A1395" i="7" s="1"/>
  <c r="B1394" i="7"/>
  <c r="D1394" i="7" s="1"/>
  <c r="A1397" i="1"/>
  <c r="B1398" i="1"/>
  <c r="AB1393" i="1"/>
  <c r="C1395" i="7" l="1"/>
  <c r="A1396" i="7" s="1"/>
  <c r="B1395" i="7"/>
  <c r="D1395" i="7" s="1"/>
  <c r="B1399" i="1"/>
  <c r="A1398" i="1"/>
  <c r="AB1394" i="1"/>
  <c r="B1396" i="7" l="1"/>
  <c r="D1396" i="7" s="1"/>
  <c r="C1396" i="7"/>
  <c r="A1397" i="7" s="1"/>
  <c r="B1400" i="1"/>
  <c r="A1399" i="1"/>
  <c r="AB1395" i="1"/>
  <c r="C1397" i="7" l="1"/>
  <c r="A1398" i="7" s="1"/>
  <c r="B1397" i="7"/>
  <c r="D1397" i="7" s="1"/>
  <c r="A1400" i="1"/>
  <c r="B1401" i="1"/>
  <c r="AB1396" i="1"/>
  <c r="C1398" i="7" l="1"/>
  <c r="A1399" i="7" s="1"/>
  <c r="B1398" i="7"/>
  <c r="D1398" i="7" s="1"/>
  <c r="A1401" i="1"/>
  <c r="B1402" i="1"/>
  <c r="AB1397" i="1"/>
  <c r="C1399" i="7" l="1"/>
  <c r="A1400" i="7" s="1"/>
  <c r="B1399" i="7"/>
  <c r="D1399" i="7" s="1"/>
  <c r="B1403" i="1"/>
  <c r="A1402" i="1"/>
  <c r="AB1398" i="1"/>
  <c r="C1400" i="7" l="1"/>
  <c r="A1401" i="7" s="1"/>
  <c r="B1400" i="7"/>
  <c r="D1400" i="7" s="1"/>
  <c r="B1404" i="1"/>
  <c r="A1403" i="1"/>
  <c r="AB1399" i="1"/>
  <c r="C1401" i="7" l="1"/>
  <c r="A1402" i="7" s="1"/>
  <c r="B1401" i="7"/>
  <c r="D1401" i="7" s="1"/>
  <c r="B1405" i="1"/>
  <c r="A1404" i="1"/>
  <c r="AB1400" i="1"/>
  <c r="B1402" i="7" l="1"/>
  <c r="D1402" i="7" s="1"/>
  <c r="C1402" i="7"/>
  <c r="A1403" i="7" s="1"/>
  <c r="B1406" i="1"/>
  <c r="A1405" i="1"/>
  <c r="AB1401" i="1"/>
  <c r="C1403" i="7" l="1"/>
  <c r="A1404" i="7" s="1"/>
  <c r="B1403" i="7"/>
  <c r="D1403" i="7" s="1"/>
  <c r="A1406" i="1"/>
  <c r="B1407" i="1"/>
  <c r="AB1402" i="1"/>
  <c r="C1404" i="7" l="1"/>
  <c r="A1405" i="7" s="1"/>
  <c r="B1404" i="7"/>
  <c r="D1404" i="7" s="1"/>
  <c r="A1407" i="1"/>
  <c r="B1408" i="1"/>
  <c r="AB1403" i="1"/>
  <c r="C1405" i="7" l="1"/>
  <c r="A1406" i="7" s="1"/>
  <c r="B1405" i="7"/>
  <c r="D1405" i="7" s="1"/>
  <c r="A1408" i="1"/>
  <c r="B1409" i="1"/>
  <c r="AB1404" i="1"/>
  <c r="C1406" i="7" l="1"/>
  <c r="A1407" i="7" s="1"/>
  <c r="B1406" i="7"/>
  <c r="D1406" i="7" s="1"/>
  <c r="B1410" i="1"/>
  <c r="A1409" i="1"/>
  <c r="AB1405" i="1"/>
  <c r="C1407" i="7" l="1"/>
  <c r="A1408" i="7" s="1"/>
  <c r="B1407" i="7"/>
  <c r="D1407" i="7" s="1"/>
  <c r="B1411" i="1"/>
  <c r="A1410" i="1"/>
  <c r="AB1406" i="1"/>
  <c r="B1408" i="7" l="1"/>
  <c r="D1408" i="7" s="1"/>
  <c r="C1408" i="7"/>
  <c r="A1409" i="7" s="1"/>
  <c r="B1412" i="1"/>
  <c r="A1411" i="1"/>
  <c r="AB1407" i="1"/>
  <c r="C1409" i="7" l="1"/>
  <c r="A1410" i="7" s="1"/>
  <c r="B1409" i="7"/>
  <c r="D1409" i="7" s="1"/>
  <c r="A1412" i="1"/>
  <c r="B1413" i="1"/>
  <c r="AB1408" i="1"/>
  <c r="C1410" i="7" l="1"/>
  <c r="A1411" i="7" s="1"/>
  <c r="B1410" i="7"/>
  <c r="D1410" i="7" s="1"/>
  <c r="A1413" i="1"/>
  <c r="B1414" i="1"/>
  <c r="AB1409" i="1"/>
  <c r="C1411" i="7" l="1"/>
  <c r="A1412" i="7" s="1"/>
  <c r="B1411" i="7"/>
  <c r="D1411" i="7" s="1"/>
  <c r="B1415" i="1"/>
  <c r="A1414" i="1"/>
  <c r="AB1410" i="1"/>
  <c r="C1412" i="7" l="1"/>
  <c r="A1413" i="7" s="1"/>
  <c r="B1412" i="7"/>
  <c r="D1412" i="7" s="1"/>
  <c r="B1416" i="1"/>
  <c r="A1415" i="1"/>
  <c r="AB1411" i="1"/>
  <c r="C1413" i="7" l="1"/>
  <c r="A1414" i="7" s="1"/>
  <c r="B1413" i="7"/>
  <c r="D1413" i="7" s="1"/>
  <c r="B1417" i="1"/>
  <c r="A1416" i="1"/>
  <c r="AB1412" i="1"/>
  <c r="B1414" i="7" l="1"/>
  <c r="D1414" i="7" s="1"/>
  <c r="C1414" i="7"/>
  <c r="A1415" i="7" s="1"/>
  <c r="B1418" i="1"/>
  <c r="A1417" i="1"/>
  <c r="AB1413" i="1"/>
  <c r="C1415" i="7" l="1"/>
  <c r="A1416" i="7" s="1"/>
  <c r="B1415" i="7"/>
  <c r="D1415" i="7" s="1"/>
  <c r="A1418" i="1"/>
  <c r="B1419" i="1"/>
  <c r="AB1414" i="1"/>
  <c r="C1416" i="7" l="1"/>
  <c r="A1417" i="7" s="1"/>
  <c r="B1416" i="7"/>
  <c r="D1416" i="7" s="1"/>
  <c r="A1419" i="1"/>
  <c r="B1420" i="1"/>
  <c r="AB1415" i="1"/>
  <c r="C1417" i="7" l="1"/>
  <c r="A1418" i="7" s="1"/>
  <c r="B1417" i="7"/>
  <c r="D1417" i="7" s="1"/>
  <c r="B1421" i="1"/>
  <c r="A1420" i="1"/>
  <c r="AB1416" i="1"/>
  <c r="C1418" i="7" l="1"/>
  <c r="A1419" i="7" s="1"/>
  <c r="B1418" i="7"/>
  <c r="D1418" i="7" s="1"/>
  <c r="B1422" i="1"/>
  <c r="A1421" i="1"/>
  <c r="AB1417" i="1"/>
  <c r="C1419" i="7" l="1"/>
  <c r="A1420" i="7" s="1"/>
  <c r="B1419" i="7"/>
  <c r="D1419" i="7" s="1"/>
  <c r="B1423" i="1"/>
  <c r="A1422" i="1"/>
  <c r="AB1418" i="1"/>
  <c r="C1420" i="7" l="1"/>
  <c r="A1421" i="7" s="1"/>
  <c r="B1420" i="7"/>
  <c r="D1420" i="7" s="1"/>
  <c r="B1424" i="1"/>
  <c r="A1423" i="1"/>
  <c r="AB1419" i="1"/>
  <c r="C1421" i="7" l="1"/>
  <c r="A1422" i="7" s="1"/>
  <c r="B1421" i="7"/>
  <c r="D1421" i="7" s="1"/>
  <c r="A1424" i="1"/>
  <c r="B1425" i="1"/>
  <c r="AB1420" i="1"/>
  <c r="C1422" i="7" l="1"/>
  <c r="A1423" i="7" s="1"/>
  <c r="B1422" i="7"/>
  <c r="D1422" i="7" s="1"/>
  <c r="A1425" i="1"/>
  <c r="B1426" i="1"/>
  <c r="AB1421" i="1"/>
  <c r="C1423" i="7" l="1"/>
  <c r="A1424" i="7" s="1"/>
  <c r="B1423" i="7"/>
  <c r="D1423" i="7" s="1"/>
  <c r="B1427" i="1"/>
  <c r="A1426" i="1"/>
  <c r="AB1422" i="1"/>
  <c r="C1424" i="7" l="1"/>
  <c r="A1425" i="7" s="1"/>
  <c r="B1424" i="7"/>
  <c r="D1424" i="7" s="1"/>
  <c r="B1428" i="1"/>
  <c r="A1427" i="1"/>
  <c r="AB1423" i="1"/>
  <c r="C1425" i="7" l="1"/>
  <c r="A1426" i="7" s="1"/>
  <c r="B1425" i="7"/>
  <c r="D1425" i="7" s="1"/>
  <c r="B1429" i="1"/>
  <c r="A1428" i="1"/>
  <c r="AB1424" i="1"/>
  <c r="C1426" i="7" l="1"/>
  <c r="A1427" i="7" s="1"/>
  <c r="B1426" i="7"/>
  <c r="D1426" i="7" s="1"/>
  <c r="B1430" i="1"/>
  <c r="A1429" i="1"/>
  <c r="AB1425" i="1"/>
  <c r="C1427" i="7" l="1"/>
  <c r="A1428" i="7" s="1"/>
  <c r="B1427" i="7"/>
  <c r="D1427" i="7" s="1"/>
  <c r="B1431" i="1"/>
  <c r="A1430" i="1"/>
  <c r="AB1426" i="1"/>
  <c r="C1428" i="7" l="1"/>
  <c r="A1429" i="7" s="1"/>
  <c r="B1428" i="7"/>
  <c r="D1428" i="7" s="1"/>
  <c r="A1431" i="1"/>
  <c r="B1432" i="1"/>
  <c r="AB1427" i="1"/>
  <c r="C1429" i="7" l="1"/>
  <c r="A1430" i="7" s="1"/>
  <c r="B1429" i="7"/>
  <c r="D1429" i="7" s="1"/>
  <c r="B1433" i="1"/>
  <c r="A1432" i="1"/>
  <c r="AB1428" i="1"/>
  <c r="S1431" i="1"/>
  <c r="C1430" i="7" l="1"/>
  <c r="A1431" i="7" s="1"/>
  <c r="B1430" i="7"/>
  <c r="D1430" i="7" s="1"/>
  <c r="B1434" i="1"/>
  <c r="A1433" i="1"/>
  <c r="AB1433" i="1"/>
  <c r="AB1429" i="1"/>
  <c r="S1432" i="1"/>
  <c r="C1431" i="7" l="1"/>
  <c r="A1432" i="7" s="1"/>
  <c r="B1431" i="7"/>
  <c r="D1431" i="7" s="1"/>
  <c r="B1435" i="1"/>
  <c r="B1436" i="1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C1435" i="7" l="1"/>
  <c r="A1436" i="7" s="1"/>
  <c r="B1435" i="7"/>
  <c r="D1435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37" i="7"/>
  <c r="D1437" i="7" s="1"/>
  <c r="B1441" i="1"/>
  <c r="A1440" i="1"/>
  <c r="C1438" i="7" l="1"/>
  <c r="A1439" i="7" s="1"/>
  <c r="B1438" i="7"/>
  <c r="D1438" i="7" s="1"/>
  <c r="B1442" i="1"/>
  <c r="A1441" i="1"/>
  <c r="AB1437" i="1"/>
  <c r="P1437" i="1"/>
  <c r="E1437" i="1"/>
  <c r="C1439" i="7" l="1"/>
  <c r="A1440" i="7" s="1"/>
  <c r="B1439" i="7"/>
  <c r="D1439" i="7" s="1"/>
  <c r="B1443" i="1"/>
  <c r="A1442" i="1"/>
  <c r="F1437" i="1"/>
  <c r="S1437" i="1" s="1"/>
  <c r="AC1437" i="1"/>
  <c r="E1438" i="1"/>
  <c r="P1438" i="1"/>
  <c r="AB1438" i="1"/>
  <c r="C1440" i="7" l="1"/>
  <c r="A1441" i="7" s="1"/>
  <c r="B1440" i="7"/>
  <c r="D1440" i="7" s="1"/>
  <c r="A1443" i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44" i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B1441" i="1"/>
  <c r="C1443" i="7" l="1"/>
  <c r="A1444" i="7" s="1"/>
  <c r="B1443" i="7"/>
  <c r="D1443" i="7" s="1"/>
  <c r="B1447" i="1"/>
  <c r="A1446" i="1"/>
  <c r="C1444" i="7" l="1"/>
  <c r="A1445" i="7" s="1"/>
  <c r="B1444" i="7"/>
  <c r="D1444" i="7" s="1"/>
  <c r="B1448" i="1"/>
  <c r="A1447" i="1"/>
  <c r="AB1442" i="1"/>
  <c r="C1445" i="7" l="1"/>
  <c r="A1446" i="7" s="1"/>
  <c r="B1445" i="7"/>
  <c r="D1445" i="7" s="1"/>
  <c r="B1449" i="1"/>
  <c r="A1448" i="1"/>
  <c r="AB1443" i="1"/>
  <c r="C1446" i="7" l="1"/>
  <c r="A1447" i="7" s="1"/>
  <c r="B1446" i="7"/>
  <c r="D1446" i="7" s="1"/>
  <c r="A1449" i="1"/>
  <c r="B1450" i="1"/>
  <c r="AB1444" i="1"/>
  <c r="B1447" i="7" l="1"/>
  <c r="D1447" i="7" s="1"/>
  <c r="C1447" i="7"/>
  <c r="A1448" i="7" s="1"/>
  <c r="A1450" i="1"/>
  <c r="B1451" i="1"/>
  <c r="AB1445" i="1"/>
  <c r="C1448" i="7" l="1"/>
  <c r="A1449" i="7" s="1"/>
  <c r="B1448" i="7"/>
  <c r="D1448" i="7" s="1"/>
  <c r="A1451" i="1"/>
  <c r="B1452" i="1"/>
  <c r="AB1446" i="1"/>
  <c r="C1449" i="7" l="1"/>
  <c r="A1450" i="7" s="1"/>
  <c r="B1449" i="7"/>
  <c r="D1449" i="7" s="1"/>
  <c r="B1453" i="1"/>
  <c r="A1452" i="1"/>
  <c r="AB1447" i="1"/>
  <c r="C1450" i="7" l="1"/>
  <c r="A1451" i="7" s="1"/>
  <c r="B1450" i="7"/>
  <c r="D1450" i="7" s="1"/>
  <c r="B1454" i="1"/>
  <c r="A1453" i="1"/>
  <c r="AB1448" i="1"/>
  <c r="C1451" i="7" l="1"/>
  <c r="A1452" i="7" s="1"/>
  <c r="B1451" i="7"/>
  <c r="D1451" i="7" s="1"/>
  <c r="B1455" i="1"/>
  <c r="A1454" i="1"/>
  <c r="AB1449" i="1"/>
  <c r="C1452" i="7" l="1"/>
  <c r="A1453" i="7" s="1"/>
  <c r="B1452" i="7"/>
  <c r="D1452" i="7" s="1"/>
  <c r="A1455" i="1"/>
  <c r="B1456" i="1"/>
  <c r="AB1450" i="1"/>
  <c r="C1453" i="7" l="1"/>
  <c r="A1454" i="7" s="1"/>
  <c r="B1453" i="7"/>
  <c r="D1453" i="7" s="1"/>
  <c r="B1457" i="1"/>
  <c r="A1456" i="1"/>
  <c r="AB1451" i="1"/>
  <c r="C1454" i="7" l="1"/>
  <c r="A1455" i="7" s="1"/>
  <c r="B1454" i="7"/>
  <c r="D1454" i="7" s="1"/>
  <c r="A1457" i="1"/>
  <c r="B1458" i="1"/>
  <c r="AB1452" i="1"/>
  <c r="C1455" i="7" l="1"/>
  <c r="A1456" i="7" s="1"/>
  <c r="B1455" i="7"/>
  <c r="D1455" i="7" s="1"/>
  <c r="B1459" i="1"/>
  <c r="A1458" i="1"/>
  <c r="AB1453" i="1"/>
  <c r="C1456" i="7" l="1"/>
  <c r="A1457" i="7" s="1"/>
  <c r="B1456" i="7"/>
  <c r="D1456" i="7" s="1"/>
  <c r="B1460" i="1"/>
  <c r="A1459" i="1"/>
  <c r="AB1454" i="1"/>
  <c r="B1457" i="7" l="1"/>
  <c r="D1457" i="7" s="1"/>
  <c r="C1457" i="7"/>
  <c r="A1458" i="7" s="1"/>
  <c r="B1461" i="1"/>
  <c r="A1460" i="1"/>
  <c r="AB1455" i="1"/>
  <c r="C1458" i="7" l="1"/>
  <c r="A1459" i="7" s="1"/>
  <c r="B1458" i="7"/>
  <c r="D1458" i="7" s="1"/>
  <c r="A1461" i="1"/>
  <c r="B1462" i="1"/>
  <c r="AB1456" i="1"/>
  <c r="C1459" i="7" l="1"/>
  <c r="A1460" i="7" s="1"/>
  <c r="B1459" i="7"/>
  <c r="D1459" i="7" s="1"/>
  <c r="B1463" i="1"/>
  <c r="A1462" i="1"/>
  <c r="AB1457" i="1"/>
  <c r="C1460" i="7" l="1"/>
  <c r="A1461" i="7" s="1"/>
  <c r="B1460" i="7"/>
  <c r="D1460" i="7" s="1"/>
  <c r="A1463" i="1"/>
  <c r="B1464" i="1"/>
  <c r="AB1458" i="1"/>
  <c r="B1461" i="7" l="1"/>
  <c r="D1461" i="7" s="1"/>
  <c r="C1461" i="7"/>
  <c r="A1462" i="7" s="1"/>
  <c r="A1464" i="1"/>
  <c r="B1465" i="1"/>
  <c r="AB1459" i="1"/>
  <c r="C1462" i="7" l="1"/>
  <c r="A1463" i="7" s="1"/>
  <c r="B1462" i="7"/>
  <c r="D1462" i="7" s="1"/>
  <c r="B1466" i="1"/>
  <c r="A1465" i="1"/>
  <c r="AB1460" i="1"/>
  <c r="C1463" i="7" l="1"/>
  <c r="A1464" i="7" s="1"/>
  <c r="B1463" i="7"/>
  <c r="D1463" i="7" s="1"/>
  <c r="B1467" i="1"/>
  <c r="A1466" i="1"/>
  <c r="AB1461" i="1"/>
  <c r="C1464" i="7" l="1"/>
  <c r="A1465" i="7" s="1"/>
  <c r="B1464" i="7"/>
  <c r="D1464" i="7" s="1"/>
  <c r="A1467" i="1"/>
  <c r="B1468" i="1"/>
  <c r="AB1462" i="1"/>
  <c r="B1465" i="7" l="1"/>
  <c r="D1465" i="7" s="1"/>
  <c r="C1465" i="7"/>
  <c r="A1466" i="7" s="1"/>
  <c r="B1469" i="1"/>
  <c r="A1468" i="1"/>
  <c r="AB1463" i="1"/>
  <c r="C1466" i="7" l="1"/>
  <c r="A1467" i="7" s="1"/>
  <c r="B1466" i="7"/>
  <c r="D1466" i="7" s="1"/>
  <c r="B1470" i="1"/>
  <c r="A1469" i="1"/>
  <c r="AB1464" i="1"/>
  <c r="B1467" i="7" l="1"/>
  <c r="D1467" i="7" s="1"/>
  <c r="C1467" i="7"/>
  <c r="A1468" i="7" s="1"/>
  <c r="A1470" i="1"/>
  <c r="B1471" i="1"/>
  <c r="AB1465" i="1"/>
  <c r="B1468" i="7" l="1"/>
  <c r="D1468" i="7" s="1"/>
  <c r="C1468" i="7"/>
  <c r="A1469" i="7" s="1"/>
  <c r="A1471" i="1"/>
  <c r="B1472" i="1"/>
  <c r="AB1466" i="1"/>
  <c r="C1469" i="7" l="1"/>
  <c r="A1470" i="7" s="1"/>
  <c r="B1469" i="7"/>
  <c r="D1469" i="7" s="1"/>
  <c r="B1473" i="1"/>
  <c r="A1472" i="1"/>
  <c r="AB1467" i="1"/>
  <c r="C1470" i="7" l="1"/>
  <c r="A1471" i="7" s="1"/>
  <c r="B1470" i="7"/>
  <c r="D1470" i="7" s="1"/>
  <c r="A1473" i="1"/>
  <c r="B1474" i="1"/>
  <c r="AB1468" i="1"/>
  <c r="B1471" i="7" l="1"/>
  <c r="D1471" i="7" s="1"/>
  <c r="C1471" i="7"/>
  <c r="A1472" i="7" s="1"/>
  <c r="B1475" i="1"/>
  <c r="A1474" i="1"/>
  <c r="AB1469" i="1"/>
  <c r="C1472" i="7" l="1"/>
  <c r="A1473" i="7" s="1"/>
  <c r="B1472" i="7"/>
  <c r="D1472" i="7" s="1"/>
  <c r="B1476" i="1"/>
  <c r="A1475" i="1"/>
  <c r="AB1470" i="1"/>
  <c r="C1473" i="7" l="1"/>
  <c r="A1474" i="7" s="1"/>
  <c r="B1473" i="7"/>
  <c r="D1473" i="7" s="1"/>
  <c r="A1476" i="1"/>
  <c r="B1477" i="1"/>
  <c r="AB1471" i="1"/>
  <c r="B1474" i="7" l="1"/>
  <c r="C1474" i="7"/>
  <c r="A1475" i="7" s="1"/>
  <c r="D1474" i="7"/>
  <c r="A1477" i="1"/>
  <c r="B1478" i="1"/>
  <c r="AB1472" i="1"/>
  <c r="C1475" i="7" l="1"/>
  <c r="A1476" i="7" s="1"/>
  <c r="B1475" i="7"/>
  <c r="D1475" i="7" s="1"/>
  <c r="B1479" i="1"/>
  <c r="A1478" i="1"/>
  <c r="AB1473" i="1"/>
  <c r="C1476" i="7" l="1"/>
  <c r="A1477" i="7" s="1"/>
  <c r="B1476" i="7"/>
  <c r="D1476" i="7" s="1"/>
  <c r="A1479" i="1"/>
  <c r="B1480" i="1"/>
  <c r="AB1474" i="1"/>
  <c r="B1477" i="7" l="1"/>
  <c r="D1477" i="7" s="1"/>
  <c r="C1477" i="7"/>
  <c r="A1478" i="7" s="1"/>
  <c r="B1481" i="1"/>
  <c r="A1480" i="1"/>
  <c r="AB1475" i="1"/>
  <c r="B1478" i="7" l="1"/>
  <c r="C1478" i="7"/>
  <c r="A1479" i="7" s="1"/>
  <c r="D1478" i="7"/>
  <c r="B1482" i="1"/>
  <c r="A1481" i="1"/>
  <c r="AB1476" i="1"/>
  <c r="B1479" i="7" l="1"/>
  <c r="D1479" i="7" s="1"/>
  <c r="C1479" i="7"/>
  <c r="A1480" i="7" s="1"/>
  <c r="B1483" i="1"/>
  <c r="A1482" i="1"/>
  <c r="AB1477" i="1"/>
  <c r="B1480" i="7" l="1"/>
  <c r="D1480" i="7" s="1"/>
  <c r="C1480" i="7"/>
  <c r="A1481" i="7" s="1"/>
  <c r="A1483" i="1"/>
  <c r="B1484" i="1"/>
  <c r="AB1478" i="1"/>
  <c r="C1481" i="7" l="1"/>
  <c r="A1482" i="7" s="1"/>
  <c r="B1481" i="7"/>
  <c r="D1481" i="7" s="1"/>
  <c r="B1485" i="1"/>
  <c r="A1484" i="1"/>
  <c r="AB1479" i="1"/>
  <c r="C1482" i="7" l="1"/>
  <c r="A1483" i="7" s="1"/>
  <c r="B1482" i="7"/>
  <c r="D1482" i="7" s="1"/>
  <c r="A1485" i="1"/>
  <c r="B1486" i="1"/>
  <c r="AB1480" i="1"/>
  <c r="B1483" i="7" l="1"/>
  <c r="D1483" i="7" s="1"/>
  <c r="C1483" i="7"/>
  <c r="A1484" i="7" s="1"/>
  <c r="B1487" i="1"/>
  <c r="A1486" i="1"/>
  <c r="AB1481" i="1"/>
  <c r="C1484" i="7" l="1"/>
  <c r="A1485" i="7" s="1"/>
  <c r="B1484" i="7"/>
  <c r="D1484" i="7" s="1"/>
  <c r="B1488" i="1"/>
  <c r="A1487" i="1"/>
  <c r="AB1482" i="1"/>
  <c r="B1485" i="7" l="1"/>
  <c r="D1485" i="7" s="1"/>
  <c r="C1485" i="7"/>
  <c r="A1486" i="7" s="1"/>
  <c r="B1489" i="1"/>
  <c r="A1488" i="1"/>
  <c r="AB1483" i="1"/>
  <c r="B1486" i="7" l="1"/>
  <c r="D1486" i="7" s="1"/>
  <c r="C1486" i="7"/>
  <c r="A1487" i="7" s="1"/>
  <c r="A1489" i="1"/>
  <c r="B1490" i="1"/>
  <c r="AB1484" i="1"/>
  <c r="C1487" i="7" l="1"/>
  <c r="A1488" i="7" s="1"/>
  <c r="B1487" i="7"/>
  <c r="D1487" i="7" s="1"/>
  <c r="A1490" i="1"/>
  <c r="B1491" i="1"/>
  <c r="AB1485" i="1"/>
  <c r="C1488" i="7" l="1"/>
  <c r="A1489" i="7" s="1"/>
  <c r="B1488" i="7"/>
  <c r="D1488" i="7" s="1"/>
  <c r="A1491" i="1"/>
  <c r="B1492" i="1"/>
  <c r="AB1486" i="1"/>
  <c r="B1489" i="7" l="1"/>
  <c r="D1489" i="7" s="1"/>
  <c r="C1489" i="7"/>
  <c r="A1490" i="7" s="1"/>
  <c r="B1493" i="1"/>
  <c r="A1492" i="1"/>
  <c r="AB1487" i="1"/>
  <c r="C1490" i="7" l="1"/>
  <c r="A1491" i="7" s="1"/>
  <c r="B1490" i="7"/>
  <c r="D1490" i="7" s="1"/>
  <c r="B1494" i="1"/>
  <c r="A1493" i="1"/>
  <c r="AB1488" i="1"/>
  <c r="C1491" i="7" l="1"/>
  <c r="A1492" i="7" s="1"/>
  <c r="B1491" i="7"/>
  <c r="D1491" i="7" s="1"/>
  <c r="B1495" i="1"/>
  <c r="A1494" i="1"/>
  <c r="AB1489" i="1"/>
  <c r="B1492" i="7" l="1"/>
  <c r="D1492" i="7" s="1"/>
  <c r="C1492" i="7"/>
  <c r="A1493" i="7" s="1"/>
  <c r="B1496" i="1"/>
  <c r="A1495" i="1"/>
  <c r="AB1490" i="1"/>
  <c r="C1493" i="7" l="1"/>
  <c r="A1494" i="7" s="1"/>
  <c r="B1493" i="7"/>
  <c r="D1493" i="7" s="1"/>
  <c r="A1496" i="1"/>
  <c r="B1497" i="1"/>
  <c r="AB1491" i="1"/>
  <c r="C1494" i="7" l="1"/>
  <c r="A1495" i="7" s="1"/>
  <c r="B1494" i="7"/>
  <c r="D1494" i="7" s="1"/>
  <c r="A1497" i="1"/>
  <c r="B1498" i="1"/>
  <c r="AB1492" i="1"/>
  <c r="B1495" i="7" l="1"/>
  <c r="D1495" i="7" s="1"/>
  <c r="C1495" i="7"/>
  <c r="A1496" i="7" s="1"/>
  <c r="B1499" i="1"/>
  <c r="A1498" i="1"/>
  <c r="AB1493" i="1"/>
  <c r="B1496" i="7" l="1"/>
  <c r="D1496" i="7" s="1"/>
  <c r="C1496" i="7"/>
  <c r="A1497" i="7" s="1"/>
  <c r="B1500" i="1"/>
  <c r="A1499" i="1"/>
  <c r="AB1494" i="1"/>
  <c r="C1497" i="7" l="1"/>
  <c r="A1498" i="7" s="1"/>
  <c r="B1497" i="7"/>
  <c r="D1497" i="7" s="1"/>
  <c r="B1501" i="1"/>
  <c r="A1500" i="1"/>
  <c r="AB1495" i="1"/>
  <c r="B1498" i="7" l="1"/>
  <c r="D1498" i="7"/>
  <c r="C1498" i="7"/>
  <c r="A1499" i="7" s="1"/>
  <c r="B1502" i="1"/>
  <c r="A1501" i="1"/>
  <c r="AB1496" i="1"/>
  <c r="C1499" i="7" l="1"/>
  <c r="A1500" i="7" s="1"/>
  <c r="B1499" i="7"/>
  <c r="D1499" i="7" s="1"/>
  <c r="B1503" i="1"/>
  <c r="A1502" i="1"/>
  <c r="AB1497" i="1"/>
  <c r="C1500" i="7" l="1"/>
  <c r="A1501" i="7" s="1"/>
  <c r="B1500" i="7"/>
  <c r="D1500" i="7" s="1"/>
  <c r="A1503" i="1"/>
  <c r="B1504" i="1"/>
  <c r="AB1498" i="1"/>
  <c r="B1501" i="7" l="1"/>
  <c r="D1501" i="7" s="1"/>
  <c r="C1501" i="7"/>
  <c r="A1502" i="7" s="1"/>
  <c r="B1505" i="1"/>
  <c r="A1504" i="1"/>
  <c r="AB1499" i="1"/>
  <c r="C1502" i="7" l="1"/>
  <c r="A1503" i="7" s="1"/>
  <c r="B1502" i="7"/>
  <c r="D1502" i="7" s="1"/>
  <c r="B1506" i="1"/>
  <c r="A1505" i="1"/>
  <c r="AB1500" i="1"/>
  <c r="B1503" i="7" l="1"/>
  <c r="D1503" i="7" s="1"/>
  <c r="C1503" i="7"/>
  <c r="A1504" i="7" s="1"/>
  <c r="B1507" i="1"/>
  <c r="A1506" i="1"/>
  <c r="AB1501" i="1"/>
  <c r="B1504" i="7" l="1"/>
  <c r="D1504" i="7" s="1"/>
  <c r="C1504" i="7"/>
  <c r="A1505" i="7" s="1"/>
  <c r="B1508" i="1"/>
  <c r="A1507" i="1"/>
  <c r="AB1502" i="1"/>
  <c r="C1505" i="7" l="1"/>
  <c r="A1506" i="7" s="1"/>
  <c r="B1505" i="7"/>
  <c r="D1505" i="7" s="1"/>
  <c r="B1509" i="1"/>
  <c r="A1508" i="1"/>
  <c r="AB1503" i="1"/>
  <c r="C1506" i="7" l="1"/>
  <c r="A1507" i="7" s="1"/>
  <c r="B1506" i="7"/>
  <c r="D1506" i="7" s="1"/>
  <c r="A1509" i="1"/>
  <c r="B1510" i="1"/>
  <c r="AB1504" i="1"/>
  <c r="B1507" i="7" l="1"/>
  <c r="D1507" i="7" s="1"/>
  <c r="C1507" i="7"/>
  <c r="A1508" i="7" s="1"/>
  <c r="A1510" i="1"/>
  <c r="B1511" i="1"/>
  <c r="AB1505" i="1"/>
  <c r="C1508" i="7" l="1"/>
  <c r="A1509" i="7" s="1"/>
  <c r="B1508" i="7"/>
  <c r="D1508" i="7" s="1"/>
  <c r="B1512" i="1"/>
  <c r="A1511" i="1"/>
  <c r="AB1506" i="1"/>
  <c r="C1509" i="7" l="1"/>
  <c r="A1510" i="7" s="1"/>
  <c r="B1509" i="7"/>
  <c r="D1509" i="7" s="1"/>
  <c r="B1513" i="1"/>
  <c r="A1512" i="1"/>
  <c r="AB1507" i="1"/>
  <c r="B1510" i="7" l="1"/>
  <c r="D1510" i="7" s="1"/>
  <c r="C1510" i="7"/>
  <c r="A1511" i="7" s="1"/>
  <c r="B1514" i="1"/>
  <c r="A1513" i="1"/>
  <c r="AB1508" i="1"/>
  <c r="C1511" i="7" l="1"/>
  <c r="A1512" i="7" s="1"/>
  <c r="B1511" i="7"/>
  <c r="D1511" i="7" s="1"/>
  <c r="B1515" i="1"/>
  <c r="A1514" i="1"/>
  <c r="AB1509" i="1"/>
  <c r="C1512" i="7" l="1"/>
  <c r="A1513" i="7" s="1"/>
  <c r="B1512" i="7"/>
  <c r="D1512" i="7" s="1"/>
  <c r="A1515" i="1"/>
  <c r="B1516" i="1"/>
  <c r="AB1510" i="1"/>
  <c r="B1513" i="7" l="1"/>
  <c r="D1513" i="7" s="1"/>
  <c r="C1513" i="7"/>
  <c r="A1514" i="7" s="1"/>
  <c r="A1516" i="1"/>
  <c r="B1517" i="1"/>
  <c r="AB1511" i="1"/>
  <c r="B1514" i="7" l="1"/>
  <c r="D1514" i="7" s="1"/>
  <c r="C1514" i="7"/>
  <c r="A1515" i="7" s="1"/>
  <c r="B1518" i="1"/>
  <c r="A1517" i="1"/>
  <c r="AB1512" i="1"/>
  <c r="C1515" i="7" l="1"/>
  <c r="A1516" i="7" s="1"/>
  <c r="B1515" i="7"/>
  <c r="D1515" i="7" s="1"/>
  <c r="B1519" i="1"/>
  <c r="A1518" i="1"/>
  <c r="AB1513" i="1"/>
  <c r="C1516" i="7" l="1"/>
  <c r="A1517" i="7" s="1"/>
  <c r="B1516" i="7"/>
  <c r="D1516" i="7" s="1"/>
  <c r="B1520" i="1"/>
  <c r="A1519" i="1"/>
  <c r="AB1514" i="1"/>
  <c r="C1517" i="7" l="1"/>
  <c r="A1518" i="7" s="1"/>
  <c r="B1517" i="7"/>
  <c r="D1517" i="7" s="1"/>
  <c r="B1521" i="1"/>
  <c r="A1520" i="1"/>
  <c r="AB1515" i="1"/>
  <c r="B1518" i="7" l="1"/>
  <c r="D1518" i="7" s="1"/>
  <c r="C1518" i="7"/>
  <c r="A1519" i="7" s="1"/>
  <c r="A1521" i="1"/>
  <c r="B1522" i="1"/>
  <c r="AB1516" i="1"/>
  <c r="C1519" i="7" l="1"/>
  <c r="A1520" i="7" s="1"/>
  <c r="B1519" i="7"/>
  <c r="D1519" i="7" s="1"/>
  <c r="A1522" i="1"/>
  <c r="B1523" i="1"/>
  <c r="AB1517" i="1"/>
  <c r="C1520" i="7" l="1"/>
  <c r="A1521" i="7" s="1"/>
  <c r="B1520" i="7"/>
  <c r="D1520" i="7" s="1"/>
  <c r="A1523" i="1"/>
  <c r="B1524" i="1"/>
  <c r="AB1518" i="1"/>
  <c r="C1521" i="7" l="1"/>
  <c r="A1522" i="7" s="1"/>
  <c r="B1521" i="7"/>
  <c r="D1521" i="7" s="1"/>
  <c r="B1525" i="1"/>
  <c r="A1524" i="1"/>
  <c r="AB1519" i="1"/>
  <c r="C1522" i="7" l="1"/>
  <c r="A1523" i="7" s="1"/>
  <c r="B1522" i="7"/>
  <c r="D1522" i="7" s="1"/>
  <c r="B1526" i="1"/>
  <c r="A1525" i="1"/>
  <c r="AB1520" i="1"/>
  <c r="B1523" i="7" l="1"/>
  <c r="D1523" i="7" s="1"/>
  <c r="C1523" i="7"/>
  <c r="A1524" i="7" s="1"/>
  <c r="B1527" i="1"/>
  <c r="A1526" i="1"/>
  <c r="AB1521" i="1"/>
  <c r="C1524" i="7" l="1"/>
  <c r="A1525" i="7" s="1"/>
  <c r="B1524" i="7"/>
  <c r="D1524" i="7" s="1"/>
  <c r="A1527" i="1"/>
  <c r="B1528" i="1"/>
  <c r="AB1522" i="1"/>
  <c r="C1525" i="7" l="1"/>
  <c r="A1526" i="7" s="1"/>
  <c r="B1525" i="7"/>
  <c r="D1525" i="7" s="1"/>
  <c r="B1529" i="1"/>
  <c r="A1528" i="1"/>
  <c r="AB1523" i="1"/>
  <c r="C1526" i="7" l="1"/>
  <c r="A1527" i="7" s="1"/>
  <c r="B1526" i="7"/>
  <c r="D1526" i="7" s="1"/>
  <c r="A1529" i="1"/>
  <c r="B1530" i="1"/>
  <c r="AB1524" i="1"/>
  <c r="B1527" i="7" l="1"/>
  <c r="D1527" i="7" s="1"/>
  <c r="C1527" i="7"/>
  <c r="A1528" i="7" s="1"/>
  <c r="B1531" i="1"/>
  <c r="A1530" i="1"/>
  <c r="AB1525" i="1"/>
  <c r="C1528" i="7" l="1"/>
  <c r="A1529" i="7" s="1"/>
  <c r="B1528" i="7"/>
  <c r="D1528" i="7" s="1"/>
  <c r="B1532" i="1"/>
  <c r="A1531" i="1"/>
  <c r="AB1526" i="1"/>
  <c r="C1529" i="7" l="1"/>
  <c r="A1530" i="7" s="1"/>
  <c r="B1529" i="7"/>
  <c r="D1529" i="7" s="1"/>
  <c r="B1533" i="1"/>
  <c r="A1532" i="1"/>
  <c r="AB1527" i="1"/>
  <c r="C1530" i="7" l="1"/>
  <c r="A1531" i="7" s="1"/>
  <c r="B1530" i="7"/>
  <c r="D1530" i="7" s="1"/>
  <c r="A1533" i="1"/>
  <c r="B1534" i="1"/>
  <c r="AB1528" i="1"/>
  <c r="C1531" i="7" l="1"/>
  <c r="A1532" i="7" s="1"/>
  <c r="B1531" i="7"/>
  <c r="D1531" i="7" s="1"/>
  <c r="B1535" i="1"/>
  <c r="A1534" i="1"/>
  <c r="AB1529" i="1"/>
  <c r="B1532" i="7" l="1"/>
  <c r="D1532" i="7" s="1"/>
  <c r="C1532" i="7"/>
  <c r="A1533" i="7" s="1"/>
  <c r="A1535" i="1"/>
  <c r="B1536" i="1"/>
  <c r="AB1530" i="1"/>
  <c r="C1533" i="7" l="1"/>
  <c r="A1534" i="7" s="1"/>
  <c r="B1533" i="7"/>
  <c r="D1533" i="7" s="1"/>
  <c r="A1536" i="1"/>
  <c r="B1537" i="1"/>
  <c r="AB1531" i="1"/>
  <c r="C1534" i="7" l="1"/>
  <c r="A1535" i="7" s="1"/>
  <c r="B1534" i="7"/>
  <c r="D1534" i="7" s="1"/>
  <c r="B1538" i="1"/>
  <c r="A1537" i="1"/>
  <c r="AB1532" i="1"/>
  <c r="C1535" i="7" l="1"/>
  <c r="A1536" i="7" s="1"/>
  <c r="B1535" i="7"/>
  <c r="D1535" i="7" s="1"/>
  <c r="B1539" i="1"/>
  <c r="A1538" i="1"/>
  <c r="AB1533" i="1"/>
  <c r="C1536" i="7" l="1"/>
  <c r="A1537" i="7" s="1"/>
  <c r="B1536" i="7"/>
  <c r="D1536" i="7" s="1"/>
  <c r="A1539" i="1"/>
  <c r="B1540" i="1"/>
  <c r="AB1534" i="1"/>
  <c r="C1537" i="7" l="1"/>
  <c r="A1538" i="7" s="1"/>
  <c r="B1537" i="7"/>
  <c r="D1537" i="7" s="1"/>
  <c r="B1541" i="1"/>
  <c r="A1540" i="1"/>
  <c r="AB1535" i="1"/>
  <c r="C1538" i="7" l="1"/>
  <c r="A1539" i="7" s="1"/>
  <c r="B1538" i="7"/>
  <c r="D1538" i="7" s="1"/>
  <c r="B1542" i="1"/>
  <c r="A1541" i="1"/>
  <c r="AB1536" i="1"/>
  <c r="C1539" i="7" l="1"/>
  <c r="A1540" i="7" s="1"/>
  <c r="B1539" i="7"/>
  <c r="D1539" i="7" s="1"/>
  <c r="A1542" i="1"/>
  <c r="B1543" i="1"/>
  <c r="AB1537" i="1"/>
  <c r="C1540" i="7" l="1"/>
  <c r="A1541" i="7" s="1"/>
  <c r="B1540" i="7"/>
  <c r="D1540" i="7" s="1"/>
  <c r="B1544" i="1"/>
  <c r="A1543" i="1"/>
  <c r="AB1538" i="1"/>
  <c r="C1541" i="7" l="1"/>
  <c r="A1542" i="7" s="1"/>
  <c r="B1541" i="7"/>
  <c r="D1541" i="7" s="1"/>
  <c r="B1545" i="1"/>
  <c r="A1544" i="1"/>
  <c r="I351" i="9"/>
  <c r="AB1539" i="1"/>
  <c r="C1542" i="7" l="1"/>
  <c r="A1543" i="7" s="1"/>
  <c r="B1542" i="7"/>
  <c r="D1542" i="7" s="1"/>
  <c r="A1545" i="1"/>
  <c r="B1546" i="1"/>
  <c r="AB1540" i="1"/>
  <c r="Q351" i="9"/>
  <c r="K351" i="9" s="1"/>
  <c r="M351" i="9"/>
  <c r="I352" i="9"/>
  <c r="C1543" i="7" l="1"/>
  <c r="A1544" i="7" s="1"/>
  <c r="B1543" i="7"/>
  <c r="D1543" i="7" s="1"/>
  <c r="B1547" i="1"/>
  <c r="A1546" i="1"/>
  <c r="M352" i="9"/>
  <c r="Q352" i="9"/>
  <c r="K352" i="9" s="1"/>
  <c r="AB1541" i="1"/>
  <c r="C1544" i="7" l="1"/>
  <c r="A1545" i="7" s="1"/>
  <c r="B1544" i="7"/>
  <c r="D1544" i="7" s="1"/>
  <c r="B1548" i="1"/>
  <c r="A1547" i="1"/>
  <c r="AB1542" i="1"/>
  <c r="I353" i="9" s="1"/>
  <c r="Q353" i="9" s="1"/>
  <c r="K353" i="9" s="1"/>
  <c r="C1545" i="7" l="1"/>
  <c r="A1546" i="7" s="1"/>
  <c r="B1545" i="7"/>
  <c r="D1545" i="7" s="1"/>
  <c r="A1548" i="1"/>
  <c r="B1549" i="1"/>
  <c r="M353" i="9"/>
  <c r="AB1543" i="1"/>
  <c r="I354" i="9" s="1"/>
  <c r="C1546" i="7" l="1"/>
  <c r="A1547" i="7" s="1"/>
  <c r="B1546" i="7"/>
  <c r="D1546" i="7" s="1"/>
  <c r="A1549" i="1"/>
  <c r="B1550" i="1"/>
  <c r="AB1544" i="1"/>
  <c r="M354" i="9"/>
  <c r="Q354" i="9"/>
  <c r="K354" i="9" s="1"/>
  <c r="I355" i="9"/>
  <c r="C1547" i="7" l="1"/>
  <c r="A1548" i="7" s="1"/>
  <c r="B1547" i="7"/>
  <c r="D1547" i="7" s="1"/>
  <c r="B1551" i="1"/>
  <c r="A1550" i="1"/>
  <c r="Q355" i="9"/>
  <c r="K355" i="9" s="1"/>
  <c r="M355" i="9"/>
  <c r="AB1545" i="1"/>
  <c r="I356" i="9" s="1"/>
  <c r="C1548" i="7" l="1"/>
  <c r="A1549" i="7" s="1"/>
  <c r="B1548" i="7"/>
  <c r="D1548" i="7" s="1"/>
  <c r="A1551" i="1"/>
  <c r="B1552" i="1"/>
  <c r="AB1546" i="1"/>
  <c r="I357" i="9"/>
  <c r="M356" i="9"/>
  <c r="Q356" i="9"/>
  <c r="K356" i="9" s="1"/>
  <c r="C1549" i="7" l="1"/>
  <c r="A1550" i="7" s="1"/>
  <c r="B1549" i="7"/>
  <c r="D1549" i="7" s="1"/>
  <c r="B1553" i="1"/>
  <c r="A1552" i="1"/>
  <c r="M357" i="9"/>
  <c r="Q357" i="9"/>
  <c r="K357" i="9" s="1"/>
  <c r="AB1547" i="1"/>
  <c r="I358" i="9" s="1"/>
  <c r="C1550" i="7" l="1"/>
  <c r="A1551" i="7" s="1"/>
  <c r="B1550" i="7"/>
  <c r="D1550" i="7" s="1"/>
  <c r="B1554" i="1"/>
  <c r="A1553" i="1"/>
  <c r="AB1548" i="1"/>
  <c r="M358" i="9"/>
  <c r="Q358" i="9"/>
  <c r="K358" i="9" s="1"/>
  <c r="I359" i="9"/>
  <c r="C1551" i="7" l="1"/>
  <c r="A1552" i="7" s="1"/>
  <c r="B1551" i="7"/>
  <c r="D1551" i="7" s="1"/>
  <c r="B1555" i="1"/>
  <c r="A1554" i="1"/>
  <c r="Q359" i="9"/>
  <c r="K359" i="9" s="1"/>
  <c r="M359" i="9"/>
  <c r="AB1549" i="1"/>
  <c r="I360" i="9" s="1"/>
  <c r="C1552" i="7" l="1"/>
  <c r="A1553" i="7" s="1"/>
  <c r="B1552" i="7"/>
  <c r="D1552" i="7" s="1"/>
  <c r="A1555" i="1"/>
  <c r="B1556" i="1"/>
  <c r="M360" i="9"/>
  <c r="Q360" i="9"/>
  <c r="K360" i="9" s="1"/>
  <c r="AB1550" i="1"/>
  <c r="I361" i="9"/>
  <c r="S1556" i="1"/>
  <c r="C1553" i="7" l="1"/>
  <c r="A1554" i="7" s="1"/>
  <c r="B1553" i="7"/>
  <c r="D1553" i="7" s="1"/>
  <c r="B1557" i="1"/>
  <c r="A1556" i="1"/>
  <c r="AB1551" i="1"/>
  <c r="I362" i="9" s="1"/>
  <c r="M361" i="9"/>
  <c r="Q361" i="9"/>
  <c r="K361" i="9" s="1"/>
  <c r="C1554" i="7" l="1"/>
  <c r="A1555" i="7" s="1"/>
  <c r="B1554" i="7"/>
  <c r="D1554" i="7" s="1"/>
  <c r="A1557" i="1"/>
  <c r="B1558" i="1"/>
  <c r="AB1552" i="1"/>
  <c r="M362" i="9"/>
  <c r="Q362" i="9"/>
  <c r="K362" i="9" s="1"/>
  <c r="I363" i="9"/>
  <c r="C1555" i="7" l="1"/>
  <c r="A1556" i="7" s="1"/>
  <c r="B1555" i="7"/>
  <c r="D1555" i="7" s="1"/>
  <c r="B1559" i="1"/>
  <c r="A1558" i="1"/>
  <c r="M363" i="9"/>
  <c r="Q363" i="9"/>
  <c r="K363" i="9" s="1"/>
  <c r="AB1553" i="1"/>
  <c r="I364" i="9" s="1"/>
  <c r="C1556" i="7" l="1"/>
  <c r="A1557" i="7" s="1"/>
  <c r="B1556" i="7"/>
  <c r="D1556" i="7" s="1"/>
  <c r="B1560" i="1"/>
  <c r="A1559" i="1"/>
  <c r="AB1554" i="1"/>
  <c r="I365" i="9"/>
  <c r="M364" i="9"/>
  <c r="Q364" i="9"/>
  <c r="K364" i="9" s="1"/>
  <c r="C1557" i="7" l="1"/>
  <c r="A1558" i="7" s="1"/>
  <c r="B1557" i="7"/>
  <c r="D1557" i="7" s="1"/>
  <c r="B1561" i="1"/>
  <c r="A1560" i="1"/>
  <c r="M365" i="9"/>
  <c r="Q365" i="9"/>
  <c r="K365" i="9" s="1"/>
  <c r="AB1555" i="1"/>
  <c r="I366" i="9" s="1"/>
  <c r="C1558" i="7" l="1"/>
  <c r="A1559" i="7" s="1"/>
  <c r="B1558" i="7"/>
  <c r="D1558" i="7" s="1"/>
  <c r="A1561" i="1"/>
  <c r="B1562" i="1"/>
  <c r="AB1556" i="1"/>
  <c r="I367" i="9" s="1"/>
  <c r="Q366" i="9"/>
  <c r="K366" i="9" s="1"/>
  <c r="M366" i="9"/>
  <c r="C1559" i="7" l="1"/>
  <c r="A1560" i="7" s="1"/>
  <c r="B1559" i="7"/>
  <c r="D1559" i="7" s="1"/>
  <c r="A1562" i="1"/>
  <c r="B1563" i="1"/>
  <c r="Q367" i="9"/>
  <c r="K367" i="9" s="1"/>
  <c r="M367" i="9"/>
  <c r="AB1557" i="1"/>
  <c r="I368" i="9" s="1"/>
  <c r="C1560" i="7" l="1"/>
  <c r="A1561" i="7" s="1"/>
  <c r="B1560" i="7"/>
  <c r="D1560" i="7" s="1"/>
  <c r="A1563" i="1"/>
  <c r="B1564" i="1"/>
  <c r="Q368" i="9"/>
  <c r="K368" i="9" s="1"/>
  <c r="M368" i="9"/>
  <c r="AB1558" i="1"/>
  <c r="I369" i="9" s="1"/>
  <c r="C1561" i="7" l="1"/>
  <c r="A1562" i="7" s="1"/>
  <c r="B1561" i="7"/>
  <c r="D1561" i="7" s="1"/>
  <c r="B1565" i="1"/>
  <c r="A1564" i="1"/>
  <c r="AB1559" i="1"/>
  <c r="I370" i="9" s="1"/>
  <c r="M369" i="9"/>
  <c r="Q369" i="9"/>
  <c r="K369" i="9" s="1"/>
  <c r="C1562" i="7" l="1"/>
  <c r="A1563" i="7" s="1"/>
  <c r="B1562" i="7"/>
  <c r="D1562" i="7" s="1"/>
  <c r="B1566" i="1"/>
  <c r="A1565" i="1"/>
  <c r="AB1560" i="1"/>
  <c r="Q370" i="9"/>
  <c r="K370" i="9" s="1"/>
  <c r="M370" i="9"/>
  <c r="I371" i="9"/>
  <c r="C1563" i="7" l="1"/>
  <c r="A1564" i="7" s="1"/>
  <c r="B1563" i="7"/>
  <c r="D1563" i="7" s="1"/>
  <c r="B1567" i="1"/>
  <c r="A1566" i="1"/>
  <c r="M371" i="9"/>
  <c r="Q371" i="9"/>
  <c r="K371" i="9" s="1"/>
  <c r="AB1561" i="1"/>
  <c r="I372" i="9" s="1"/>
  <c r="C1564" i="7" l="1"/>
  <c r="A1565" i="7" s="1"/>
  <c r="B1564" i="7"/>
  <c r="D1564" i="7" s="1"/>
  <c r="B1568" i="1"/>
  <c r="A1567" i="1"/>
  <c r="AB1562" i="1"/>
  <c r="I373" i="9"/>
  <c r="M372" i="9"/>
  <c r="Q372" i="9"/>
  <c r="K372" i="9" s="1"/>
  <c r="C1565" i="7" l="1"/>
  <c r="A1566" i="7" s="1"/>
  <c r="B1565" i="7"/>
  <c r="D1565" i="7" s="1"/>
  <c r="A1568" i="1"/>
  <c r="B1569" i="1"/>
  <c r="Q373" i="9"/>
  <c r="K373" i="9" s="1"/>
  <c r="M373" i="9"/>
  <c r="AB1563" i="1"/>
  <c r="I374" i="9" s="1"/>
  <c r="C1566" i="7" l="1"/>
  <c r="A1567" i="7" s="1"/>
  <c r="B1566" i="7"/>
  <c r="D1566" i="7" s="1"/>
  <c r="A1569" i="1"/>
  <c r="B1570" i="1"/>
  <c r="Q374" i="9"/>
  <c r="K374" i="9" s="1"/>
  <c r="M374" i="9"/>
  <c r="AB1564" i="1"/>
  <c r="C1567" i="7" l="1"/>
  <c r="A1568" i="7" s="1"/>
  <c r="B1567" i="7"/>
  <c r="D1567" i="7" s="1"/>
  <c r="B1571" i="1"/>
  <c r="A1570" i="1"/>
  <c r="AB1565" i="1"/>
  <c r="B1568" i="7" l="1"/>
  <c r="D1568" i="7" s="1"/>
  <c r="C1568" i="7"/>
  <c r="A1569" i="7" s="1"/>
  <c r="B1572" i="1"/>
  <c r="A1571" i="1"/>
  <c r="I375" i="9"/>
  <c r="AB1566" i="1"/>
  <c r="I376" i="9" s="1"/>
  <c r="C1569" i="7" l="1"/>
  <c r="A1570" i="7" s="1"/>
  <c r="B1569" i="7"/>
  <c r="D1569" i="7" s="1"/>
  <c r="B1573" i="1"/>
  <c r="A1572" i="1"/>
  <c r="M376" i="9"/>
  <c r="Q376" i="9"/>
  <c r="K376" i="9" s="1"/>
  <c r="M375" i="9"/>
  <c r="Q375" i="9"/>
  <c r="K375" i="9" s="1"/>
  <c r="AB1567" i="1"/>
  <c r="C1570" i="7" l="1"/>
  <c r="A1571" i="7" s="1"/>
  <c r="B1570" i="7"/>
  <c r="D1570" i="7" s="1"/>
  <c r="B1574" i="1"/>
  <c r="A1573" i="1"/>
  <c r="AB1568" i="1"/>
  <c r="C1571" i="7" l="1"/>
  <c r="A1572" i="7" s="1"/>
  <c r="B1571" i="7"/>
  <c r="D1571" i="7" s="1"/>
  <c r="B1575" i="1"/>
  <c r="A1574" i="1"/>
  <c r="AB1569" i="1"/>
  <c r="C1572" i="7" l="1"/>
  <c r="A1573" i="7" s="1"/>
  <c r="B1572" i="7"/>
  <c r="D1572" i="7" s="1"/>
  <c r="A1575" i="1"/>
  <c r="B1576" i="1"/>
  <c r="I377" i="9"/>
  <c r="AB1570" i="1"/>
  <c r="C1573" i="7" l="1"/>
  <c r="A1574" i="7" s="1"/>
  <c r="B1573" i="7"/>
  <c r="D1573" i="7" s="1"/>
  <c r="B1577" i="1"/>
  <c r="A1576" i="1"/>
  <c r="Q377" i="9"/>
  <c r="K377" i="9" s="1"/>
  <c r="M377" i="9"/>
  <c r="I378" i="9"/>
  <c r="AB1571" i="1"/>
  <c r="C1574" i="7" l="1"/>
  <c r="A1575" i="7" s="1"/>
  <c r="B1574" i="7"/>
  <c r="D1574" i="7" s="1"/>
  <c r="B1578" i="1"/>
  <c r="A1577" i="1"/>
  <c r="M378" i="9"/>
  <c r="Q378" i="9"/>
  <c r="K378" i="9" s="1"/>
  <c r="AB1572" i="1"/>
  <c r="C1575" i="7" l="1"/>
  <c r="A1576" i="7" s="1"/>
  <c r="B1575" i="7"/>
  <c r="D1575" i="7" s="1"/>
  <c r="B1579" i="1"/>
  <c r="A1578" i="1"/>
  <c r="I379" i="9"/>
  <c r="AB1573" i="1"/>
  <c r="C1576" i="7" l="1"/>
  <c r="A1577" i="7" s="1"/>
  <c r="B1576" i="7"/>
  <c r="D1576" i="7" s="1"/>
  <c r="B1580" i="1"/>
  <c r="A1579" i="1"/>
  <c r="Q379" i="9"/>
  <c r="K379" i="9" s="1"/>
  <c r="M379" i="9"/>
  <c r="I380" i="9"/>
  <c r="AB1574" i="1"/>
  <c r="B1577" i="7" l="1"/>
  <c r="D1577" i="7" s="1"/>
  <c r="C1577" i="7"/>
  <c r="A1578" i="7" s="1"/>
  <c r="B1581" i="1"/>
  <c r="A1580" i="1"/>
  <c r="M380" i="9"/>
  <c r="Q380" i="9"/>
  <c r="K380" i="9" s="1"/>
  <c r="I381" i="9"/>
  <c r="AB1575" i="1"/>
  <c r="C1578" i="7" l="1"/>
  <c r="A1579" i="7" s="1"/>
  <c r="B1578" i="7"/>
  <c r="D1578" i="7" s="1"/>
  <c r="A1581" i="1"/>
  <c r="B1582" i="1"/>
  <c r="Q381" i="9"/>
  <c r="K381" i="9" s="1"/>
  <c r="M381" i="9"/>
  <c r="I382" i="9"/>
  <c r="AB1576" i="1"/>
  <c r="C1579" i="7" l="1"/>
  <c r="A1580" i="7" s="1"/>
  <c r="B1579" i="7"/>
  <c r="D1579" i="7" s="1"/>
  <c r="A1582" i="1"/>
  <c r="B1583" i="1"/>
  <c r="M382" i="9"/>
  <c r="Q382" i="9"/>
  <c r="K382" i="9" s="1"/>
  <c r="I383" i="9"/>
  <c r="AB1577" i="1"/>
  <c r="C1580" i="7" l="1"/>
  <c r="A1581" i="7" s="1"/>
  <c r="B1580" i="7"/>
  <c r="D1580" i="7" s="1"/>
  <c r="B1584" i="1"/>
  <c r="A1583" i="1"/>
  <c r="Q383" i="9"/>
  <c r="K383" i="9" s="1"/>
  <c r="M383" i="9"/>
  <c r="I384" i="9"/>
  <c r="AB1578" i="1"/>
  <c r="C1581" i="7" l="1"/>
  <c r="A1582" i="7" s="1"/>
  <c r="B1581" i="7"/>
  <c r="D1581" i="7" s="1"/>
  <c r="B1585" i="1"/>
  <c r="A1584" i="1"/>
  <c r="Q384" i="9"/>
  <c r="K384" i="9" s="1"/>
  <c r="M384" i="9"/>
  <c r="I385" i="9"/>
  <c r="AB1579" i="1"/>
  <c r="C1582" i="7" l="1"/>
  <c r="A1583" i="7" s="1"/>
  <c r="B1582" i="7"/>
  <c r="D1582" i="7" s="1"/>
  <c r="B1586" i="1"/>
  <c r="A1585" i="1"/>
  <c r="Q385" i="9"/>
  <c r="K385" i="9" s="1"/>
  <c r="M385" i="9"/>
  <c r="AB1580" i="1"/>
  <c r="C1583" i="7" l="1"/>
  <c r="A1584" i="7" s="1"/>
  <c r="B1583" i="7"/>
  <c r="D1583" i="7" s="1"/>
  <c r="B1587" i="1"/>
  <c r="A1586" i="1"/>
  <c r="I386" i="9"/>
  <c r="AB1581" i="1"/>
  <c r="C1584" i="7" l="1"/>
  <c r="A1585" i="7" s="1"/>
  <c r="B1584" i="7"/>
  <c r="D1584" i="7" s="1"/>
  <c r="A1587" i="1"/>
  <c r="B1588" i="1"/>
  <c r="Q386" i="9"/>
  <c r="K386" i="9" s="1"/>
  <c r="M386" i="9"/>
  <c r="I387" i="9"/>
  <c r="AB1582" i="1"/>
  <c r="C1585" i="7" l="1"/>
  <c r="A1586" i="7" s="1"/>
  <c r="B1585" i="7"/>
  <c r="D1585" i="7" s="1"/>
  <c r="B1589" i="1"/>
  <c r="A1588" i="1"/>
  <c r="M387" i="9"/>
  <c r="Q387" i="9"/>
  <c r="K387" i="9" s="1"/>
  <c r="I388" i="9"/>
  <c r="AB1583" i="1"/>
  <c r="B1586" i="7" l="1"/>
  <c r="D1586" i="7" s="1"/>
  <c r="C1586" i="7"/>
  <c r="A1587" i="7" s="1"/>
  <c r="A1589" i="1"/>
  <c r="B1590" i="1"/>
  <c r="Q388" i="9"/>
  <c r="K388" i="9" s="1"/>
  <c r="M388" i="9"/>
  <c r="AB1584" i="1"/>
  <c r="C1587" i="7" l="1"/>
  <c r="A1588" i="7" s="1"/>
  <c r="B1587" i="7"/>
  <c r="D1587" i="7" s="1"/>
  <c r="B1591" i="1"/>
  <c r="A1590" i="1"/>
  <c r="I389" i="9"/>
  <c r="AB1585" i="1"/>
  <c r="C1588" i="7" l="1"/>
  <c r="A1589" i="7" s="1"/>
  <c r="B1588" i="7"/>
  <c r="D1588" i="7" s="1"/>
  <c r="B1592" i="1"/>
  <c r="A1591" i="1"/>
  <c r="M389" i="9"/>
  <c r="Q389" i="9"/>
  <c r="K389" i="9" s="1"/>
  <c r="I390" i="9"/>
  <c r="AB1586" i="1"/>
  <c r="I391" i="9" s="1"/>
  <c r="C1589" i="7" l="1"/>
  <c r="A1590" i="7" s="1"/>
  <c r="B1589" i="7"/>
  <c r="D1589" i="7" s="1"/>
  <c r="B1593" i="1"/>
  <c r="A1592" i="1"/>
  <c r="M391" i="9"/>
  <c r="Q391" i="9"/>
  <c r="K391" i="9" s="1"/>
  <c r="Q390" i="9"/>
  <c r="K390" i="9" s="1"/>
  <c r="M390" i="9"/>
  <c r="AB1587" i="1"/>
  <c r="I392" i="9" s="1"/>
  <c r="M392" i="9" s="1"/>
  <c r="C1590" i="7" l="1"/>
  <c r="A1591" i="7" s="1"/>
  <c r="B1590" i="7"/>
  <c r="D1590" i="7" s="1"/>
  <c r="A1593" i="1"/>
  <c r="B1594" i="1"/>
  <c r="Q392" i="9"/>
  <c r="K392" i="9" s="1"/>
  <c r="AB1588" i="1"/>
  <c r="C1591" i="7" l="1"/>
  <c r="A1592" i="7" s="1"/>
  <c r="B1591" i="7"/>
  <c r="D1591" i="7" s="1"/>
  <c r="B1595" i="1"/>
  <c r="A1594" i="1"/>
  <c r="I393" i="9"/>
  <c r="AB1589" i="1"/>
  <c r="B1592" i="7" l="1"/>
  <c r="D1592" i="7" s="1"/>
  <c r="C1592" i="7"/>
  <c r="A1593" i="7" s="1"/>
  <c r="B1596" i="1"/>
  <c r="A1595" i="1"/>
  <c r="M393" i="9"/>
  <c r="Q393" i="9"/>
  <c r="K393" i="9" s="1"/>
  <c r="I394" i="9"/>
  <c r="AB1590" i="1"/>
  <c r="I395" i="9" s="1"/>
  <c r="C1593" i="7" l="1"/>
  <c r="A1594" i="7" s="1"/>
  <c r="B1593" i="7"/>
  <c r="D1593" i="7" s="1"/>
  <c r="B1597" i="1"/>
  <c r="A1596" i="1"/>
  <c r="Q395" i="9"/>
  <c r="K395" i="9" s="1"/>
  <c r="M395" i="9"/>
  <c r="Q394" i="9"/>
  <c r="K394" i="9" s="1"/>
  <c r="M394" i="9"/>
  <c r="AB1591" i="1"/>
  <c r="I396" i="9" s="1"/>
  <c r="M396" i="9" s="1"/>
  <c r="C1594" i="7" l="1"/>
  <c r="A1595" i="7" s="1"/>
  <c r="B1594" i="7"/>
  <c r="D1594" i="7" s="1"/>
  <c r="B1598" i="1"/>
  <c r="A1597" i="1"/>
  <c r="Q396" i="9"/>
  <c r="K396" i="9" s="1"/>
  <c r="AB1592" i="1"/>
  <c r="C1595" i="7" l="1"/>
  <c r="A1596" i="7" s="1"/>
  <c r="B1595" i="7"/>
  <c r="D1595" i="7" s="1"/>
  <c r="B1599" i="1"/>
  <c r="A1598" i="1"/>
  <c r="I397" i="9"/>
  <c r="AB1593" i="1"/>
  <c r="C1596" i="7" l="1"/>
  <c r="A1597" i="7" s="1"/>
  <c r="B1596" i="7"/>
  <c r="D1596" i="7" s="1"/>
  <c r="A1599" i="1"/>
  <c r="B1600" i="1"/>
  <c r="Q397" i="9"/>
  <c r="K397" i="9" s="1"/>
  <c r="M397" i="9"/>
  <c r="I398" i="9"/>
  <c r="AB1594" i="1"/>
  <c r="C1597" i="7" l="1"/>
  <c r="A1598" i="7" s="1"/>
  <c r="B1597" i="7"/>
  <c r="D1597" i="7" s="1"/>
  <c r="B1601" i="1"/>
  <c r="A1600" i="1"/>
  <c r="M398" i="9"/>
  <c r="Q398" i="9"/>
  <c r="K398" i="9" s="1"/>
  <c r="I399" i="9"/>
  <c r="AB1595" i="1"/>
  <c r="C1598" i="7" l="1"/>
  <c r="A1599" i="7" s="1"/>
  <c r="B1598" i="7"/>
  <c r="D1598" i="7" s="1"/>
  <c r="B1602" i="1"/>
  <c r="A1601" i="1"/>
  <c r="Q399" i="9"/>
  <c r="K399" i="9" s="1"/>
  <c r="M399" i="9"/>
  <c r="I400" i="9"/>
  <c r="AB1596" i="1"/>
  <c r="C1599" i="7" l="1"/>
  <c r="A1600" i="7" s="1"/>
  <c r="B1599" i="7"/>
  <c r="D1599" i="7" s="1"/>
  <c r="B1603" i="1"/>
  <c r="A1602" i="1"/>
  <c r="M400" i="9"/>
  <c r="Q400" i="9"/>
  <c r="K400" i="9" s="1"/>
  <c r="I401" i="9"/>
  <c r="AB1597" i="1"/>
  <c r="C1600" i="7" l="1"/>
  <c r="A1601" i="7" s="1"/>
  <c r="B1600" i="7"/>
  <c r="D1600" i="7" s="1"/>
  <c r="B1604" i="1"/>
  <c r="A1603" i="1"/>
  <c r="Q401" i="9"/>
  <c r="K401" i="9" s="1"/>
  <c r="M401" i="9"/>
  <c r="I402" i="9"/>
  <c r="AB1598" i="1"/>
  <c r="C1601" i="7" l="1"/>
  <c r="A1602" i="7" s="1"/>
  <c r="B1601" i="7"/>
  <c r="D1601" i="7" s="1"/>
  <c r="B1605" i="1"/>
  <c r="A1604" i="1"/>
  <c r="M402" i="9"/>
  <c r="Q402" i="9"/>
  <c r="K402" i="9" s="1"/>
  <c r="I403" i="9"/>
  <c r="AB1599" i="1"/>
  <c r="C1602" i="7" l="1"/>
  <c r="A1603" i="7" s="1"/>
  <c r="B1602" i="7"/>
  <c r="D1602" i="7" s="1"/>
  <c r="A1605" i="1"/>
  <c r="B1606" i="1"/>
  <c r="Q403" i="9"/>
  <c r="K403" i="9" s="1"/>
  <c r="M403" i="9"/>
  <c r="I404" i="9"/>
  <c r="AB1600" i="1"/>
  <c r="C1603" i="7" l="1"/>
  <c r="A1604" i="7" s="1"/>
  <c r="B1603" i="7"/>
  <c r="D1603" i="7" s="1"/>
  <c r="A1606" i="1"/>
  <c r="B1607" i="1"/>
  <c r="M404" i="9"/>
  <c r="Q404" i="9"/>
  <c r="K404" i="9" s="1"/>
  <c r="I405" i="9"/>
  <c r="AB1601" i="1"/>
  <c r="C1604" i="7" l="1"/>
  <c r="A1605" i="7" s="1"/>
  <c r="B1604" i="7"/>
  <c r="D1604" i="7" s="1"/>
  <c r="A1607" i="1"/>
  <c r="B1608" i="1"/>
  <c r="Q405" i="9"/>
  <c r="K405" i="9" s="1"/>
  <c r="M405" i="9"/>
  <c r="I406" i="9"/>
  <c r="AB1602" i="1"/>
  <c r="B1605" i="7" l="1"/>
  <c r="D1605" i="7" s="1"/>
  <c r="C1605" i="7"/>
  <c r="A1606" i="7" s="1"/>
  <c r="B1609" i="1"/>
  <c r="A1608" i="1"/>
  <c r="M406" i="9"/>
  <c r="Q406" i="9"/>
  <c r="K406" i="9" s="1"/>
  <c r="I407" i="9"/>
  <c r="AB1603" i="1"/>
  <c r="C1606" i="7" l="1"/>
  <c r="A1607" i="7" s="1"/>
  <c r="B1606" i="7"/>
  <c r="D1606" i="7" s="1"/>
  <c r="B1610" i="1"/>
  <c r="A1609" i="1"/>
  <c r="M407" i="9"/>
  <c r="Q407" i="9"/>
  <c r="K407" i="9" s="1"/>
  <c r="I408" i="9"/>
  <c r="AB1604" i="1"/>
  <c r="B1607" i="7" l="1"/>
  <c r="D1607" i="7" s="1"/>
  <c r="C1607" i="7"/>
  <c r="A1608" i="7" s="1"/>
  <c r="A1610" i="1"/>
  <c r="B1611" i="1"/>
  <c r="M408" i="9"/>
  <c r="Q408" i="9"/>
  <c r="K408" i="9" s="1"/>
  <c r="I409" i="9"/>
  <c r="AB1605" i="1"/>
  <c r="C1608" i="7" l="1"/>
  <c r="A1609" i="7" s="1"/>
  <c r="B1608" i="7"/>
  <c r="D1608" i="7" s="1"/>
  <c r="A1611" i="1"/>
  <c r="B1612" i="1"/>
  <c r="Q409" i="9"/>
  <c r="K409" i="9" s="1"/>
  <c r="M409" i="9"/>
  <c r="I410" i="9"/>
  <c r="AB1606" i="1"/>
  <c r="C1609" i="7" l="1"/>
  <c r="A1610" i="7" s="1"/>
  <c r="B1609" i="7"/>
  <c r="D1609" i="7" s="1"/>
  <c r="A1612" i="1"/>
  <c r="B1613" i="1"/>
  <c r="Q410" i="9"/>
  <c r="K410" i="9" s="1"/>
  <c r="M410" i="9"/>
  <c r="I411" i="9"/>
  <c r="AB1607" i="1"/>
  <c r="C1610" i="7" l="1"/>
  <c r="A1611" i="7" s="1"/>
  <c r="B1610" i="7"/>
  <c r="D1610" i="7" s="1"/>
  <c r="B1614" i="1"/>
  <c r="A1613" i="1"/>
  <c r="Q411" i="9"/>
  <c r="K411" i="9" s="1"/>
  <c r="M411" i="9"/>
  <c r="I412" i="9"/>
  <c r="AB1608" i="1"/>
  <c r="C1611" i="7" l="1"/>
  <c r="A1612" i="7" s="1"/>
  <c r="B1611" i="7"/>
  <c r="D1611" i="7" s="1"/>
  <c r="B1615" i="1"/>
  <c r="A1614" i="1"/>
  <c r="Q412" i="9"/>
  <c r="K412" i="9" s="1"/>
  <c r="M412" i="9"/>
  <c r="I413" i="9"/>
  <c r="AB1609" i="1"/>
  <c r="C1612" i="7" l="1"/>
  <c r="A1613" i="7" s="1"/>
  <c r="B1612" i="7"/>
  <c r="D1612" i="7" s="1"/>
  <c r="B1616" i="1"/>
  <c r="A1615" i="1"/>
  <c r="Q413" i="9"/>
  <c r="K413" i="9" s="1"/>
  <c r="M413" i="9"/>
  <c r="I414" i="9"/>
  <c r="AB1610" i="1"/>
  <c r="I415" i="9" s="1"/>
  <c r="C1613" i="7" l="1"/>
  <c r="A1614" i="7" s="1"/>
  <c r="B1613" i="7"/>
  <c r="D1613" i="7" s="1"/>
  <c r="B1617" i="1"/>
  <c r="A1616" i="1"/>
  <c r="Q415" i="9"/>
  <c r="K415" i="9" s="1"/>
  <c r="M415" i="9"/>
  <c r="Q414" i="9"/>
  <c r="K414" i="9" s="1"/>
  <c r="M414" i="9"/>
  <c r="AB1611" i="1"/>
  <c r="C1614" i="7" l="1"/>
  <c r="A1615" i="7" s="1"/>
  <c r="B1614" i="7"/>
  <c r="D1614" i="7" s="1"/>
  <c r="A1617" i="1"/>
  <c r="B1618" i="1"/>
  <c r="S1611" i="1"/>
  <c r="AC1611" i="1"/>
  <c r="AB1612" i="1"/>
  <c r="C1615" i="7" l="1"/>
  <c r="A1616" i="7" s="1"/>
  <c r="B1615" i="7"/>
  <c r="D1615" i="7"/>
  <c r="B1619" i="1"/>
  <c r="A1618" i="1"/>
  <c r="D417" i="9"/>
  <c r="F417" i="9" s="1"/>
  <c r="D416" i="9"/>
  <c r="I416" i="9"/>
  <c r="AB1613" i="1"/>
  <c r="C1616" i="7" l="1"/>
  <c r="A1617" i="7" s="1"/>
  <c r="B1616" i="7"/>
  <c r="D1616" i="7" s="1"/>
  <c r="A1619" i="1"/>
  <c r="B1620" i="1"/>
  <c r="A417" i="9"/>
  <c r="A416" i="9"/>
  <c r="F416" i="9"/>
  <c r="Q416" i="9"/>
  <c r="K416" i="9" s="1"/>
  <c r="M416" i="9"/>
  <c r="I417" i="9"/>
  <c r="AB1614" i="1"/>
  <c r="C1617" i="7" l="1"/>
  <c r="A1618" i="7" s="1"/>
  <c r="B1617" i="7"/>
  <c r="D1617" i="7" s="1"/>
  <c r="B1621" i="1"/>
  <c r="A1620" i="1"/>
  <c r="Q417" i="9"/>
  <c r="K417" i="9" s="1"/>
  <c r="M417" i="9"/>
  <c r="AB1615" i="1"/>
  <c r="C1618" i="7" l="1"/>
  <c r="A1619" i="7" s="1"/>
  <c r="B1618" i="7"/>
  <c r="D1618" i="7" s="1"/>
  <c r="B1622" i="1"/>
  <c r="A1621" i="1"/>
  <c r="I418" i="9"/>
  <c r="AB1616" i="1"/>
  <c r="C1619" i="7" l="1"/>
  <c r="A1620" i="7" s="1"/>
  <c r="B1619" i="7"/>
  <c r="D1619" i="7" s="1"/>
  <c r="B1623" i="1"/>
  <c r="A1622" i="1"/>
  <c r="Q418" i="9"/>
  <c r="K418" i="9" s="1"/>
  <c r="M418" i="9"/>
  <c r="I419" i="9"/>
  <c r="AB1617" i="1"/>
  <c r="B1620" i="7" l="1"/>
  <c r="D1620" i="7" s="1"/>
  <c r="C1620" i="7"/>
  <c r="A1621" i="7" s="1"/>
  <c r="A1623" i="1"/>
  <c r="B1624" i="1"/>
  <c r="Q419" i="9"/>
  <c r="K419" i="9" s="1"/>
  <c r="M419" i="9"/>
  <c r="AB1618" i="1"/>
  <c r="C1621" i="7" l="1"/>
  <c r="A1622" i="7" s="1"/>
  <c r="B1621" i="7"/>
  <c r="D1621" i="7" s="1"/>
  <c r="B1625" i="1"/>
  <c r="A1624" i="1"/>
  <c r="I420" i="9"/>
  <c r="AB1619" i="1"/>
  <c r="C1622" i="7" l="1"/>
  <c r="A1623" i="7" s="1"/>
  <c r="B1622" i="7"/>
  <c r="D1622" i="7" s="1"/>
  <c r="A1625" i="1"/>
  <c r="B1626" i="1"/>
  <c r="M420" i="9"/>
  <c r="Q420" i="9"/>
  <c r="K420" i="9" s="1"/>
  <c r="I421" i="9"/>
  <c r="AB1620" i="1"/>
  <c r="I422" i="9" s="1"/>
  <c r="C1623" i="7" l="1"/>
  <c r="A1624" i="7" s="1"/>
  <c r="B1623" i="7"/>
  <c r="D1623" i="7" s="1"/>
  <c r="A1626" i="1"/>
  <c r="B1627" i="1"/>
  <c r="Q422" i="9"/>
  <c r="K422" i="9" s="1"/>
  <c r="M422" i="9"/>
  <c r="Q421" i="9"/>
  <c r="K421" i="9" s="1"/>
  <c r="M421" i="9"/>
  <c r="I423" i="9"/>
  <c r="Q423" i="9" s="1"/>
  <c r="K423" i="9" s="1"/>
  <c r="AB1621" i="1"/>
  <c r="C1624" i="7" l="1"/>
  <c r="A1625" i="7" s="1"/>
  <c r="B1624" i="7"/>
  <c r="D1624" i="7" s="1"/>
  <c r="B1628" i="1"/>
  <c r="A1627" i="1"/>
  <c r="M423" i="9"/>
  <c r="AB1622" i="1"/>
  <c r="B1625" i="7" l="1"/>
  <c r="C1625" i="7"/>
  <c r="A1626" i="7" s="1"/>
  <c r="D1625" i="7"/>
  <c r="B1629" i="1"/>
  <c r="A1628" i="1"/>
  <c r="S1622" i="1"/>
  <c r="AC1622" i="1"/>
  <c r="AB1623" i="1"/>
  <c r="C1626" i="7" l="1"/>
  <c r="A1627" i="7" s="1"/>
  <c r="B1626" i="7"/>
  <c r="D1626" i="7" s="1"/>
  <c r="A1629" i="1"/>
  <c r="B1630" i="1"/>
  <c r="D425" i="9"/>
  <c r="A425" i="9" s="1"/>
  <c r="D426" i="9"/>
  <c r="I424" i="9"/>
  <c r="AB1624" i="1"/>
  <c r="C1627" i="7" l="1"/>
  <c r="A1628" i="7" s="1"/>
  <c r="B1627" i="7"/>
  <c r="D1627" i="7" s="1"/>
  <c r="F425" i="9"/>
  <c r="B1631" i="1"/>
  <c r="A1630" i="1"/>
  <c r="A426" i="9"/>
  <c r="F426" i="9"/>
  <c r="M424" i="9"/>
  <c r="Q424" i="9"/>
  <c r="K424" i="9" s="1"/>
  <c r="I425" i="9"/>
  <c r="AB1625" i="1"/>
  <c r="I426" i="9" s="1"/>
  <c r="C1628" i="7" l="1"/>
  <c r="A1629" i="7" s="1"/>
  <c r="B1628" i="7"/>
  <c r="D1628" i="7" s="1"/>
  <c r="B1632" i="1"/>
  <c r="A1631" i="1"/>
  <c r="Q426" i="9"/>
  <c r="K426" i="9" s="1"/>
  <c r="M426" i="9"/>
  <c r="M425" i="9"/>
  <c r="Q425" i="9"/>
  <c r="K425" i="9" s="1"/>
  <c r="AB1626" i="1"/>
  <c r="C1629" i="7" l="1"/>
  <c r="A1630" i="7" s="1"/>
  <c r="B1629" i="7"/>
  <c r="D1629" i="7" s="1"/>
  <c r="A1632" i="1"/>
  <c r="B1633" i="1"/>
  <c r="I427" i="9"/>
  <c r="AB1627" i="1"/>
  <c r="C1630" i="7" l="1"/>
  <c r="A1631" i="7" s="1"/>
  <c r="B1630" i="7"/>
  <c r="D1630" i="7" s="1"/>
  <c r="B1634" i="1"/>
  <c r="A1633" i="1"/>
  <c r="M427" i="9"/>
  <c r="Q427" i="9"/>
  <c r="K427" i="9" s="1"/>
  <c r="I428" i="9"/>
  <c r="AB1628" i="1"/>
  <c r="I429" i="9" s="1"/>
  <c r="C1631" i="7" l="1"/>
  <c r="A1632" i="7" s="1"/>
  <c r="B1631" i="7"/>
  <c r="D1631" i="7" s="1"/>
  <c r="B1635" i="1"/>
  <c r="A1634" i="1"/>
  <c r="Q429" i="9"/>
  <c r="K429" i="9" s="1"/>
  <c r="M429" i="9"/>
  <c r="M428" i="9"/>
  <c r="Q428" i="9"/>
  <c r="K428" i="9" s="1"/>
  <c r="I430" i="9"/>
  <c r="M430" i="9" s="1"/>
  <c r="AB1629" i="1"/>
  <c r="B1632" i="7" l="1"/>
  <c r="D1632" i="7" s="1"/>
  <c r="C1632" i="7"/>
  <c r="A1633" i="7" s="1"/>
  <c r="A1635" i="1"/>
  <c r="B1636" i="1"/>
  <c r="Q430" i="9"/>
  <c r="K430" i="9" s="1"/>
  <c r="AB1630" i="1"/>
  <c r="C1633" i="7" l="1"/>
  <c r="A1634" i="7" s="1"/>
  <c r="B1633" i="7"/>
  <c r="D1633" i="7" s="1"/>
  <c r="B1637" i="1"/>
  <c r="A1636" i="1"/>
  <c r="I431" i="9"/>
  <c r="AB1631" i="1"/>
  <c r="C1634" i="7" l="1"/>
  <c r="A1635" i="7" s="1"/>
  <c r="B1634" i="7"/>
  <c r="D1634" i="7" s="1"/>
  <c r="B1638" i="1"/>
  <c r="A1637" i="1"/>
  <c r="Q431" i="9"/>
  <c r="K431" i="9" s="1"/>
  <c r="M431" i="9"/>
  <c r="I432" i="9"/>
  <c r="AB1632" i="1"/>
  <c r="C1635" i="7" l="1"/>
  <c r="A1636" i="7" s="1"/>
  <c r="B1635" i="7"/>
  <c r="D1635" i="7" s="1"/>
  <c r="A1638" i="1"/>
  <c r="B1639" i="1"/>
  <c r="M432" i="9"/>
  <c r="Q432" i="9"/>
  <c r="K432" i="9" s="1"/>
  <c r="I433" i="9"/>
  <c r="AB1633" i="1"/>
  <c r="C1636" i="7" l="1"/>
  <c r="A1637" i="7" s="1"/>
  <c r="B1636" i="7"/>
  <c r="D1636" i="7" s="1"/>
  <c r="B1640" i="1"/>
  <c r="A1639" i="1"/>
  <c r="M433" i="9"/>
  <c r="Q433" i="9"/>
  <c r="K433" i="9" s="1"/>
  <c r="I434" i="9"/>
  <c r="AB1634" i="1"/>
  <c r="C1637" i="7" l="1"/>
  <c r="A1638" i="7" s="1"/>
  <c r="B1637" i="7"/>
  <c r="D1637" i="7" s="1"/>
  <c r="B1641" i="1"/>
  <c r="A1640" i="1"/>
  <c r="M434" i="9"/>
  <c r="Q434" i="9"/>
  <c r="K434" i="9" s="1"/>
  <c r="I435" i="9"/>
  <c r="AB1635" i="1"/>
  <c r="C1638" i="7" l="1"/>
  <c r="A1639" i="7" s="1"/>
  <c r="B1638" i="7"/>
  <c r="D1638" i="7" s="1"/>
  <c r="A1641" i="1"/>
  <c r="B1642" i="1"/>
  <c r="Q435" i="9"/>
  <c r="K435" i="9" s="1"/>
  <c r="M435" i="9"/>
  <c r="I436" i="9"/>
  <c r="AB1636" i="1"/>
  <c r="C1639" i="7" l="1"/>
  <c r="A1640" i="7" s="1"/>
  <c r="B1639" i="7"/>
  <c r="D1639" i="7" s="1"/>
  <c r="B1643" i="1"/>
  <c r="A1642" i="1"/>
  <c r="M436" i="9"/>
  <c r="Q436" i="9"/>
  <c r="K436" i="9" s="1"/>
  <c r="I437" i="9"/>
  <c r="AB1637" i="1"/>
  <c r="C1640" i="7" l="1"/>
  <c r="A1641" i="7" s="1"/>
  <c r="B1640" i="7"/>
  <c r="D1640" i="7" s="1"/>
  <c r="B1644" i="1"/>
  <c r="A1643" i="1"/>
  <c r="M437" i="9"/>
  <c r="Q437" i="9"/>
  <c r="K437" i="9" s="1"/>
  <c r="I438" i="9"/>
  <c r="AB1638" i="1"/>
  <c r="C1641" i="7" l="1"/>
  <c r="A1642" i="7" s="1"/>
  <c r="B1641" i="7"/>
  <c r="D1641" i="7" s="1"/>
  <c r="B1645" i="1"/>
  <c r="A1644" i="1"/>
  <c r="Q438" i="9"/>
  <c r="K438" i="9" s="1"/>
  <c r="M438" i="9"/>
  <c r="I439" i="9"/>
  <c r="AB1639" i="1"/>
  <c r="C1642" i="7" l="1"/>
  <c r="A1643" i="7" s="1"/>
  <c r="B1642" i="7"/>
  <c r="D1642" i="7" s="1"/>
  <c r="A1645" i="1"/>
  <c r="B1646" i="1"/>
  <c r="M439" i="9"/>
  <c r="Q439" i="9"/>
  <c r="K439" i="9" s="1"/>
  <c r="I440" i="9"/>
  <c r="AB1640" i="1"/>
  <c r="C1643" i="7" l="1"/>
  <c r="A1644" i="7" s="1"/>
  <c r="B1643" i="7"/>
  <c r="D1643" i="7" s="1"/>
  <c r="A1646" i="1"/>
  <c r="B1647" i="1"/>
  <c r="Q440" i="9"/>
  <c r="K440" i="9" s="1"/>
  <c r="M440" i="9"/>
  <c r="I441" i="9"/>
  <c r="AB1641" i="1"/>
  <c r="C1644" i="7" l="1"/>
  <c r="A1645" i="7" s="1"/>
  <c r="B1644" i="7"/>
  <c r="D1644" i="7" s="1"/>
  <c r="A1647" i="1"/>
  <c r="B1648" i="1"/>
  <c r="Q441" i="9"/>
  <c r="K441" i="9" s="1"/>
  <c r="M441" i="9"/>
  <c r="I442" i="9"/>
  <c r="AB1642" i="1"/>
  <c r="B1645" i="7" l="1"/>
  <c r="D1645" i="7" s="1"/>
  <c r="C1645" i="7"/>
  <c r="A1646" i="7" s="1"/>
  <c r="B1649" i="1"/>
  <c r="A1648" i="1"/>
  <c r="M442" i="9"/>
  <c r="Q442" i="9"/>
  <c r="K442" i="9" s="1"/>
  <c r="I443" i="9"/>
  <c r="AB1643" i="1"/>
  <c r="C1646" i="7" l="1"/>
  <c r="A1647" i="7" s="1"/>
  <c r="B1646" i="7"/>
  <c r="D1646" i="7" s="1"/>
  <c r="B1650" i="1"/>
  <c r="A1649" i="1"/>
  <c r="M443" i="9"/>
  <c r="Q443" i="9"/>
  <c r="K443" i="9" s="1"/>
  <c r="I444" i="9"/>
  <c r="AB1644" i="1"/>
  <c r="C1647" i="7" l="1"/>
  <c r="A1648" i="7" s="1"/>
  <c r="B1647" i="7"/>
  <c r="D1647" i="7"/>
  <c r="B1651" i="1"/>
  <c r="A1650" i="1"/>
  <c r="Q444" i="9"/>
  <c r="K444" i="9" s="1"/>
  <c r="M444" i="9"/>
  <c r="I445" i="9"/>
  <c r="AB1645" i="1"/>
  <c r="C1648" i="7" l="1"/>
  <c r="A1649" i="7" s="1"/>
  <c r="B1648" i="7"/>
  <c r="D1648" i="7" s="1"/>
  <c r="A1651" i="1"/>
  <c r="B1652" i="1"/>
  <c r="M445" i="9"/>
  <c r="Q445" i="9"/>
  <c r="K445" i="9" s="1"/>
  <c r="I446" i="9"/>
  <c r="AB1646" i="1"/>
  <c r="B1649" i="7" l="1"/>
  <c r="D1649" i="7" s="1"/>
  <c r="C1649" i="7"/>
  <c r="A1650" i="7" s="1"/>
  <c r="B1653" i="1"/>
  <c r="A1652" i="1"/>
  <c r="Q446" i="9"/>
  <c r="K446" i="9" s="1"/>
  <c r="M446" i="9"/>
  <c r="I447" i="9"/>
  <c r="AB1647" i="1"/>
  <c r="C1650" i="7" l="1"/>
  <c r="A1651" i="7" s="1"/>
  <c r="B1650" i="7"/>
  <c r="D1650" i="7" s="1"/>
  <c r="A1653" i="1"/>
  <c r="B1654" i="1"/>
  <c r="M447" i="9"/>
  <c r="Q447" i="9"/>
  <c r="K447" i="9" s="1"/>
  <c r="I448" i="9"/>
  <c r="AB1648" i="1"/>
  <c r="B1651" i="7" l="1"/>
  <c r="D1651" i="7" s="1"/>
  <c r="C1651" i="7"/>
  <c r="A1652" i="7" s="1"/>
  <c r="B1655" i="1"/>
  <c r="A1654" i="1"/>
  <c r="Q448" i="9"/>
  <c r="K448" i="9" s="1"/>
  <c r="M448" i="9"/>
  <c r="I449" i="9"/>
  <c r="AB1649" i="1"/>
  <c r="C1652" i="7" l="1"/>
  <c r="A1653" i="7" s="1"/>
  <c r="B1652" i="7"/>
  <c r="D1652" i="7" s="1"/>
  <c r="B1656" i="1"/>
  <c r="A1655" i="1"/>
  <c r="Q449" i="9"/>
  <c r="K449" i="9" s="1"/>
  <c r="M449" i="9"/>
  <c r="I450" i="9"/>
  <c r="AB1650" i="1"/>
  <c r="C1653" i="7" l="1"/>
  <c r="A1654" i="7" s="1"/>
  <c r="B1653" i="7"/>
  <c r="D1653" i="7" s="1"/>
  <c r="B1657" i="1"/>
  <c r="A1656" i="1"/>
  <c r="M450" i="9"/>
  <c r="Q450" i="9"/>
  <c r="K450" i="9" s="1"/>
  <c r="I451" i="9"/>
  <c r="AB1651" i="1"/>
  <c r="C1654" i="7" l="1"/>
  <c r="A1655" i="7" s="1"/>
  <c r="B1654" i="7"/>
  <c r="D1654" i="7" s="1"/>
  <c r="B1658" i="1"/>
  <c r="A1657" i="1"/>
  <c r="Q451" i="9"/>
  <c r="K451" i="9" s="1"/>
  <c r="M451" i="9"/>
  <c r="I452" i="9"/>
  <c r="AB1652" i="1"/>
  <c r="B1655" i="7" l="1"/>
  <c r="D1655" i="7" s="1"/>
  <c r="C1655" i="7"/>
  <c r="A1656" i="7" s="1"/>
  <c r="A1658" i="1"/>
  <c r="B1659" i="1"/>
  <c r="Q452" i="9"/>
  <c r="K452" i="9" s="1"/>
  <c r="M452" i="9"/>
  <c r="I453" i="9"/>
  <c r="AB1653" i="1"/>
  <c r="C1656" i="7" l="1"/>
  <c r="A1657" i="7" s="1"/>
  <c r="B1656" i="7"/>
  <c r="D1656" i="7" s="1"/>
  <c r="A1659" i="1"/>
  <c r="B1660" i="1"/>
  <c r="M453" i="9"/>
  <c r="Q453" i="9"/>
  <c r="K453" i="9" s="1"/>
  <c r="I454" i="9"/>
  <c r="AB1654" i="1"/>
  <c r="C1657" i="7" l="1"/>
  <c r="A1658" i="7" s="1"/>
  <c r="B1657" i="7"/>
  <c r="D1657" i="7" s="1"/>
  <c r="A1660" i="1"/>
  <c r="B1661" i="1"/>
  <c r="Q454" i="9"/>
  <c r="K454" i="9" s="1"/>
  <c r="M454" i="9"/>
  <c r="I455" i="9"/>
  <c r="AB1655" i="1"/>
  <c r="B1658" i="7" l="1"/>
  <c r="D1658" i="7" s="1"/>
  <c r="C1658" i="7"/>
  <c r="A1659" i="7" s="1"/>
  <c r="B1662" i="1"/>
  <c r="A1661" i="1"/>
  <c r="Q455" i="9"/>
  <c r="K455" i="9" s="1"/>
  <c r="M455" i="9"/>
  <c r="I456" i="9"/>
  <c r="AB1656" i="1"/>
  <c r="B1659" i="7" l="1"/>
  <c r="C1659" i="7"/>
  <c r="A1660" i="7" s="1"/>
  <c r="D1659" i="7"/>
  <c r="B1663" i="1"/>
  <c r="A1662" i="1"/>
  <c r="Q456" i="9"/>
  <c r="K456" i="9" s="1"/>
  <c r="M456" i="9"/>
  <c r="I457" i="9"/>
  <c r="AB1657" i="1"/>
  <c r="C1660" i="7" l="1"/>
  <c r="A1661" i="7" s="1"/>
  <c r="B1660" i="7"/>
  <c r="D1660" i="7" s="1"/>
  <c r="B1664" i="1"/>
  <c r="A1663" i="1"/>
  <c r="Q457" i="9"/>
  <c r="K457" i="9" s="1"/>
  <c r="M457" i="9"/>
  <c r="I458" i="9"/>
  <c r="AB1658" i="1"/>
  <c r="C1661" i="7" l="1"/>
  <c r="A1662" i="7" s="1"/>
  <c r="B1661" i="7"/>
  <c r="D1661" i="7" s="1"/>
  <c r="A1664" i="1"/>
  <c r="B1665" i="1"/>
  <c r="M458" i="9"/>
  <c r="Q458" i="9"/>
  <c r="K458" i="9" s="1"/>
  <c r="I459" i="9"/>
  <c r="AB1659" i="1"/>
  <c r="C1662" i="7" l="1"/>
  <c r="A1663" i="7" s="1"/>
  <c r="B1662" i="7"/>
  <c r="D1662" i="7" s="1"/>
  <c r="A1665" i="1"/>
  <c r="B1666" i="1"/>
  <c r="Q459" i="9"/>
  <c r="K459" i="9" s="1"/>
  <c r="M459" i="9"/>
  <c r="I460" i="9"/>
  <c r="AB1660" i="1"/>
  <c r="B1663" i="7" l="1"/>
  <c r="D1663" i="7" s="1"/>
  <c r="C1663" i="7"/>
  <c r="A1664" i="7" s="1"/>
  <c r="A1666" i="1"/>
  <c r="B1667" i="1"/>
  <c r="M460" i="9"/>
  <c r="Q460" i="9"/>
  <c r="K460" i="9" s="1"/>
  <c r="I461" i="9"/>
  <c r="AB1661" i="1"/>
  <c r="C1664" i="7" l="1"/>
  <c r="A1665" i="7" s="1"/>
  <c r="B1664" i="7"/>
  <c r="D1664" i="7" s="1"/>
  <c r="A1667" i="1"/>
  <c r="B1668" i="1"/>
  <c r="Q461" i="9"/>
  <c r="K461" i="9" s="1"/>
  <c r="M461" i="9"/>
  <c r="I462" i="9"/>
  <c r="AB1662" i="1"/>
  <c r="C1665" i="7" l="1"/>
  <c r="A1666" i="7" s="1"/>
  <c r="B1665" i="7"/>
  <c r="D1665" i="7" s="1"/>
  <c r="B1669" i="1"/>
  <c r="A1668" i="1"/>
  <c r="M462" i="9"/>
  <c r="Q462" i="9"/>
  <c r="K462" i="9" s="1"/>
  <c r="I463" i="9"/>
  <c r="AB1663" i="1"/>
  <c r="C1666" i="7" l="1"/>
  <c r="A1667" i="7" s="1"/>
  <c r="B1666" i="7"/>
  <c r="D1666" i="7" s="1"/>
  <c r="A1669" i="1"/>
  <c r="B1670" i="1"/>
  <c r="M463" i="9"/>
  <c r="Q463" i="9"/>
  <c r="K463" i="9" s="1"/>
  <c r="I464" i="9"/>
  <c r="AB1664" i="1"/>
  <c r="C1667" i="7" l="1"/>
  <c r="A1668" i="7" s="1"/>
  <c r="B1667" i="7"/>
  <c r="D1667" i="7" s="1"/>
  <c r="A1670" i="1"/>
  <c r="B1671" i="1"/>
  <c r="M464" i="9"/>
  <c r="Q464" i="9"/>
  <c r="K464" i="9" s="1"/>
  <c r="I465" i="9"/>
  <c r="AB1665" i="1"/>
  <c r="B1668" i="7" l="1"/>
  <c r="D1668" i="7" s="1"/>
  <c r="C1668" i="7"/>
  <c r="A1669" i="7" s="1"/>
  <c r="A1671" i="1"/>
  <c r="B1672" i="1"/>
  <c r="M465" i="9"/>
  <c r="Q465" i="9"/>
  <c r="K465" i="9" s="1"/>
  <c r="I466" i="9"/>
  <c r="AB1666" i="1"/>
  <c r="C1669" i="7" l="1"/>
  <c r="A1670" i="7" s="1"/>
  <c r="B1669" i="7"/>
  <c r="D1669" i="7" s="1"/>
  <c r="A1672" i="1"/>
  <c r="B1673" i="1"/>
  <c r="M466" i="9"/>
  <c r="Q466" i="9"/>
  <c r="K466" i="9" s="1"/>
  <c r="I467" i="9"/>
  <c r="AB1667" i="1"/>
  <c r="C1670" i="7" l="1"/>
  <c r="A1671" i="7" s="1"/>
  <c r="B1670" i="7"/>
  <c r="D1670" i="7" s="1"/>
  <c r="B1674" i="1"/>
  <c r="A1673" i="1"/>
  <c r="M467" i="9"/>
  <c r="Q467" i="9"/>
  <c r="K467" i="9" s="1"/>
  <c r="I468" i="9"/>
  <c r="AB1668" i="1"/>
  <c r="C1671" i="7" l="1"/>
  <c r="A1672" i="7" s="1"/>
  <c r="B1671" i="7"/>
  <c r="D1671" i="7" s="1"/>
  <c r="A1674" i="1"/>
  <c r="B1675" i="1"/>
  <c r="M468" i="9"/>
  <c r="Q468" i="9"/>
  <c r="K468" i="9" s="1"/>
  <c r="I469" i="9"/>
  <c r="AB1669" i="1"/>
  <c r="B1672" i="7" l="1"/>
  <c r="D1672" i="7" s="1"/>
  <c r="C1672" i="7"/>
  <c r="A1673" i="7" s="1"/>
  <c r="B1676" i="1"/>
  <c r="A1675" i="1"/>
  <c r="Q469" i="9"/>
  <c r="K469" i="9" s="1"/>
  <c r="M469" i="9"/>
  <c r="I470" i="9"/>
  <c r="AB1670" i="1"/>
  <c r="C1673" i="7" l="1"/>
  <c r="A1674" i="7" s="1"/>
  <c r="B1673" i="7"/>
  <c r="D1673" i="7" s="1"/>
  <c r="A1676" i="1"/>
  <c r="B1677" i="1"/>
  <c r="Q470" i="9"/>
  <c r="K470" i="9" s="1"/>
  <c r="M470" i="9"/>
  <c r="I471" i="9"/>
  <c r="AB1671" i="1"/>
  <c r="C1674" i="7" l="1"/>
  <c r="A1675" i="7" s="1"/>
  <c r="B1674" i="7"/>
  <c r="D1674" i="7" s="1"/>
  <c r="A1677" i="1"/>
  <c r="B1678" i="1"/>
  <c r="M471" i="9"/>
  <c r="Q471" i="9"/>
  <c r="K471" i="9" s="1"/>
  <c r="I472" i="9"/>
  <c r="AB1672" i="1"/>
  <c r="C1675" i="7" l="1"/>
  <c r="A1676" i="7" s="1"/>
  <c r="B1675" i="7"/>
  <c r="D1675" i="7" s="1"/>
  <c r="A1678" i="1"/>
  <c r="B1679" i="1"/>
  <c r="M472" i="9"/>
  <c r="Q472" i="9"/>
  <c r="K472" i="9" s="1"/>
  <c r="I473" i="9"/>
  <c r="AB1673" i="1"/>
  <c r="C1676" i="7" l="1"/>
  <c r="A1677" i="7" s="1"/>
  <c r="B1676" i="7"/>
  <c r="D1676" i="7" s="1"/>
  <c r="B1680" i="1"/>
  <c r="A1679" i="1"/>
  <c r="Q473" i="9"/>
  <c r="K473" i="9" s="1"/>
  <c r="M473" i="9"/>
  <c r="I474" i="9"/>
  <c r="AB1674" i="1"/>
  <c r="C1677" i="7" l="1"/>
  <c r="A1678" i="7" s="1"/>
  <c r="B1677" i="7"/>
  <c r="D1677" i="7" s="1"/>
  <c r="B1681" i="1"/>
  <c r="A1680" i="1"/>
  <c r="Q474" i="9"/>
  <c r="K474" i="9" s="1"/>
  <c r="M474" i="9"/>
  <c r="I475" i="9"/>
  <c r="AB1675" i="1"/>
  <c r="C1678" i="7" l="1"/>
  <c r="A1679" i="7" s="1"/>
  <c r="B1678" i="7"/>
  <c r="D1678" i="7" s="1"/>
  <c r="B1682" i="1"/>
  <c r="A1681" i="1"/>
  <c r="Q475" i="9"/>
  <c r="K475" i="9" s="1"/>
  <c r="M475" i="9"/>
  <c r="I476" i="9"/>
  <c r="AB1676" i="1"/>
  <c r="C1679" i="7" l="1"/>
  <c r="A1680" i="7" s="1"/>
  <c r="B1679" i="7"/>
  <c r="D1679" i="7" s="1"/>
  <c r="A1682" i="1"/>
  <c r="B1683" i="1"/>
  <c r="Q476" i="9"/>
  <c r="K476" i="9" s="1"/>
  <c r="M476" i="9"/>
  <c r="I477" i="9"/>
  <c r="AB1677" i="1"/>
  <c r="B1680" i="7" l="1"/>
  <c r="D1680" i="7" s="1"/>
  <c r="C1680" i="7"/>
  <c r="A1681" i="7" s="1"/>
  <c r="A1683" i="1"/>
  <c r="B1684" i="1"/>
  <c r="Q477" i="9"/>
  <c r="K477" i="9" s="1"/>
  <c r="M477" i="9"/>
  <c r="I478" i="9"/>
  <c r="AB1678" i="1"/>
  <c r="C1681" i="7" l="1"/>
  <c r="A1682" i="7" s="1"/>
  <c r="B1681" i="7"/>
  <c r="D1681" i="7" s="1"/>
  <c r="A1684" i="1"/>
  <c r="B1685" i="1"/>
  <c r="M478" i="9"/>
  <c r="Q478" i="9"/>
  <c r="K478" i="9" s="1"/>
  <c r="I479" i="9"/>
  <c r="AB1679" i="1"/>
  <c r="C1682" i="7" l="1"/>
  <c r="A1683" i="7" s="1"/>
  <c r="B1682" i="7"/>
  <c r="D1682" i="7" s="1"/>
  <c r="A1685" i="1"/>
  <c r="B1686" i="1"/>
  <c r="M479" i="9"/>
  <c r="Q479" i="9"/>
  <c r="K479" i="9" s="1"/>
  <c r="I480" i="9"/>
  <c r="AB1680" i="1"/>
  <c r="C1683" i="7" l="1"/>
  <c r="A1684" i="7" s="1"/>
  <c r="B1683" i="7"/>
  <c r="D1683" i="7" s="1"/>
  <c r="B1687" i="1"/>
  <c r="A1686" i="1"/>
  <c r="Q480" i="9"/>
  <c r="K480" i="9" s="1"/>
  <c r="M480" i="9"/>
  <c r="I481" i="9"/>
  <c r="AB1681" i="1"/>
  <c r="C1684" i="7" l="1"/>
  <c r="A1685" i="7" s="1"/>
  <c r="B1684" i="7"/>
  <c r="D1684" i="7" s="1"/>
  <c r="B1688" i="1"/>
  <c r="A1687" i="1"/>
  <c r="Q481" i="9"/>
  <c r="K481" i="9" s="1"/>
  <c r="M481" i="9"/>
  <c r="I482" i="9"/>
  <c r="AB1682" i="1"/>
  <c r="B1685" i="7" l="1"/>
  <c r="C1685" i="7"/>
  <c r="A1686" i="7" s="1"/>
  <c r="D1685" i="7"/>
  <c r="A1688" i="1"/>
  <c r="B1689" i="1"/>
  <c r="Q482" i="9"/>
  <c r="K482" i="9" s="1"/>
  <c r="M482" i="9"/>
  <c r="I483" i="9"/>
  <c r="AB1683" i="1"/>
  <c r="C1686" i="7" l="1"/>
  <c r="A1687" i="7" s="1"/>
  <c r="B1686" i="7"/>
  <c r="D1686" i="7" s="1"/>
  <c r="A1689" i="1"/>
  <c r="B1690" i="1"/>
  <c r="Q483" i="9"/>
  <c r="K483" i="9" s="1"/>
  <c r="M483" i="9"/>
  <c r="I484" i="9"/>
  <c r="AB1684" i="1"/>
  <c r="C1687" i="7" l="1"/>
  <c r="A1688" i="7" s="1"/>
  <c r="B1687" i="7"/>
  <c r="D1687" i="7" s="1"/>
  <c r="A1690" i="1"/>
  <c r="B1691" i="1"/>
  <c r="S1684" i="1"/>
  <c r="AC1684" i="1"/>
  <c r="M484" i="9"/>
  <c r="Q484" i="9"/>
  <c r="K484" i="9" s="1"/>
  <c r="AB1685" i="1"/>
  <c r="C1688" i="7" l="1"/>
  <c r="A1689" i="7" s="1"/>
  <c r="B1688" i="7"/>
  <c r="D1688" i="7" s="1"/>
  <c r="A1691" i="1"/>
  <c r="B1692" i="1"/>
  <c r="D488" i="9"/>
  <c r="A488" i="9" s="1"/>
  <c r="D487" i="9"/>
  <c r="I485" i="9"/>
  <c r="AB1686" i="1"/>
  <c r="C1689" i="7" l="1"/>
  <c r="A1690" i="7" s="1"/>
  <c r="B1689" i="7"/>
  <c r="D1689" i="7" s="1"/>
  <c r="B1693" i="1"/>
  <c r="A1692" i="1"/>
  <c r="F488" i="9"/>
  <c r="A487" i="9"/>
  <c r="F487" i="9"/>
  <c r="Q485" i="9"/>
  <c r="K485" i="9" s="1"/>
  <c r="M485" i="9"/>
  <c r="I486" i="9"/>
  <c r="AB1687" i="1"/>
  <c r="C1690" i="7" l="1"/>
  <c r="A1691" i="7" s="1"/>
  <c r="B1690" i="7"/>
  <c r="D1690" i="7" s="1"/>
  <c r="B1694" i="1"/>
  <c r="A1693" i="1"/>
  <c r="M486" i="9"/>
  <c r="Q486" i="9"/>
  <c r="K486" i="9" s="1"/>
  <c r="I487" i="9"/>
  <c r="AB1688" i="1"/>
  <c r="C1691" i="7" l="1"/>
  <c r="A1692" i="7" s="1"/>
  <c r="B1691" i="7"/>
  <c r="D1691" i="7" s="1"/>
  <c r="A1694" i="1"/>
  <c r="B1695" i="1"/>
  <c r="M487" i="9"/>
  <c r="Q487" i="9"/>
  <c r="K487" i="9" s="1"/>
  <c r="I488" i="9"/>
  <c r="AB1689" i="1"/>
  <c r="C1692" i="7" l="1"/>
  <c r="A1693" i="7" s="1"/>
  <c r="B1692" i="7"/>
  <c r="D1692" i="7" s="1"/>
  <c r="A1695" i="1"/>
  <c r="B1696" i="1"/>
  <c r="M488" i="9"/>
  <c r="Q488" i="9"/>
  <c r="K488" i="9" s="1"/>
  <c r="I489" i="9"/>
  <c r="AB1690" i="1"/>
  <c r="C1693" i="7" l="1"/>
  <c r="A1694" i="7" s="1"/>
  <c r="B1693" i="7"/>
  <c r="D1693" i="7" s="1"/>
  <c r="A1696" i="1"/>
  <c r="B1697" i="1"/>
  <c r="M489" i="9"/>
  <c r="Q489" i="9"/>
  <c r="K489" i="9" s="1"/>
  <c r="AB1691" i="1"/>
  <c r="C1694" i="7" l="1"/>
  <c r="A1695" i="7" s="1"/>
  <c r="B1694" i="7"/>
  <c r="D1694" i="7" s="1"/>
  <c r="B1698" i="1"/>
  <c r="A1697" i="1"/>
  <c r="I490" i="9"/>
  <c r="AB1692" i="1"/>
  <c r="B1695" i="7" l="1"/>
  <c r="D1695" i="7" s="1"/>
  <c r="C1695" i="7"/>
  <c r="A1696" i="7" s="1"/>
  <c r="A1698" i="1"/>
  <c r="B1699" i="1"/>
  <c r="Q490" i="9"/>
  <c r="K490" i="9" s="1"/>
  <c r="M490" i="9"/>
  <c r="I491" i="9"/>
  <c r="AB1693" i="1"/>
  <c r="C1696" i="7" l="1"/>
  <c r="A1697" i="7" s="1"/>
  <c r="B1696" i="7"/>
  <c r="D1696" i="7" s="1"/>
  <c r="B1700" i="1"/>
  <c r="A1699" i="1"/>
  <c r="Q491" i="9"/>
  <c r="K491" i="9" s="1"/>
  <c r="M491" i="9"/>
  <c r="AB1694" i="1"/>
  <c r="C1697" i="7" l="1"/>
  <c r="A1698" i="7" s="1"/>
  <c r="B1697" i="7"/>
  <c r="D1697" i="7" s="1"/>
  <c r="A1700" i="1"/>
  <c r="B1701" i="1"/>
  <c r="AB1695" i="1"/>
  <c r="C1698" i="7" l="1"/>
  <c r="A1699" i="7" s="1"/>
  <c r="B1698" i="7"/>
  <c r="D1698" i="7" s="1"/>
  <c r="A1701" i="1"/>
  <c r="B1702" i="1"/>
  <c r="AB1696" i="1"/>
  <c r="C1699" i="7" l="1"/>
  <c r="A1700" i="7" s="1"/>
  <c r="B1699" i="7"/>
  <c r="D1699" i="7" s="1"/>
  <c r="A1702" i="1"/>
  <c r="B1703" i="1"/>
  <c r="AB1697" i="1"/>
  <c r="C1700" i="7" l="1"/>
  <c r="A1701" i="7" s="1"/>
  <c r="B1700" i="7"/>
  <c r="D1700" i="7" s="1"/>
  <c r="B1704" i="1"/>
  <c r="A1703" i="1"/>
  <c r="AB1703" i="1"/>
  <c r="AB1698" i="1"/>
  <c r="C1701" i="7" l="1"/>
  <c r="A1702" i="7" s="1"/>
  <c r="B1701" i="7"/>
  <c r="D1701" i="7" s="1"/>
  <c r="B1705" i="1"/>
  <c r="A1704" i="1"/>
  <c r="AB1699" i="1"/>
  <c r="C1702" i="7" l="1"/>
  <c r="A1703" i="7" s="1"/>
  <c r="B1702" i="7"/>
  <c r="D1702" i="7" s="1"/>
  <c r="B1706" i="1"/>
  <c r="A1705" i="1"/>
  <c r="I492" i="9"/>
  <c r="AB1700" i="1"/>
  <c r="C1703" i="7" l="1"/>
  <c r="A1704" i="7" s="1"/>
  <c r="B1703" i="7"/>
  <c r="D1703" i="7" s="1"/>
  <c r="A1706" i="1"/>
  <c r="B1707" i="1"/>
  <c r="M492" i="9"/>
  <c r="Q492" i="9"/>
  <c r="K492" i="9" s="1"/>
  <c r="I493" i="9"/>
  <c r="AB1701" i="1"/>
  <c r="I494" i="9" s="1"/>
  <c r="C1704" i="7" l="1"/>
  <c r="A1705" i="7" s="1"/>
  <c r="B1704" i="7"/>
  <c r="D1704" i="7" s="1"/>
  <c r="A1707" i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B1705" i="7" l="1"/>
  <c r="D1705" i="7" s="1"/>
  <c r="C1705" i="7"/>
  <c r="A1706" i="7" s="1"/>
  <c r="A1708" i="1"/>
  <c r="B1709" i="1"/>
  <c r="M495" i="9"/>
  <c r="C1706" i="7" l="1"/>
  <c r="A1707" i="7" s="1"/>
  <c r="B1706" i="7"/>
  <c r="D1706" i="7" s="1"/>
  <c r="B1710" i="1"/>
  <c r="A1709" i="1"/>
  <c r="AB1704" i="1"/>
  <c r="C1707" i="7" l="1"/>
  <c r="A1708" i="7" s="1"/>
  <c r="B1707" i="7"/>
  <c r="D1707" i="7" s="1"/>
  <c r="B1711" i="1"/>
  <c r="A1710" i="1"/>
  <c r="I496" i="9"/>
  <c r="AB1705" i="1"/>
  <c r="B1708" i="7" l="1"/>
  <c r="D1708" i="7" s="1"/>
  <c r="C1708" i="7"/>
  <c r="A1709" i="7" s="1"/>
  <c r="B1712" i="1"/>
  <c r="A1711" i="1"/>
  <c r="M496" i="9"/>
  <c r="Q496" i="9"/>
  <c r="K496" i="9" s="1"/>
  <c r="I497" i="9"/>
  <c r="AB1706" i="1"/>
  <c r="I498" i="9" s="1"/>
  <c r="C1709" i="7" l="1"/>
  <c r="A1710" i="7" s="1"/>
  <c r="B1709" i="7"/>
  <c r="D1709" i="7" s="1"/>
  <c r="A1712" i="1"/>
  <c r="B1713" i="1"/>
  <c r="Q498" i="9"/>
  <c r="K498" i="9" s="1"/>
  <c r="M498" i="9"/>
  <c r="Q497" i="9"/>
  <c r="K497" i="9" s="1"/>
  <c r="M497" i="9"/>
  <c r="I499" i="9"/>
  <c r="M499" i="9" s="1"/>
  <c r="AB1707" i="1"/>
  <c r="C1710" i="7" l="1"/>
  <c r="A1711" i="7" s="1"/>
  <c r="B1710" i="7"/>
  <c r="D1710" i="7" s="1"/>
  <c r="A1713" i="1"/>
  <c r="B1714" i="1"/>
  <c r="Q499" i="9"/>
  <c r="K499" i="9" s="1"/>
  <c r="AB1708" i="1"/>
  <c r="C1711" i="7" l="1"/>
  <c r="A1712" i="7" s="1"/>
  <c r="B1711" i="7"/>
  <c r="D1711" i="7" s="1"/>
  <c r="A1714" i="1"/>
  <c r="B1715" i="1"/>
  <c r="I500" i="9"/>
  <c r="AB1709" i="1"/>
  <c r="C1712" i="7" l="1"/>
  <c r="A1713" i="7" s="1"/>
  <c r="B1712" i="7"/>
  <c r="D1712" i="7" s="1"/>
  <c r="A1715" i="1"/>
  <c r="B1716" i="1"/>
  <c r="M500" i="9"/>
  <c r="Q500" i="9"/>
  <c r="K500" i="9" s="1"/>
  <c r="I501" i="9"/>
  <c r="AB1710" i="1"/>
  <c r="C1713" i="7" l="1"/>
  <c r="A1714" i="7" s="1"/>
  <c r="B1713" i="7"/>
  <c r="D1713" i="7" s="1"/>
  <c r="B1717" i="1"/>
  <c r="A1716" i="1"/>
  <c r="M501" i="9"/>
  <c r="Q501" i="9"/>
  <c r="K501" i="9" s="1"/>
  <c r="I502" i="9"/>
  <c r="AB1711" i="1"/>
  <c r="I503" i="9" s="1"/>
  <c r="C1714" i="7" l="1"/>
  <c r="A1715" i="7" s="1"/>
  <c r="B1714" i="7"/>
  <c r="D1714" i="7" s="1"/>
  <c r="A1717" i="1"/>
  <c r="B1718" i="1"/>
  <c r="M503" i="9"/>
  <c r="Q503" i="9"/>
  <c r="K503" i="9" s="1"/>
  <c r="Q502" i="9"/>
  <c r="K502" i="9" s="1"/>
  <c r="M502" i="9"/>
  <c r="AB1712" i="1"/>
  <c r="I504" i="9" s="1"/>
  <c r="M504" i="9" s="1"/>
  <c r="C1715" i="7" l="1"/>
  <c r="A1716" i="7" s="1"/>
  <c r="B1715" i="7"/>
  <c r="D1715" i="7" s="1"/>
  <c r="A1718" i="1"/>
  <c r="B1719" i="1"/>
  <c r="Q504" i="9"/>
  <c r="K504" i="9" s="1"/>
  <c r="AB1713" i="1"/>
  <c r="C1716" i="7" l="1"/>
  <c r="A1717" i="7" s="1"/>
  <c r="B1716" i="7"/>
  <c r="D1716" i="7" s="1"/>
  <c r="A1719" i="1"/>
  <c r="B1720" i="1"/>
  <c r="I505" i="9"/>
  <c r="AB1714" i="1"/>
  <c r="C1717" i="7" l="1"/>
  <c r="A1718" i="7" s="1"/>
  <c r="B1717" i="7"/>
  <c r="D1717" i="7" s="1"/>
  <c r="A1720" i="1"/>
  <c r="B1721" i="1"/>
  <c r="M505" i="9"/>
  <c r="Q505" i="9"/>
  <c r="K505" i="9" s="1"/>
  <c r="I506" i="9"/>
  <c r="AB1715" i="1"/>
  <c r="C1718" i="7" l="1"/>
  <c r="A1719" i="7" s="1"/>
  <c r="B1718" i="7"/>
  <c r="D1718" i="7" s="1"/>
  <c r="B1722" i="1"/>
  <c r="A1721" i="1"/>
  <c r="M506" i="9"/>
  <c r="Q506" i="9"/>
  <c r="K506" i="9" s="1"/>
  <c r="I507" i="9"/>
  <c r="AB1716" i="1"/>
  <c r="C1719" i="7" l="1"/>
  <c r="A1720" i="7" s="1"/>
  <c r="B1719" i="7"/>
  <c r="D1719" i="7" s="1"/>
  <c r="A1722" i="1"/>
  <c r="B1723" i="1"/>
  <c r="Q507" i="9"/>
  <c r="K507" i="9" s="1"/>
  <c r="M507" i="9"/>
  <c r="I508" i="9"/>
  <c r="AB1717" i="1"/>
  <c r="C1720" i="7" l="1"/>
  <c r="A1721" i="7" s="1"/>
  <c r="B1720" i="7"/>
  <c r="D1720" i="7" s="1"/>
  <c r="B1724" i="1"/>
  <c r="A1723" i="1"/>
  <c r="Q508" i="9"/>
  <c r="K508" i="9" s="1"/>
  <c r="M508" i="9"/>
  <c r="I509" i="9"/>
  <c r="AB1718" i="1"/>
  <c r="B1721" i="7" l="1"/>
  <c r="D1721" i="7" s="1"/>
  <c r="C1721" i="7"/>
  <c r="A1722" i="7" s="1"/>
  <c r="A1724" i="1"/>
  <c r="B1725" i="1"/>
  <c r="M509" i="9"/>
  <c r="Q509" i="9"/>
  <c r="K509" i="9" s="1"/>
  <c r="I510" i="9"/>
  <c r="AB1719" i="1"/>
  <c r="C1722" i="7" l="1"/>
  <c r="A1723" i="7" s="1"/>
  <c r="B1722" i="7"/>
  <c r="D1722" i="7" s="1"/>
  <c r="A1725" i="1"/>
  <c r="B1726" i="1"/>
  <c r="Q510" i="9"/>
  <c r="K510" i="9" s="1"/>
  <c r="M510" i="9"/>
  <c r="I511" i="9"/>
  <c r="AB1720" i="1"/>
  <c r="S1720" i="1"/>
  <c r="C1723" i="7" l="1"/>
  <c r="A1724" i="7" s="1"/>
  <c r="B1723" i="7"/>
  <c r="D1723" i="7" s="1"/>
  <c r="A1726" i="1"/>
  <c r="B1727" i="1"/>
  <c r="AB1726" i="1"/>
  <c r="AC1720" i="1"/>
  <c r="D516" i="9" s="1"/>
  <c r="Q511" i="9"/>
  <c r="K511" i="9" s="1"/>
  <c r="M511" i="9"/>
  <c r="AB1721" i="1"/>
  <c r="S1721" i="1"/>
  <c r="C1724" i="7" l="1"/>
  <c r="A1725" i="7" s="1"/>
  <c r="B1724" i="7"/>
  <c r="D1724" i="7" s="1"/>
  <c r="B1728" i="1"/>
  <c r="A1727" i="1"/>
  <c r="A516" i="9"/>
  <c r="F516" i="9"/>
  <c r="AC1721" i="1"/>
  <c r="D517" i="9" s="1"/>
  <c r="AB1722" i="1"/>
  <c r="S1722" i="1"/>
  <c r="C1725" i="7" l="1"/>
  <c r="A1726" i="7" s="1"/>
  <c r="B1725" i="7"/>
  <c r="D1725" i="7" s="1"/>
  <c r="B1729" i="1"/>
  <c r="A1728" i="1"/>
  <c r="AB1728" i="1"/>
  <c r="A517" i="9"/>
  <c r="F517" i="9"/>
  <c r="AC1722" i="1"/>
  <c r="AB1723" i="1"/>
  <c r="C1726" i="7" l="1"/>
  <c r="A1727" i="7" s="1"/>
  <c r="B1726" i="7"/>
  <c r="D1726" i="7" s="1"/>
  <c r="B1730" i="1"/>
  <c r="A1729" i="1"/>
  <c r="D518" i="9"/>
  <c r="F518" i="9" s="1"/>
  <c r="D519" i="9"/>
  <c r="I512" i="9"/>
  <c r="AB1724" i="1"/>
  <c r="C1727" i="7" l="1"/>
  <c r="A1728" i="7" s="1"/>
  <c r="B1727" i="7"/>
  <c r="D1727" i="7" s="1"/>
  <c r="A1730" i="1"/>
  <c r="B1731" i="1"/>
  <c r="A518" i="9"/>
  <c r="A519" i="9"/>
  <c r="F519" i="9"/>
  <c r="Q512" i="9"/>
  <c r="K512" i="9" s="1"/>
  <c r="M512" i="9"/>
  <c r="I513" i="9"/>
  <c r="AB1725" i="1"/>
  <c r="S1832" i="1"/>
  <c r="C1728" i="7" l="1"/>
  <c r="A1729" i="7" s="1"/>
  <c r="B1728" i="7"/>
  <c r="D1728" i="7" s="1"/>
  <c r="A1731" i="1"/>
  <c r="B1732" i="1"/>
  <c r="Q513" i="9"/>
  <c r="K513" i="9" s="1"/>
  <c r="M513" i="9"/>
  <c r="I514" i="9"/>
  <c r="B1729" i="7" l="1"/>
  <c r="D1729" i="7" s="1"/>
  <c r="C1729" i="7"/>
  <c r="A1730" i="7" s="1"/>
  <c r="A1732" i="1"/>
  <c r="B1733" i="1"/>
  <c r="Q514" i="9"/>
  <c r="K514" i="9" s="1"/>
  <c r="M514" i="9"/>
  <c r="AB1727" i="1"/>
  <c r="C1730" i="7" l="1"/>
  <c r="A1731" i="7" s="1"/>
  <c r="B1730" i="7"/>
  <c r="D1730" i="7" s="1"/>
  <c r="B1734" i="1"/>
  <c r="A1733" i="1"/>
  <c r="B1731" i="7" l="1"/>
  <c r="D1731" i="7" s="1"/>
  <c r="C1731" i="7"/>
  <c r="A1732" i="7" s="1"/>
  <c r="B1735" i="1"/>
  <c r="A1734" i="1"/>
  <c r="AB1729" i="1"/>
  <c r="C1732" i="7" l="1"/>
  <c r="A1733" i="7" s="1"/>
  <c r="B1732" i="7"/>
  <c r="D1732" i="7" s="1"/>
  <c r="B1736" i="1"/>
  <c r="A1735" i="1"/>
  <c r="I515" i="9"/>
  <c r="AB1730" i="1"/>
  <c r="C1733" i="7" l="1"/>
  <c r="A1734" i="7" s="1"/>
  <c r="B1733" i="7"/>
  <c r="D1733" i="7" s="1"/>
  <c r="A1736" i="1"/>
  <c r="B1737" i="1"/>
  <c r="Q515" i="9"/>
  <c r="K515" i="9" s="1"/>
  <c r="M515" i="9"/>
  <c r="AB1731" i="1"/>
  <c r="C1734" i="7" l="1"/>
  <c r="A1735" i="7" s="1"/>
  <c r="B1734" i="7"/>
  <c r="D1734" i="7" s="1"/>
  <c r="A1737" i="1"/>
  <c r="B1738" i="1"/>
  <c r="I516" i="9"/>
  <c r="AB1732" i="1"/>
  <c r="C1735" i="7" l="1"/>
  <c r="A1736" i="7" s="1"/>
  <c r="B1735" i="7"/>
  <c r="D1735" i="7" s="1"/>
  <c r="A1738" i="1"/>
  <c r="B1739" i="1"/>
  <c r="M516" i="9"/>
  <c r="Q516" i="9"/>
  <c r="K516" i="9" s="1"/>
  <c r="I517" i="9"/>
  <c r="AB1733" i="1"/>
  <c r="I518" i="9" s="1"/>
  <c r="C1736" i="7" l="1"/>
  <c r="A1737" i="7" s="1"/>
  <c r="B1736" i="7"/>
  <c r="D1736" i="7" s="1"/>
  <c r="A1739" i="1"/>
  <c r="B1740" i="1"/>
  <c r="M518" i="9"/>
  <c r="Q518" i="9"/>
  <c r="K518" i="9" s="1"/>
  <c r="M517" i="9"/>
  <c r="Q517" i="9"/>
  <c r="K517" i="9" s="1"/>
  <c r="AB1734" i="1"/>
  <c r="C1737" i="7" l="1"/>
  <c r="A1738" i="7" s="1"/>
  <c r="B1737" i="7"/>
  <c r="D1737" i="7" s="1"/>
  <c r="A1740" i="1"/>
  <c r="B1741" i="1"/>
  <c r="I519" i="9"/>
  <c r="AB1735" i="1"/>
  <c r="C1738" i="7" l="1"/>
  <c r="A1739" i="7" s="1"/>
  <c r="B1738" i="7"/>
  <c r="D1738" i="7" s="1"/>
  <c r="B1742" i="1"/>
  <c r="A1741" i="1"/>
  <c r="M519" i="9"/>
  <c r="Q519" i="9"/>
  <c r="K519" i="9" s="1"/>
  <c r="I520" i="9"/>
  <c r="AB1736" i="1"/>
  <c r="I521" i="9" s="1"/>
  <c r="C1739" i="7" l="1"/>
  <c r="A1740" i="7" s="1"/>
  <c r="B1739" i="7"/>
  <c r="D1739" i="7" s="1"/>
  <c r="A1742" i="1"/>
  <c r="B1743" i="1"/>
  <c r="Q521" i="9"/>
  <c r="K521" i="9" s="1"/>
  <c r="M521" i="9"/>
  <c r="M520" i="9"/>
  <c r="Q520" i="9"/>
  <c r="K520" i="9" s="1"/>
  <c r="AB1737" i="1"/>
  <c r="I522" i="9" s="1"/>
  <c r="C1740" i="7" l="1"/>
  <c r="A1741" i="7" s="1"/>
  <c r="B1740" i="7"/>
  <c r="D1740" i="7" s="1"/>
  <c r="A1743" i="1"/>
  <c r="B1744" i="1"/>
  <c r="Q522" i="9"/>
  <c r="K522" i="9" s="1"/>
  <c r="M522" i="9"/>
  <c r="AB1738" i="1"/>
  <c r="C1741" i="7" l="1"/>
  <c r="A1742" i="7" s="1"/>
  <c r="B1741" i="7"/>
  <c r="D1741" i="7" s="1"/>
  <c r="A1744" i="1"/>
  <c r="B1745" i="1"/>
  <c r="I523" i="9"/>
  <c r="AB1739" i="1"/>
  <c r="C1742" i="7" l="1"/>
  <c r="A1743" i="7" s="1"/>
  <c r="B1742" i="7"/>
  <c r="D1742" i="7" s="1"/>
  <c r="B1746" i="1"/>
  <c r="A1745" i="1"/>
  <c r="M523" i="9"/>
  <c r="Q523" i="9"/>
  <c r="K523" i="9" s="1"/>
  <c r="I524" i="9"/>
  <c r="AB1740" i="1"/>
  <c r="C1743" i="7" l="1"/>
  <c r="A1744" i="7" s="1"/>
  <c r="B1743" i="7"/>
  <c r="D1743" i="7" s="1"/>
  <c r="A1746" i="1"/>
  <c r="B1747" i="1"/>
  <c r="M524" i="9"/>
  <c r="Q524" i="9"/>
  <c r="K524" i="9" s="1"/>
  <c r="I525" i="9"/>
  <c r="AB1741" i="1"/>
  <c r="B1744" i="7" l="1"/>
  <c r="C1744" i="7"/>
  <c r="A1745" i="7" s="1"/>
  <c r="D1744" i="7"/>
  <c r="B1748" i="1"/>
  <c r="A1747" i="1"/>
  <c r="Q525" i="9"/>
  <c r="K525" i="9" s="1"/>
  <c r="M525" i="9"/>
  <c r="I526" i="9"/>
  <c r="AB1742" i="1"/>
  <c r="C1745" i="7" l="1"/>
  <c r="A1746" i="7" s="1"/>
  <c r="B1745" i="7"/>
  <c r="D1745" i="7" s="1"/>
  <c r="A1748" i="1"/>
  <c r="B1749" i="1"/>
  <c r="M526" i="9"/>
  <c r="Q526" i="9"/>
  <c r="K526" i="9" s="1"/>
  <c r="I527" i="9"/>
  <c r="AB1743" i="1"/>
  <c r="C1746" i="7" l="1"/>
  <c r="A1747" i="7" s="1"/>
  <c r="B1746" i="7"/>
  <c r="D1746" i="7" s="1"/>
  <c r="A1749" i="1"/>
  <c r="B1750" i="1"/>
  <c r="Q527" i="9"/>
  <c r="K527" i="9" s="1"/>
  <c r="M527" i="9"/>
  <c r="I528" i="9"/>
  <c r="AB1744" i="1"/>
  <c r="C1747" i="7" l="1"/>
  <c r="A1748" i="7" s="1"/>
  <c r="B1747" i="7"/>
  <c r="D1747" i="7" s="1"/>
  <c r="A1750" i="1"/>
  <c r="B1751" i="1"/>
  <c r="M528" i="9"/>
  <c r="Q528" i="9"/>
  <c r="K528" i="9" s="1"/>
  <c r="I529" i="9"/>
  <c r="AB1745" i="1"/>
  <c r="I530" i="9" s="1"/>
  <c r="C1748" i="7" l="1"/>
  <c r="A1749" i="7" s="1"/>
  <c r="B1748" i="7"/>
  <c r="D1748" i="7" s="1"/>
  <c r="B1752" i="1"/>
  <c r="A1751" i="1"/>
  <c r="Q530" i="9"/>
  <c r="K530" i="9" s="1"/>
  <c r="M530" i="9"/>
  <c r="Q529" i="9"/>
  <c r="K529" i="9" s="1"/>
  <c r="M529" i="9"/>
  <c r="AB1746" i="1"/>
  <c r="I531" i="9" s="1"/>
  <c r="C1749" i="7" l="1"/>
  <c r="A1750" i="7" s="1"/>
  <c r="B1749" i="7"/>
  <c r="D1749" i="7" s="1"/>
  <c r="B1753" i="1"/>
  <c r="A1752" i="1"/>
  <c r="Q531" i="9"/>
  <c r="K531" i="9" s="1"/>
  <c r="M531" i="9"/>
  <c r="AB1747" i="1"/>
  <c r="C1750" i="7" l="1"/>
  <c r="A1751" i="7" s="1"/>
  <c r="B1750" i="7"/>
  <c r="D1750" i="7" s="1"/>
  <c r="B1754" i="1"/>
  <c r="A1753" i="1"/>
  <c r="I532" i="9"/>
  <c r="AB1748" i="1"/>
  <c r="C1751" i="7" l="1"/>
  <c r="A1752" i="7" s="1"/>
  <c r="B1751" i="7"/>
  <c r="D1751" i="7" s="1"/>
  <c r="A1754" i="1"/>
  <c r="B1755" i="1"/>
  <c r="M532" i="9"/>
  <c r="Q532" i="9"/>
  <c r="K532" i="9" s="1"/>
  <c r="I533" i="9"/>
  <c r="AB1749" i="1"/>
  <c r="C1752" i="7" l="1"/>
  <c r="A1753" i="7" s="1"/>
  <c r="B1752" i="7"/>
  <c r="D1752" i="7" s="1"/>
  <c r="A1755" i="1"/>
  <c r="B1756" i="1"/>
  <c r="M533" i="9"/>
  <c r="Q533" i="9"/>
  <c r="K533" i="9" s="1"/>
  <c r="I534" i="9"/>
  <c r="AB1750" i="1"/>
  <c r="C1753" i="7" l="1"/>
  <c r="A1754" i="7" s="1"/>
  <c r="B1753" i="7"/>
  <c r="D1753" i="7" s="1"/>
  <c r="A1756" i="1"/>
  <c r="B1757" i="1"/>
  <c r="Q534" i="9"/>
  <c r="K534" i="9" s="1"/>
  <c r="M534" i="9"/>
  <c r="I535" i="9"/>
  <c r="AB1751" i="1"/>
  <c r="B1754" i="7" l="1"/>
  <c r="D1754" i="7" s="1"/>
  <c r="C1754" i="7"/>
  <c r="A1755" i="7" s="1"/>
  <c r="B1758" i="1"/>
  <c r="A1757" i="1"/>
  <c r="M535" i="9"/>
  <c r="Q535" i="9"/>
  <c r="K535" i="9" s="1"/>
  <c r="I536" i="9"/>
  <c r="AB1752" i="1"/>
  <c r="C1755" i="7" l="1"/>
  <c r="A1756" i="7" s="1"/>
  <c r="B1755" i="7"/>
  <c r="D1755" i="7" s="1"/>
  <c r="B1759" i="1"/>
  <c r="A1758" i="1"/>
  <c r="M536" i="9"/>
  <c r="Q536" i="9"/>
  <c r="K536" i="9" s="1"/>
  <c r="I537" i="9"/>
  <c r="AB1753" i="1"/>
  <c r="C1756" i="7" l="1"/>
  <c r="A1757" i="7" s="1"/>
  <c r="B1756" i="7"/>
  <c r="D1756" i="7" s="1"/>
  <c r="B1760" i="1"/>
  <c r="A1759" i="1"/>
  <c r="M537" i="9"/>
  <c r="Q537" i="9"/>
  <c r="K537" i="9" s="1"/>
  <c r="I538" i="9"/>
  <c r="AB1754" i="1"/>
  <c r="B1757" i="7" l="1"/>
  <c r="D1757" i="7" s="1"/>
  <c r="C1757" i="7"/>
  <c r="A1758" i="7" s="1"/>
  <c r="A1760" i="1"/>
  <c r="B1761" i="1"/>
  <c r="Q538" i="9"/>
  <c r="K538" i="9" s="1"/>
  <c r="M538" i="9"/>
  <c r="I539" i="9"/>
  <c r="AB1755" i="1"/>
  <c r="C1758" i="7" l="1"/>
  <c r="A1759" i="7" s="1"/>
  <c r="B1758" i="7"/>
  <c r="D1758" i="7" s="1"/>
  <c r="A1761" i="1"/>
  <c r="B1762" i="1"/>
  <c r="Q539" i="9"/>
  <c r="K539" i="9" s="1"/>
  <c r="M539" i="9"/>
  <c r="I540" i="9"/>
  <c r="AB1756" i="1"/>
  <c r="C1759" i="7" l="1"/>
  <c r="A1760" i="7" s="1"/>
  <c r="B1759" i="7"/>
  <c r="D1759" i="7" s="1"/>
  <c r="A1762" i="1"/>
  <c r="B1763" i="1"/>
  <c r="M540" i="9"/>
  <c r="Q540" i="9"/>
  <c r="K540" i="9" s="1"/>
  <c r="I541" i="9"/>
  <c r="AB1757" i="1"/>
  <c r="C1760" i="7" l="1"/>
  <c r="A1761" i="7" s="1"/>
  <c r="B1760" i="7"/>
  <c r="D1760" i="7" s="1"/>
  <c r="A1763" i="1"/>
  <c r="B1764" i="1"/>
  <c r="Q541" i="9"/>
  <c r="K541" i="9" s="1"/>
  <c r="M541" i="9"/>
  <c r="I542" i="9"/>
  <c r="AB1758" i="1"/>
  <c r="C1761" i="7" l="1"/>
  <c r="A1762" i="7" s="1"/>
  <c r="B1761" i="7"/>
  <c r="D1761" i="7" s="1"/>
  <c r="B1765" i="1"/>
  <c r="A1764" i="1"/>
  <c r="M542" i="9"/>
  <c r="Q542" i="9"/>
  <c r="K542" i="9" s="1"/>
  <c r="I543" i="9"/>
  <c r="AB1759" i="1"/>
  <c r="C1762" i="7" l="1"/>
  <c r="A1763" i="7" s="1"/>
  <c r="B1762" i="7"/>
  <c r="D1762" i="7" s="1"/>
  <c r="B1766" i="1"/>
  <c r="A1765" i="1"/>
  <c r="M543" i="9"/>
  <c r="Q543" i="9"/>
  <c r="K543" i="9" s="1"/>
  <c r="I544" i="9"/>
  <c r="AB1760" i="1"/>
  <c r="C1763" i="7" l="1"/>
  <c r="A1764" i="7" s="1"/>
  <c r="B1763" i="7"/>
  <c r="D1763" i="7" s="1"/>
  <c r="A1766" i="1"/>
  <c r="B1767" i="1"/>
  <c r="Q544" i="9"/>
  <c r="K544" i="9" s="1"/>
  <c r="M544" i="9"/>
  <c r="AB1761" i="1"/>
  <c r="C1764" i="7" l="1"/>
  <c r="A1765" i="7" s="1"/>
  <c r="B1764" i="7"/>
  <c r="D1764" i="7" s="1"/>
  <c r="A1767" i="1"/>
  <c r="B1768" i="1"/>
  <c r="I545" i="9"/>
  <c r="AB1762" i="1"/>
  <c r="C1765" i="7" l="1"/>
  <c r="A1766" i="7" s="1"/>
  <c r="B1765" i="7"/>
  <c r="D1765" i="7" s="1"/>
  <c r="A1768" i="1"/>
  <c r="B1769" i="1"/>
  <c r="M545" i="9"/>
  <c r="Q545" i="9"/>
  <c r="K545" i="9" s="1"/>
  <c r="AB1763" i="1"/>
  <c r="C1766" i="7" l="1"/>
  <c r="A1767" i="7" s="1"/>
  <c r="B1766" i="7"/>
  <c r="D1766" i="7" s="1"/>
  <c r="B1770" i="1"/>
  <c r="A1769" i="1"/>
  <c r="AB1764" i="1"/>
  <c r="C1767" i="7" l="1"/>
  <c r="A1768" i="7" s="1"/>
  <c r="B1767" i="7"/>
  <c r="D1767" i="7" s="1"/>
  <c r="A1770" i="1"/>
  <c r="B1771" i="1"/>
  <c r="AB1765" i="1"/>
  <c r="C1768" i="7" l="1"/>
  <c r="A1769" i="7" s="1"/>
  <c r="B1768" i="7"/>
  <c r="D1768" i="7" s="1"/>
  <c r="B1772" i="1"/>
  <c r="A1771" i="1"/>
  <c r="AB1766" i="1"/>
  <c r="S1766" i="1"/>
  <c r="C1769" i="7" l="1"/>
  <c r="A1770" i="7" s="1"/>
  <c r="B1769" i="7"/>
  <c r="D1769" i="7" s="1"/>
  <c r="A1772" i="1"/>
  <c r="B1773" i="1"/>
  <c r="AC1766" i="1"/>
  <c r="AB1767" i="1"/>
  <c r="S1767" i="1"/>
  <c r="C1770" i="7" l="1"/>
  <c r="A1771" i="7" s="1"/>
  <c r="B1770" i="7"/>
  <c r="D1770" i="7" s="1"/>
  <c r="A1773" i="1"/>
  <c r="B1774" i="1"/>
  <c r="D554" i="9"/>
  <c r="AC1767" i="1"/>
  <c r="AB1768" i="1"/>
  <c r="S1768" i="1"/>
  <c r="C1771" i="7" l="1"/>
  <c r="A1772" i="7" s="1"/>
  <c r="B1771" i="7"/>
  <c r="D1771" i="7" s="1"/>
  <c r="A1774" i="1"/>
  <c r="B1775" i="1"/>
  <c r="A554" i="9"/>
  <c r="F554" i="9"/>
  <c r="D555" i="9"/>
  <c r="AC1768" i="1"/>
  <c r="D557" i="9" s="1"/>
  <c r="AB1769" i="1"/>
  <c r="C1772" i="7" l="1"/>
  <c r="A1773" i="7" s="1"/>
  <c r="B1772" i="7"/>
  <c r="D1772" i="7" s="1"/>
  <c r="B1776" i="1"/>
  <c r="A1775" i="1"/>
  <c r="A555" i="9"/>
  <c r="F555" i="9"/>
  <c r="D556" i="9"/>
  <c r="A557" i="9"/>
  <c r="F557" i="9"/>
  <c r="AB1770" i="1"/>
  <c r="C1773" i="7" l="1"/>
  <c r="A1774" i="7" s="1"/>
  <c r="B1773" i="7"/>
  <c r="D1773" i="7" s="1"/>
  <c r="B1777" i="1"/>
  <c r="A1776" i="1"/>
  <c r="F556" i="9"/>
  <c r="A556" i="9"/>
  <c r="AB1771" i="1"/>
  <c r="C1774" i="7" l="1"/>
  <c r="A1775" i="7" s="1"/>
  <c r="B1774" i="7"/>
  <c r="D1774" i="7" s="1"/>
  <c r="B1778" i="1"/>
  <c r="A1777" i="1"/>
  <c r="AB1772" i="1"/>
  <c r="C1775" i="7" l="1"/>
  <c r="A1776" i="7" s="1"/>
  <c r="B1775" i="7"/>
  <c r="D1775" i="7" s="1"/>
  <c r="A1778" i="1"/>
  <c r="B1779" i="1"/>
  <c r="AB1773" i="1"/>
  <c r="C1776" i="7" l="1"/>
  <c r="A1777" i="7" s="1"/>
  <c r="B1776" i="7"/>
  <c r="D1776" i="7" s="1"/>
  <c r="A1779" i="1"/>
  <c r="B1780" i="1"/>
  <c r="AB1774" i="1"/>
  <c r="C1777" i="7" l="1"/>
  <c r="A1778" i="7" s="1"/>
  <c r="B1777" i="7"/>
  <c r="D1777" i="7" s="1"/>
  <c r="A1780" i="1"/>
  <c r="B1781" i="1"/>
  <c r="AB1775" i="1"/>
  <c r="C1778" i="7" l="1"/>
  <c r="A1779" i="7" s="1"/>
  <c r="B1778" i="7"/>
  <c r="D1778" i="7" s="1"/>
  <c r="B1782" i="1"/>
  <c r="A1781" i="1"/>
  <c r="AB1776" i="1"/>
  <c r="C1779" i="7" l="1"/>
  <c r="A1780" i="7" s="1"/>
  <c r="B1779" i="7"/>
  <c r="D1779" i="7" s="1"/>
  <c r="B1783" i="1"/>
  <c r="A1782" i="1"/>
  <c r="AB1777" i="1"/>
  <c r="C1780" i="7" l="1"/>
  <c r="A1781" i="7" s="1"/>
  <c r="B1780" i="7"/>
  <c r="D1780" i="7"/>
  <c r="B1784" i="1"/>
  <c r="A1783" i="1"/>
  <c r="I546" i="9"/>
  <c r="AB1778" i="1"/>
  <c r="C1781" i="7" l="1"/>
  <c r="A1782" i="7" s="1"/>
  <c r="B1781" i="7"/>
  <c r="D1781" i="7" s="1"/>
  <c r="A1784" i="1"/>
  <c r="B1785" i="1"/>
  <c r="M546" i="9"/>
  <c r="Q546" i="9"/>
  <c r="K546" i="9" s="1"/>
  <c r="AB1779" i="1"/>
  <c r="C1782" i="7" l="1"/>
  <c r="A1783" i="7" s="1"/>
  <c r="B1782" i="7"/>
  <c r="D1782" i="7"/>
  <c r="A1785" i="1"/>
  <c r="B1786" i="1"/>
  <c r="S1779" i="1"/>
  <c r="AC1779" i="1"/>
  <c r="AB1780" i="1"/>
  <c r="C1783" i="7" l="1"/>
  <c r="A1784" i="7" s="1"/>
  <c r="B1783" i="7"/>
  <c r="D1783" i="7" s="1"/>
  <c r="A1786" i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I550" i="9"/>
  <c r="AB1784" i="1"/>
  <c r="C1787" i="7" l="1"/>
  <c r="A1788" i="7" s="1"/>
  <c r="B1787" i="7"/>
  <c r="D1787" i="7" s="1"/>
  <c r="A1790" i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B1792" i="1"/>
  <c r="Q551" i="9"/>
  <c r="K551" i="9" s="1"/>
  <c r="M551" i="9"/>
  <c r="AB1786" i="1"/>
  <c r="C1789" i="7" l="1"/>
  <c r="A1790" i="7" s="1"/>
  <c r="B1789" i="7"/>
  <c r="D1789" i="7" s="1"/>
  <c r="A1792" i="1"/>
  <c r="B1793" i="1"/>
  <c r="I552" i="9"/>
  <c r="AB1787" i="1"/>
  <c r="C1790" i="7" l="1"/>
  <c r="A1791" i="7" s="1"/>
  <c r="B1790" i="7"/>
  <c r="D1790" i="7" s="1"/>
  <c r="B1794" i="1"/>
  <c r="A1793" i="1"/>
  <c r="M552" i="9"/>
  <c r="Q552" i="9"/>
  <c r="K552" i="9" s="1"/>
  <c r="I553" i="9"/>
  <c r="AB1788" i="1"/>
  <c r="C1791" i="7" l="1"/>
  <c r="A1792" i="7" s="1"/>
  <c r="B1791" i="7"/>
  <c r="D1791" i="7" s="1"/>
  <c r="A1794" i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B1790" i="1"/>
  <c r="C1793" i="7" l="1"/>
  <c r="A1794" i="7" s="1"/>
  <c r="B1793" i="7"/>
  <c r="D1793" i="7" s="1"/>
  <c r="A1796" i="1"/>
  <c r="B1797" i="1"/>
  <c r="AB1791" i="1"/>
  <c r="C1794" i="7" l="1"/>
  <c r="A1795" i="7" s="1"/>
  <c r="B1794" i="7"/>
  <c r="D1794" i="7" s="1"/>
  <c r="A1797" i="1"/>
  <c r="B1798" i="1"/>
  <c r="AB1797" i="1"/>
  <c r="I554" i="9"/>
  <c r="AB1792" i="1"/>
  <c r="C1795" i="7" l="1"/>
  <c r="A1796" i="7" s="1"/>
  <c r="B1795" i="7"/>
  <c r="D1795" i="7" s="1"/>
  <c r="A1798" i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B1800" i="1"/>
  <c r="AB1795" i="1"/>
  <c r="C1798" i="7" l="1"/>
  <c r="A1799" i="7" s="1"/>
  <c r="B1798" i="7"/>
  <c r="D1798" i="7" s="1"/>
  <c r="B1802" i="1"/>
  <c r="A1801" i="1"/>
  <c r="AB1801" i="1"/>
  <c r="AB1796" i="1"/>
  <c r="C1799" i="7" l="1"/>
  <c r="A1800" i="7" s="1"/>
  <c r="B1799" i="7"/>
  <c r="D1799" i="7" s="1"/>
  <c r="A1802" i="1"/>
  <c r="B1803" i="1"/>
  <c r="AB1802" i="1"/>
  <c r="C1800" i="7" l="1"/>
  <c r="A1801" i="7" s="1"/>
  <c r="B1800" i="7"/>
  <c r="D1800" i="7" s="1"/>
  <c r="A1803" i="1"/>
  <c r="B1804" i="1"/>
  <c r="AB1803" i="1"/>
  <c r="C1801" i="7" l="1"/>
  <c r="A1802" i="7" s="1"/>
  <c r="B1801" i="7"/>
  <c r="D1801" i="7" s="1"/>
  <c r="A1804" i="1"/>
  <c r="B1805" i="1"/>
  <c r="AB1804" i="1"/>
  <c r="C1802" i="7" l="1"/>
  <c r="A1803" i="7" s="1"/>
  <c r="B1802" i="7"/>
  <c r="D1802" i="7" s="1"/>
  <c r="B1806" i="1"/>
  <c r="A1805" i="1"/>
  <c r="AB1805" i="1"/>
  <c r="C1803" i="7" l="1"/>
  <c r="A1804" i="7" s="1"/>
  <c r="B1803" i="7"/>
  <c r="D1803" i="7" s="1"/>
  <c r="B1807" i="1"/>
  <c r="A1806" i="1"/>
  <c r="AB1806" i="1"/>
  <c r="C1804" i="7" l="1"/>
  <c r="A1805" i="7" s="1"/>
  <c r="B1804" i="7"/>
  <c r="D1804" i="7" s="1"/>
  <c r="B1808" i="1"/>
  <c r="A1807" i="1"/>
  <c r="AB1807" i="1"/>
  <c r="C1805" i="7" l="1"/>
  <c r="A1806" i="7" s="1"/>
  <c r="B1805" i="7"/>
  <c r="D1805" i="7" s="1"/>
  <c r="A1808" i="1"/>
  <c r="B1809" i="1"/>
  <c r="AB1808" i="1"/>
  <c r="C1806" i="7" l="1"/>
  <c r="A1807" i="7" s="1"/>
  <c r="B1806" i="7"/>
  <c r="D1806" i="7" s="1"/>
  <c r="A1809" i="1"/>
  <c r="B1810" i="1"/>
  <c r="AB1809" i="1"/>
  <c r="C1807" i="7" l="1"/>
  <c r="A1808" i="7" s="1"/>
  <c r="B1807" i="7"/>
  <c r="D1807" i="7" s="1"/>
  <c r="A1810" i="1"/>
  <c r="B1811" i="1"/>
  <c r="AB1810" i="1"/>
  <c r="C1808" i="7" l="1"/>
  <c r="A1809" i="7" s="1"/>
  <c r="B1808" i="7"/>
  <c r="D1808" i="7" s="1"/>
  <c r="A1811" i="1"/>
  <c r="B1812" i="1"/>
  <c r="A1812" i="1" s="1"/>
  <c r="AB1811" i="1"/>
  <c r="C1809" i="7" l="1"/>
  <c r="A1810" i="7" s="1"/>
  <c r="B1809" i="7"/>
  <c r="D1809" i="7" s="1"/>
  <c r="B1813" i="1"/>
  <c r="A1813" i="1" s="1"/>
  <c r="AB1812" i="1"/>
  <c r="C1810" i="7" l="1"/>
  <c r="A1811" i="7" s="1"/>
  <c r="B1810" i="7"/>
  <c r="D1810" i="7" s="1"/>
  <c r="B1814" i="1"/>
  <c r="A1814" i="1" s="1"/>
  <c r="AB1813" i="1"/>
  <c r="C1811" i="7" l="1"/>
  <c r="A1812" i="7" s="1"/>
  <c r="B1811" i="7"/>
  <c r="D1811" i="7" s="1"/>
  <c r="B1815" i="1"/>
  <c r="AB1814" i="1"/>
  <c r="C1812" i="7" l="1"/>
  <c r="A1813" i="7" s="1"/>
  <c r="B1812" i="7"/>
  <c r="D1812" i="7" s="1"/>
  <c r="A1815" i="1"/>
  <c r="AB1815" i="1"/>
  <c r="B1813" i="7" l="1"/>
  <c r="D1813" i="7" s="1"/>
  <c r="C1813" i="7"/>
  <c r="A1814" i="7" s="1"/>
  <c r="B1820" i="1"/>
  <c r="A1820" i="1" s="1"/>
  <c r="C1814" i="7" l="1"/>
  <c r="A1815" i="7" s="1"/>
  <c r="B1814" i="7"/>
  <c r="D1814" i="7" s="1"/>
  <c r="AB1820" i="1"/>
  <c r="B1821" i="1"/>
  <c r="A1821" i="1" s="1"/>
  <c r="C1815" i="7" l="1"/>
  <c r="A1816" i="7" s="1"/>
  <c r="B1815" i="7"/>
  <c r="D1815" i="7" s="1"/>
  <c r="B1822" i="1"/>
  <c r="A1822" i="1" s="1"/>
  <c r="AB1821" i="1"/>
  <c r="C1816" i="7" l="1"/>
  <c r="A1817" i="7" s="1"/>
  <c r="B1816" i="7"/>
  <c r="D1816" i="7" s="1"/>
  <c r="AB1822" i="1"/>
  <c r="B1823" i="1"/>
  <c r="A1823" i="1" s="1"/>
  <c r="C1817" i="7" l="1"/>
  <c r="A1818" i="7" s="1"/>
  <c r="B1817" i="7"/>
  <c r="D1817" i="7" s="1"/>
  <c r="AB1823" i="1"/>
  <c r="B1824" i="1"/>
  <c r="A1824" i="1" s="1"/>
  <c r="C1818" i="7" l="1"/>
  <c r="A1819" i="7" s="1"/>
  <c r="B1818" i="7"/>
  <c r="D1818" i="7" s="1"/>
  <c r="AB1824" i="1"/>
  <c r="B1825" i="1"/>
  <c r="A1825" i="1" s="1"/>
  <c r="C1819" i="7" l="1"/>
  <c r="A1820" i="7" s="1"/>
  <c r="B1819" i="7"/>
  <c r="D1819" i="7" s="1"/>
  <c r="B1826" i="1"/>
  <c r="A1826" i="1" s="1"/>
  <c r="AB1825" i="1"/>
  <c r="C1820" i="7" l="1"/>
  <c r="A1821" i="7" s="1"/>
  <c r="B1820" i="7"/>
  <c r="D1820" i="7" s="1"/>
  <c r="AB1826" i="1"/>
  <c r="B1827" i="1"/>
  <c r="A1827" i="1" s="1"/>
  <c r="C1821" i="7" l="1"/>
  <c r="A1822" i="7" s="1"/>
  <c r="B1821" i="7"/>
  <c r="D1821" i="7" s="1"/>
  <c r="B1828" i="1"/>
  <c r="A1828" i="1" s="1"/>
  <c r="AB1827" i="1"/>
  <c r="C1822" i="7" l="1"/>
  <c r="A1823" i="7" s="1"/>
  <c r="B1822" i="7"/>
  <c r="D1822" i="7" s="1"/>
  <c r="B1829" i="1"/>
  <c r="A1829" i="1" s="1"/>
  <c r="AB1828" i="1"/>
  <c r="C1823" i="7" l="1"/>
  <c r="A1824" i="7" s="1"/>
  <c r="B1823" i="7"/>
  <c r="D1823" i="7" s="1"/>
  <c r="B1830" i="1"/>
  <c r="A1830" i="1" s="1"/>
  <c r="AB1829" i="1"/>
  <c r="C1824" i="7" l="1"/>
  <c r="A1825" i="7" s="1"/>
  <c r="B1824" i="7"/>
  <c r="D1824" i="7" s="1"/>
  <c r="B1831" i="1"/>
  <c r="A1831" i="1" s="1"/>
  <c r="AB1830" i="1"/>
  <c r="C1825" i="7" l="1"/>
  <c r="A1826" i="7" s="1"/>
  <c r="B1825" i="7"/>
  <c r="D1825" i="7" s="1"/>
  <c r="B1832" i="1"/>
  <c r="A1832" i="1" s="1"/>
  <c r="AB1831" i="1"/>
  <c r="C1826" i="7" l="1"/>
  <c r="A1827" i="7" s="1"/>
  <c r="B1826" i="7"/>
  <c r="D1826" i="7" s="1"/>
  <c r="B1833" i="1"/>
  <c r="A1833" i="1" s="1"/>
  <c r="AB1832" i="1"/>
  <c r="B1827" i="7" l="1"/>
  <c r="D1827" i="7" s="1"/>
  <c r="C1827" i="7"/>
  <c r="A1828" i="7" s="1"/>
  <c r="B1834" i="1"/>
  <c r="A1834" i="1" s="1"/>
  <c r="AB1833" i="1"/>
  <c r="C1828" i="7" l="1"/>
  <c r="A1829" i="7" s="1"/>
  <c r="B1828" i="7"/>
  <c r="D1828" i="7" s="1"/>
  <c r="B1835" i="1"/>
  <c r="A1835" i="1" s="1"/>
  <c r="AB1834" i="1"/>
  <c r="C1829" i="7" l="1"/>
  <c r="A1830" i="7" s="1"/>
  <c r="B1829" i="7"/>
  <c r="D1829" i="7" s="1"/>
  <c r="B1836" i="1"/>
  <c r="A1836" i="1" s="1"/>
  <c r="AB1835" i="1"/>
  <c r="C1830" i="7" l="1"/>
  <c r="A1831" i="7" s="1"/>
  <c r="B1830" i="7"/>
  <c r="D1830" i="7" s="1"/>
  <c r="B1837" i="1"/>
  <c r="A1837" i="1" s="1"/>
  <c r="AB1836" i="1"/>
  <c r="C1831" i="7" l="1"/>
  <c r="A1832" i="7" s="1"/>
  <c r="B1831" i="7"/>
  <c r="D1831" i="7" s="1"/>
  <c r="B1838" i="1"/>
  <c r="A1838" i="1" s="1"/>
  <c r="AB1837" i="1"/>
  <c r="C1832" i="7" l="1"/>
  <c r="A1833" i="7" s="1"/>
  <c r="B1832" i="7"/>
  <c r="D1832" i="7" s="1"/>
  <c r="B1839" i="1"/>
  <c r="A1839" i="1" s="1"/>
  <c r="AB1838" i="1"/>
  <c r="C1833" i="7" l="1"/>
  <c r="A1834" i="7" s="1"/>
  <c r="B1833" i="7"/>
  <c r="D1833" i="7" s="1"/>
  <c r="B1840" i="1"/>
  <c r="A1840" i="1" s="1"/>
  <c r="AB1839" i="1"/>
  <c r="C1834" i="7" l="1"/>
  <c r="A1835" i="7" s="1"/>
  <c r="B1834" i="7"/>
  <c r="D1834" i="7" s="1"/>
  <c r="B1841" i="1"/>
  <c r="A1841" i="1" s="1"/>
  <c r="AB1840" i="1"/>
  <c r="C1835" i="7" l="1"/>
  <c r="A1836" i="7" s="1"/>
  <c r="B1835" i="7"/>
  <c r="D1835" i="7" s="1"/>
  <c r="B1842" i="1"/>
  <c r="A1842" i="1" s="1"/>
  <c r="AB1841" i="1"/>
  <c r="C1836" i="7" l="1"/>
  <c r="A1837" i="7" s="1"/>
  <c r="B1836" i="7"/>
  <c r="D1836" i="7" s="1"/>
  <c r="B1843" i="1"/>
  <c r="A1843" i="1" s="1"/>
  <c r="AB1842" i="1"/>
  <c r="I557" i="9"/>
  <c r="C1837" i="7" l="1"/>
  <c r="A1838" i="7" s="1"/>
  <c r="B1837" i="7"/>
  <c r="D1837" i="7" s="1"/>
  <c r="B1844" i="1"/>
  <c r="A1844" i="1" s="1"/>
  <c r="AB1843" i="1"/>
  <c r="M557" i="9"/>
  <c r="Q557" i="9"/>
  <c r="K557" i="9" s="1"/>
  <c r="I558" i="9"/>
  <c r="C1838" i="7" l="1"/>
  <c r="A1839" i="7" s="1"/>
  <c r="B1838" i="7"/>
  <c r="D1838" i="7" s="1"/>
  <c r="B1845" i="1"/>
  <c r="A1845" i="1" s="1"/>
  <c r="AB1844" i="1"/>
  <c r="Q558" i="9"/>
  <c r="K558" i="9" s="1"/>
  <c r="M558" i="9"/>
  <c r="C1839" i="7" l="1"/>
  <c r="A1840" i="7" s="1"/>
  <c r="B1839" i="7"/>
  <c r="D1839" i="7" s="1"/>
  <c r="B1846" i="1"/>
  <c r="A1846" i="1" s="1"/>
  <c r="AB1845" i="1"/>
  <c r="B1840" i="7" l="1"/>
  <c r="D1840" i="7" s="1"/>
  <c r="C1840" i="7"/>
  <c r="A1841" i="7" s="1"/>
  <c r="B1847" i="1"/>
  <c r="A1847" i="1" s="1"/>
  <c r="AB1846" i="1"/>
  <c r="I561" i="9"/>
  <c r="C1841" i="7" l="1"/>
  <c r="A1842" i="7" s="1"/>
  <c r="B1841" i="7"/>
  <c r="D1841" i="7" s="1"/>
  <c r="B1848" i="1"/>
  <c r="A1848" i="1" s="1"/>
  <c r="AB1847" i="1"/>
  <c r="I559" i="9" s="1"/>
  <c r="M561" i="9"/>
  <c r="Q561" i="9"/>
  <c r="K561" i="9" s="1"/>
  <c r="I562" i="9"/>
  <c r="C1842" i="7" l="1"/>
  <c r="A1843" i="7" s="1"/>
  <c r="B1842" i="7"/>
  <c r="D1842" i="7" s="1"/>
  <c r="Q559" i="9"/>
  <c r="K559" i="9" s="1"/>
  <c r="M559" i="9"/>
  <c r="B1849" i="1"/>
  <c r="A1849" i="1" s="1"/>
  <c r="AB1848" i="1"/>
  <c r="I560" i="9" s="1"/>
  <c r="M562" i="9"/>
  <c r="Q562" i="9"/>
  <c r="K562" i="9" s="1"/>
  <c r="I563" i="9"/>
  <c r="C1843" i="7" l="1"/>
  <c r="A1844" i="7" s="1"/>
  <c r="B1843" i="7"/>
  <c r="D1843" i="7" s="1"/>
  <c r="Q560" i="9"/>
  <c r="K560" i="9" s="1"/>
  <c r="M560" i="9"/>
  <c r="B1850" i="1"/>
  <c r="A1850" i="1" s="1"/>
  <c r="AB1849" i="1"/>
  <c r="M563" i="9"/>
  <c r="Q563" i="9"/>
  <c r="K563" i="9" s="1"/>
  <c r="I564" i="9"/>
  <c r="C1844" i="7" l="1"/>
  <c r="A1845" i="7" s="1"/>
  <c r="B1844" i="7"/>
  <c r="D1844" i="7" s="1"/>
  <c r="B1851" i="1"/>
  <c r="A1851" i="1" s="1"/>
  <c r="AB1850" i="1"/>
  <c r="Q564" i="9"/>
  <c r="K564" i="9" s="1"/>
  <c r="M564" i="9"/>
  <c r="I565" i="9"/>
  <c r="C1845" i="7" l="1"/>
  <c r="A1846" i="7" s="1"/>
  <c r="B1845" i="7"/>
  <c r="D1845" i="7" s="1"/>
  <c r="B1852" i="1"/>
  <c r="A1852" i="1" s="1"/>
  <c r="AB1851" i="1"/>
  <c r="M565" i="9"/>
  <c r="Q565" i="9"/>
  <c r="K565" i="9" s="1"/>
  <c r="I566" i="9"/>
  <c r="C1846" i="7" l="1"/>
  <c r="A1847" i="7" s="1"/>
  <c r="B1846" i="7"/>
  <c r="D1846" i="7" s="1"/>
  <c r="B1853" i="1"/>
  <c r="A1853" i="1" s="1"/>
  <c r="AB1852" i="1"/>
  <c r="Q566" i="9"/>
  <c r="K566" i="9" s="1"/>
  <c r="M566" i="9"/>
  <c r="I567" i="9"/>
  <c r="C1847" i="7" l="1"/>
  <c r="A1848" i="7" s="1"/>
  <c r="B1847" i="7"/>
  <c r="D1847" i="7" s="1"/>
  <c r="B1854" i="1"/>
  <c r="A1854" i="1" s="1"/>
  <c r="AB1853" i="1"/>
  <c r="M567" i="9"/>
  <c r="Q567" i="9"/>
  <c r="K567" i="9" s="1"/>
  <c r="I568" i="9"/>
  <c r="C1848" i="7" l="1"/>
  <c r="A1849" i="7" s="1"/>
  <c r="B1848" i="7"/>
  <c r="D1848" i="7" s="1"/>
  <c r="B1855" i="1"/>
  <c r="A1855" i="1" s="1"/>
  <c r="AB1854" i="1"/>
  <c r="Q568" i="9"/>
  <c r="K568" i="9" s="1"/>
  <c r="M568" i="9"/>
  <c r="I569" i="9"/>
  <c r="C1849" i="7" l="1"/>
  <c r="A1850" i="7" s="1"/>
  <c r="B1849" i="7"/>
  <c r="D1849" i="7" s="1"/>
  <c r="B1856" i="1"/>
  <c r="A1856" i="1" s="1"/>
  <c r="AB1855" i="1"/>
  <c r="Q569" i="9"/>
  <c r="K569" i="9" s="1"/>
  <c r="M569" i="9"/>
  <c r="I570" i="9"/>
  <c r="C1850" i="7" l="1"/>
  <c r="A1851" i="7" s="1"/>
  <c r="B1850" i="7"/>
  <c r="D1850" i="7" s="1"/>
  <c r="B1857" i="1"/>
  <c r="A1857" i="1" s="1"/>
  <c r="AB1856" i="1"/>
  <c r="Q570" i="9"/>
  <c r="K570" i="9" s="1"/>
  <c r="M570" i="9"/>
  <c r="I571" i="9"/>
  <c r="B1851" i="7" l="1"/>
  <c r="D1851" i="7" s="1"/>
  <c r="C1851" i="7"/>
  <c r="A1852" i="7" s="1"/>
  <c r="B1858" i="1"/>
  <c r="A1858" i="1" s="1"/>
  <c r="AB1857" i="1"/>
  <c r="Q571" i="9"/>
  <c r="K571" i="9" s="1"/>
  <c r="M571" i="9"/>
  <c r="I572" i="9"/>
  <c r="C1852" i="7" l="1"/>
  <c r="A1853" i="7" s="1"/>
  <c r="B1852" i="7"/>
  <c r="D1852" i="7" s="1"/>
  <c r="B1859" i="1"/>
  <c r="A1859" i="1" s="1"/>
  <c r="AB1858" i="1"/>
  <c r="Q572" i="9"/>
  <c r="K572" i="9" s="1"/>
  <c r="M572" i="9"/>
  <c r="I573" i="9"/>
  <c r="B1853" i="7" l="1"/>
  <c r="D1853" i="7" s="1"/>
  <c r="C1853" i="7"/>
  <c r="A1854" i="7" s="1"/>
  <c r="B1860" i="1"/>
  <c r="A1860" i="1" s="1"/>
  <c r="AB1859" i="1"/>
  <c r="M573" i="9"/>
  <c r="Q573" i="9"/>
  <c r="K573" i="9" s="1"/>
  <c r="I574" i="9"/>
  <c r="C1854" i="7" l="1"/>
  <c r="A1855" i="7" s="1"/>
  <c r="B1854" i="7"/>
  <c r="D1854" i="7" s="1"/>
  <c r="B1861" i="1"/>
  <c r="A1861" i="1" s="1"/>
  <c r="AB1860" i="1"/>
  <c r="Q574" i="9"/>
  <c r="K574" i="9" s="1"/>
  <c r="M574" i="9"/>
  <c r="I575" i="9"/>
  <c r="C1855" i="7" l="1"/>
  <c r="A1856" i="7" s="1"/>
  <c r="B1855" i="7"/>
  <c r="D1855" i="7" s="1"/>
  <c r="B1862" i="1"/>
  <c r="A1862" i="1" s="1"/>
  <c r="AB1861" i="1"/>
  <c r="Q575" i="9"/>
  <c r="K575" i="9" s="1"/>
  <c r="M575" i="9"/>
  <c r="I576" i="9"/>
  <c r="B1856" i="7" l="1"/>
  <c r="D1856" i="7" s="1"/>
  <c r="C1856" i="7"/>
  <c r="A1857" i="7" s="1"/>
  <c r="B1863" i="1"/>
  <c r="A1863" i="1" s="1"/>
  <c r="AB1862" i="1"/>
  <c r="Q576" i="9"/>
  <c r="K576" i="9" s="1"/>
  <c r="M576" i="9"/>
  <c r="I577" i="9"/>
  <c r="B1857" i="7" l="1"/>
  <c r="D1857" i="7" s="1"/>
  <c r="C1857" i="7"/>
  <c r="A1858" i="7" s="1"/>
  <c r="B1864" i="1"/>
  <c r="A1864" i="1" s="1"/>
  <c r="AB1863" i="1"/>
  <c r="Q577" i="9"/>
  <c r="K577" i="9" s="1"/>
  <c r="M577" i="9"/>
  <c r="I578" i="9"/>
  <c r="B1858" i="7" l="1"/>
  <c r="D1858" i="7" s="1"/>
  <c r="C1858" i="7"/>
  <c r="A1859" i="7" s="1"/>
  <c r="B1865" i="1"/>
  <c r="A1865" i="1" s="1"/>
  <c r="AB1864" i="1"/>
  <c r="Q578" i="9"/>
  <c r="K578" i="9" s="1"/>
  <c r="M578" i="9"/>
  <c r="I579" i="9"/>
  <c r="B1859" i="7" l="1"/>
  <c r="D1859" i="7" s="1"/>
  <c r="C1859" i="7"/>
  <c r="A1860" i="7" s="1"/>
  <c r="B1866" i="1"/>
  <c r="A1866" i="1" s="1"/>
  <c r="AB1865" i="1"/>
  <c r="Q579" i="9"/>
  <c r="K579" i="9" s="1"/>
  <c r="M579" i="9"/>
  <c r="C1860" i="7" l="1"/>
  <c r="A1861" i="7" s="1"/>
  <c r="B1860" i="7"/>
  <c r="D1860" i="7" s="1"/>
  <c r="B1867" i="1"/>
  <c r="A1867" i="1" s="1"/>
  <c r="AB1866" i="1"/>
  <c r="C1861" i="7" l="1"/>
  <c r="A1862" i="7" s="1"/>
  <c r="B1861" i="7"/>
  <c r="D1861" i="7" s="1"/>
  <c r="B1868" i="1"/>
  <c r="A1868" i="1" s="1"/>
  <c r="AB1867" i="1"/>
  <c r="B1862" i="7" l="1"/>
  <c r="D1862" i="7" s="1"/>
  <c r="C1862" i="7"/>
  <c r="A1863" i="7" s="1"/>
  <c r="B1869" i="1"/>
  <c r="A1869" i="1" s="1"/>
  <c r="AB1868" i="1"/>
  <c r="C1863" i="7" l="1"/>
  <c r="A1864" i="7" s="1"/>
  <c r="B1863" i="7"/>
  <c r="D1863" i="7" s="1"/>
  <c r="B1870" i="1"/>
  <c r="A1870" i="1" s="1"/>
  <c r="AB1869" i="1"/>
  <c r="I580" i="9"/>
  <c r="B1864" i="7" l="1"/>
  <c r="D1864" i="7" s="1"/>
  <c r="C1864" i="7"/>
  <c r="A1865" i="7" s="1"/>
  <c r="B1871" i="1"/>
  <c r="A1871" i="1" s="1"/>
  <c r="AB1870" i="1"/>
  <c r="Q580" i="9"/>
  <c r="K580" i="9" s="1"/>
  <c r="M580" i="9"/>
  <c r="I581" i="9"/>
  <c r="B1865" i="7" l="1"/>
  <c r="D1865" i="7" s="1"/>
  <c r="C1865" i="7"/>
  <c r="A1866" i="7" s="1"/>
  <c r="B1872" i="1"/>
  <c r="A1872" i="1" s="1"/>
  <c r="AB1871" i="1"/>
  <c r="M581" i="9"/>
  <c r="Q581" i="9"/>
  <c r="K581" i="9" s="1"/>
  <c r="I582" i="9"/>
  <c r="C1866" i="7" l="1"/>
  <c r="A1867" i="7" s="1"/>
  <c r="B1866" i="7"/>
  <c r="D1866" i="7" s="1"/>
  <c r="B1873" i="1"/>
  <c r="A1873" i="1" s="1"/>
  <c r="AB1872" i="1"/>
  <c r="M582" i="9"/>
  <c r="Q582" i="9"/>
  <c r="K582" i="9" s="1"/>
  <c r="I583" i="9"/>
  <c r="C1867" i="7" l="1"/>
  <c r="A1868" i="7" s="1"/>
  <c r="B1867" i="7"/>
  <c r="D1867" i="7" s="1"/>
  <c r="B1874" i="1"/>
  <c r="A1874" i="1" s="1"/>
  <c r="AB1873" i="1"/>
  <c r="M583" i="9"/>
  <c r="Q583" i="9"/>
  <c r="K583" i="9" s="1"/>
  <c r="I584" i="9"/>
  <c r="B1868" i="7" l="1"/>
  <c r="D1868" i="7" s="1"/>
  <c r="C1868" i="7"/>
  <c r="A1869" i="7" s="1"/>
  <c r="B1875" i="1"/>
  <c r="A1875" i="1" s="1"/>
  <c r="AB1874" i="1"/>
  <c r="M584" i="9"/>
  <c r="Q584" i="9"/>
  <c r="K584" i="9" s="1"/>
  <c r="C1869" i="7" l="1"/>
  <c r="A1870" i="7" s="1"/>
  <c r="B1869" i="7"/>
  <c r="D1869" i="7" s="1"/>
  <c r="B1876" i="1"/>
  <c r="A1876" i="1" s="1"/>
  <c r="AB1875" i="1"/>
  <c r="C1870" i="7" l="1"/>
  <c r="A1871" i="7" s="1"/>
  <c r="B1870" i="7"/>
  <c r="D1870" i="7" s="1"/>
  <c r="AB1876" i="1"/>
  <c r="B1871" i="7" l="1"/>
  <c r="D1871" i="7" s="1"/>
  <c r="C1871" i="7"/>
  <c r="A1872" i="7" s="1"/>
  <c r="B1878" i="1"/>
  <c r="A1878" i="1" s="1"/>
  <c r="A1878" i="4" s="1"/>
  <c r="C1872" i="7" l="1"/>
  <c r="A1873" i="7" s="1"/>
  <c r="B1872" i="7"/>
  <c r="D1872" i="7" s="1"/>
  <c r="B1879" i="1"/>
  <c r="A1879" i="1" s="1"/>
  <c r="A1879" i="4" s="1"/>
  <c r="AB1878" i="1"/>
  <c r="I585" i="9"/>
  <c r="C1873" i="7" l="1"/>
  <c r="A1874" i="7" s="1"/>
  <c r="B1873" i="7"/>
  <c r="D1873" i="7" s="1"/>
  <c r="B1880" i="1"/>
  <c r="A1880" i="1" s="1"/>
  <c r="A1880" i="4" s="1"/>
  <c r="AB1879" i="1"/>
  <c r="M585" i="9"/>
  <c r="Q585" i="9"/>
  <c r="K585" i="9" s="1"/>
  <c r="I586" i="9"/>
  <c r="B1874" i="7" l="1"/>
  <c r="D1874" i="7" s="1"/>
  <c r="C1874" i="7"/>
  <c r="A1875" i="7" s="1"/>
  <c r="B1881" i="1"/>
  <c r="A1881" i="1" s="1"/>
  <c r="A1881" i="4" s="1"/>
  <c r="AB1880" i="1"/>
  <c r="M586" i="9"/>
  <c r="Q586" i="9"/>
  <c r="K586" i="9" s="1"/>
  <c r="B1875" i="7" l="1"/>
  <c r="D1875" i="7" s="1"/>
  <c r="C1875" i="7"/>
  <c r="A1876" i="7" s="1"/>
  <c r="B1882" i="1"/>
  <c r="A1882" i="1" s="1"/>
  <c r="A1882" i="4" s="1"/>
  <c r="AB1881" i="1"/>
  <c r="C1876" i="7" l="1"/>
  <c r="A1877" i="7" s="1"/>
  <c r="B1876" i="7"/>
  <c r="D1876" i="7" s="1"/>
  <c r="B1883" i="1"/>
  <c r="A1883" i="1" s="1"/>
  <c r="A1883" i="4" s="1"/>
  <c r="AB1882" i="1"/>
  <c r="I589" i="9"/>
  <c r="B1877" i="7" l="1"/>
  <c r="D1877" i="7" s="1"/>
  <c r="C1877" i="7"/>
  <c r="A1878" i="7" s="1"/>
  <c r="B1884" i="1"/>
  <c r="A1884" i="1" s="1"/>
  <c r="A1884" i="4" s="1"/>
  <c r="AB1883" i="1"/>
  <c r="I587" i="9" s="1"/>
  <c r="M589" i="9"/>
  <c r="Q589" i="9"/>
  <c r="K589" i="9" s="1"/>
  <c r="C1878" i="7" l="1"/>
  <c r="A1879" i="7" s="1"/>
  <c r="B1878" i="7"/>
  <c r="D1878" i="7" s="1"/>
  <c r="M587" i="9"/>
  <c r="Q587" i="9"/>
  <c r="K587" i="9" s="1"/>
  <c r="B1885" i="1"/>
  <c r="A1885" i="1" s="1"/>
  <c r="A1885" i="4" s="1"/>
  <c r="AB1884" i="1"/>
  <c r="I588" i="9" s="1"/>
  <c r="C1879" i="7" l="1"/>
  <c r="A1880" i="7" s="1"/>
  <c r="B1879" i="7"/>
  <c r="D1879" i="7" s="1"/>
  <c r="Q588" i="9"/>
  <c r="K588" i="9" s="1"/>
  <c r="M588" i="9"/>
  <c r="B1886" i="1"/>
  <c r="A1886" i="1" s="1"/>
  <c r="A1886" i="4" s="1"/>
  <c r="AB1885" i="1"/>
  <c r="B1880" i="7" l="1"/>
  <c r="D1880" i="7" s="1"/>
  <c r="C1880" i="7"/>
  <c r="A1881" i="7" s="1"/>
  <c r="B1887" i="1"/>
  <c r="A1887" i="1" s="1"/>
  <c r="A1887" i="4" s="1"/>
  <c r="AB1886" i="1"/>
  <c r="C1881" i="7" l="1"/>
  <c r="A1882" i="7" s="1"/>
  <c r="B1881" i="7"/>
  <c r="D1881" i="7" s="1"/>
  <c r="B1888" i="1"/>
  <c r="A1888" i="1" s="1"/>
  <c r="A1888" i="4" s="1"/>
  <c r="AB1887" i="1"/>
  <c r="B1882" i="7" l="1"/>
  <c r="D1882" i="7" s="1"/>
  <c r="C1882" i="7"/>
  <c r="A1883" i="7" s="1"/>
  <c r="B1889" i="1"/>
  <c r="A1889" i="1" s="1"/>
  <c r="A1889" i="4" s="1"/>
  <c r="AB1888" i="1"/>
  <c r="B1883" i="7" l="1"/>
  <c r="D1883" i="7" s="1"/>
  <c r="C1883" i="7"/>
  <c r="A1884" i="7" s="1"/>
  <c r="B1890" i="1"/>
  <c r="A1890" i="1" s="1"/>
  <c r="A1890" i="4" s="1"/>
  <c r="AB1889" i="1"/>
  <c r="C1884" i="7" l="1"/>
  <c r="A1885" i="7" s="1"/>
  <c r="B1884" i="7"/>
  <c r="D1884" i="7" s="1"/>
  <c r="B1891" i="1"/>
  <c r="A1891" i="1" s="1"/>
  <c r="A1891" i="4" s="1"/>
  <c r="AB1890" i="1"/>
  <c r="C1885" i="7" l="1"/>
  <c r="A1886" i="7" s="1"/>
  <c r="B1885" i="7"/>
  <c r="D1885" i="7" s="1"/>
  <c r="B1892" i="1"/>
  <c r="A1892" i="1" s="1"/>
  <c r="A1892" i="4" s="1"/>
  <c r="AB1891" i="1"/>
  <c r="B1886" i="7" l="1"/>
  <c r="D1886" i="7" s="1"/>
  <c r="C1886" i="7"/>
  <c r="A1887" i="7" s="1"/>
  <c r="B1893" i="1"/>
  <c r="A1893" i="1" s="1"/>
  <c r="A1893" i="4" s="1"/>
  <c r="AB1892" i="1"/>
  <c r="B1887" i="7" l="1"/>
  <c r="D1887" i="7" s="1"/>
  <c r="C1887" i="7"/>
  <c r="A1888" i="7" s="1"/>
  <c r="B1894" i="1"/>
  <c r="A1894" i="1" s="1"/>
  <c r="A1894" i="4" s="1"/>
  <c r="AB1893" i="1"/>
  <c r="C1888" i="7" l="1"/>
  <c r="A1889" i="7" s="1"/>
  <c r="B1888" i="7"/>
  <c r="D1888" i="7" s="1"/>
  <c r="B1895" i="1"/>
  <c r="A1895" i="1" s="1"/>
  <c r="A1895" i="4" s="1"/>
  <c r="AB1894" i="1"/>
  <c r="B1889" i="7" l="1"/>
  <c r="D1889" i="7" s="1"/>
  <c r="C1889" i="7"/>
  <c r="A1890" i="7" s="1"/>
  <c r="B1896" i="1"/>
  <c r="A1896" i="1" s="1"/>
  <c r="A1896" i="4" s="1"/>
  <c r="AB1895" i="1"/>
  <c r="C1890" i="7" l="1"/>
  <c r="A1891" i="7" s="1"/>
  <c r="B1890" i="7"/>
  <c r="D1890" i="7" s="1"/>
  <c r="B1897" i="1"/>
  <c r="A1897" i="1" s="1"/>
  <c r="A1897" i="4" s="1"/>
  <c r="AB1896" i="1"/>
  <c r="I590" i="9"/>
  <c r="C1891" i="7" l="1"/>
  <c r="A1892" i="7" s="1"/>
  <c r="B1891" i="7"/>
  <c r="D1891" i="7" s="1"/>
  <c r="B1898" i="1"/>
  <c r="A1898" i="1" s="1"/>
  <c r="A1898" i="4" s="1"/>
  <c r="AB1897" i="1"/>
  <c r="M590" i="9"/>
  <c r="Q590" i="9"/>
  <c r="K590" i="9" s="1"/>
  <c r="I591" i="9"/>
  <c r="B1892" i="7" l="1"/>
  <c r="D1892" i="7" s="1"/>
  <c r="C1892" i="7"/>
  <c r="A1893" i="7" s="1"/>
  <c r="B1899" i="1"/>
  <c r="A1899" i="1" s="1"/>
  <c r="A1899" i="4" s="1"/>
  <c r="AB1898" i="1"/>
  <c r="Q591" i="9"/>
  <c r="K591" i="9" s="1"/>
  <c r="M591" i="9"/>
  <c r="B1893" i="7" l="1"/>
  <c r="D1893" i="7" s="1"/>
  <c r="C1893" i="7"/>
  <c r="A1894" i="7" s="1"/>
  <c r="B1900" i="1"/>
  <c r="A1900" i="1" s="1"/>
  <c r="A1900" i="4" s="1"/>
  <c r="AB1899" i="1"/>
  <c r="I593" i="9"/>
  <c r="B1894" i="7" l="1"/>
  <c r="D1894" i="7" s="1"/>
  <c r="C1894" i="7"/>
  <c r="A1895" i="7" s="1"/>
  <c r="B1901" i="1"/>
  <c r="A1901" i="1" s="1"/>
  <c r="A1901" i="4" s="1"/>
  <c r="AB1900" i="1"/>
  <c r="Q593" i="9"/>
  <c r="K593" i="9" s="1"/>
  <c r="M593" i="9"/>
  <c r="B1895" i="7" l="1"/>
  <c r="D1895" i="7" s="1"/>
  <c r="C1895" i="7"/>
  <c r="A1896" i="7" s="1"/>
  <c r="B1902" i="1"/>
  <c r="A1902" i="1" s="1"/>
  <c r="A1902" i="4" s="1"/>
  <c r="AB1901" i="1"/>
  <c r="I592" i="9" s="1"/>
  <c r="I594" i="9"/>
  <c r="C1896" i="7" l="1"/>
  <c r="A1897" i="7" s="1"/>
  <c r="B1896" i="7"/>
  <c r="D1896" i="7" s="1"/>
  <c r="Q592" i="9"/>
  <c r="K592" i="9" s="1"/>
  <c r="M592" i="9"/>
  <c r="B1903" i="1"/>
  <c r="A1903" i="1" s="1"/>
  <c r="A1903" i="4" s="1"/>
  <c r="AB1902" i="1"/>
  <c r="M594" i="9"/>
  <c r="Q594" i="9"/>
  <c r="K594" i="9" s="1"/>
  <c r="C1897" i="7" l="1"/>
  <c r="A1898" i="7" s="1"/>
  <c r="B1897" i="7"/>
  <c r="D1897" i="7" s="1"/>
  <c r="B1904" i="1"/>
  <c r="A1904" i="1" s="1"/>
  <c r="A1904" i="4" s="1"/>
  <c r="AB1903" i="1"/>
  <c r="I595" i="9"/>
  <c r="B1898" i="7" l="1"/>
  <c r="D1898" i="7" s="1"/>
  <c r="C1898" i="7"/>
  <c r="A1899" i="7" s="1"/>
  <c r="B1905" i="1"/>
  <c r="A1905" i="1" s="1"/>
  <c r="A1905" i="4" s="1"/>
  <c r="AB1904" i="1"/>
  <c r="M595" i="9"/>
  <c r="Q595" i="9"/>
  <c r="K595" i="9" s="1"/>
  <c r="C1899" i="7" l="1"/>
  <c r="A1900" i="7" s="1"/>
  <c r="B1899" i="7"/>
  <c r="D1899" i="7" s="1"/>
  <c r="B1906" i="1"/>
  <c r="A1906" i="1" s="1"/>
  <c r="A1906" i="4" s="1"/>
  <c r="AB1905" i="1"/>
  <c r="B1900" i="7" l="1"/>
  <c r="D1900" i="7" s="1"/>
  <c r="C1900" i="7"/>
  <c r="A1901" i="7" s="1"/>
  <c r="B1907" i="1"/>
  <c r="A1907" i="1" s="1"/>
  <c r="A1907" i="4" s="1"/>
  <c r="AB1906" i="1"/>
  <c r="B1901" i="7" l="1"/>
  <c r="D1901" i="7" s="1"/>
  <c r="C1901" i="7"/>
  <c r="A1902" i="7" s="1"/>
  <c r="B1908" i="1"/>
  <c r="A1908" i="1" s="1"/>
  <c r="A1908" i="4" s="1"/>
  <c r="AB1907" i="1"/>
  <c r="C1902" i="7" l="1"/>
  <c r="A1903" i="7" s="1"/>
  <c r="B1902" i="7"/>
  <c r="D1902" i="7" s="1"/>
  <c r="B1909" i="1"/>
  <c r="A1909" i="1" s="1"/>
  <c r="A1909" i="4" s="1"/>
  <c r="AB1908" i="1"/>
  <c r="I596" i="9"/>
  <c r="C1903" i="7" l="1"/>
  <c r="A1904" i="7" s="1"/>
  <c r="B1903" i="7"/>
  <c r="D1903" i="7" s="1"/>
  <c r="B1910" i="1"/>
  <c r="A1910" i="1" s="1"/>
  <c r="A1910" i="4" s="1"/>
  <c r="AB1909" i="1"/>
  <c r="M596" i="9"/>
  <c r="Q596" i="9"/>
  <c r="K596" i="9" s="1"/>
  <c r="I597" i="9"/>
  <c r="B1904" i="7" l="1"/>
  <c r="D1904" i="7" s="1"/>
  <c r="C1904" i="7"/>
  <c r="A1905" i="7" s="1"/>
  <c r="B1911" i="1"/>
  <c r="A1911" i="1" s="1"/>
  <c r="A1911" i="4" s="1"/>
  <c r="AB1910" i="1"/>
  <c r="Q597" i="9"/>
  <c r="K597" i="9" s="1"/>
  <c r="M597" i="9"/>
  <c r="C1905" i="7" l="1"/>
  <c r="A1906" i="7" s="1"/>
  <c r="B1905" i="7"/>
  <c r="D1905" i="7" s="1"/>
  <c r="B1912" i="1"/>
  <c r="A1912" i="1" s="1"/>
  <c r="A1912" i="4" s="1"/>
  <c r="AB1911" i="1"/>
  <c r="C1906" i="7" l="1"/>
  <c r="A1907" i="7" s="1"/>
  <c r="B1906" i="7"/>
  <c r="D1906" i="7" s="1"/>
  <c r="B1913" i="1"/>
  <c r="A1913" i="1" s="1"/>
  <c r="A1913" i="4" s="1"/>
  <c r="AB1912" i="1"/>
  <c r="B1907" i="7" l="1"/>
  <c r="D1907" i="7" s="1"/>
  <c r="C1907" i="7"/>
  <c r="A1908" i="7" s="1"/>
  <c r="B1914" i="1"/>
  <c r="A1914" i="1" s="1"/>
  <c r="A1914" i="4" s="1"/>
  <c r="AB1913" i="1"/>
  <c r="I598" i="9" s="1"/>
  <c r="C1908" i="7" l="1"/>
  <c r="A1909" i="7" s="1"/>
  <c r="B1908" i="7"/>
  <c r="D1908" i="7" s="1"/>
  <c r="M598" i="9"/>
  <c r="Q598" i="9"/>
  <c r="K598" i="9" s="1"/>
  <c r="B1915" i="1"/>
  <c r="A1915" i="1" s="1"/>
  <c r="A1915" i="4" s="1"/>
  <c r="AB1914" i="1"/>
  <c r="I599" i="9" s="1"/>
  <c r="C1909" i="7" l="1"/>
  <c r="A1910" i="7" s="1"/>
  <c r="B1909" i="7"/>
  <c r="D1909" i="7" s="1"/>
  <c r="M599" i="9"/>
  <c r="Q599" i="9"/>
  <c r="K599" i="9" s="1"/>
  <c r="B1916" i="1"/>
  <c r="A1916" i="1" s="1"/>
  <c r="A1916" i="4" s="1"/>
  <c r="AB1915" i="1"/>
  <c r="B1910" i="7" l="1"/>
  <c r="D1910" i="7" s="1"/>
  <c r="C1910" i="7"/>
  <c r="A1911" i="7" s="1"/>
  <c r="B1917" i="1"/>
  <c r="A1917" i="1" s="1"/>
  <c r="A1917" i="4" s="1"/>
  <c r="AB1916" i="1"/>
  <c r="B1911" i="7" l="1"/>
  <c r="D1911" i="7" s="1"/>
  <c r="C1911" i="7"/>
  <c r="A1912" i="7" s="1"/>
  <c r="B1918" i="1"/>
  <c r="A1918" i="1" s="1"/>
  <c r="A1918" i="4" s="1"/>
  <c r="AB1917" i="1"/>
  <c r="C1912" i="7" l="1"/>
  <c r="A1913" i="7" s="1"/>
  <c r="B1912" i="7"/>
  <c r="D1912" i="7" s="1"/>
  <c r="B1919" i="1"/>
  <c r="A1919" i="1" s="1"/>
  <c r="A1919" i="4" s="1"/>
  <c r="AB1918" i="1"/>
  <c r="B1913" i="7" l="1"/>
  <c r="D1913" i="7" s="1"/>
  <c r="C1913" i="7"/>
  <c r="A1914" i="7" s="1"/>
  <c r="B1920" i="1"/>
  <c r="A1920" i="1" s="1"/>
  <c r="A1920" i="4" s="1"/>
  <c r="AB1919" i="1"/>
  <c r="C1914" i="7" l="1"/>
  <c r="A1915" i="7" s="1"/>
  <c r="B1914" i="7"/>
  <c r="D1914" i="7" s="1"/>
  <c r="B1921" i="1"/>
  <c r="A1921" i="1" s="1"/>
  <c r="A1921" i="4" s="1"/>
  <c r="AB1920" i="1"/>
  <c r="C1915" i="7" l="1"/>
  <c r="A1916" i="7" s="1"/>
  <c r="B1915" i="7"/>
  <c r="D1915" i="7" s="1"/>
  <c r="B1922" i="1"/>
  <c r="A1922" i="1" s="1"/>
  <c r="A1922" i="4" s="1"/>
  <c r="AB1921" i="1"/>
  <c r="B1916" i="7" l="1"/>
  <c r="D1916" i="7" s="1"/>
  <c r="C1916" i="7"/>
  <c r="A1917" i="7" s="1"/>
  <c r="B1923" i="1"/>
  <c r="A1923" i="1" s="1"/>
  <c r="A1923" i="4" s="1"/>
  <c r="AB1922" i="1"/>
  <c r="C1917" i="7" l="1"/>
  <c r="A1918" i="7" s="1"/>
  <c r="B1917" i="7"/>
  <c r="D1917" i="7" s="1"/>
  <c r="B1924" i="1"/>
  <c r="A1924" i="1" s="1"/>
  <c r="A1924" i="4" s="1"/>
  <c r="AB1923" i="1"/>
  <c r="B1918" i="7" l="1"/>
  <c r="D1918" i="7" s="1"/>
  <c r="C1918" i="7"/>
  <c r="A1919" i="7" s="1"/>
  <c r="B1925" i="1"/>
  <c r="A1925" i="1" s="1"/>
  <c r="A1925" i="4" s="1"/>
  <c r="AB1924" i="1"/>
  <c r="B1919" i="7" l="1"/>
  <c r="D1919" i="7" s="1"/>
  <c r="C1919" i="7"/>
  <c r="A1920" i="7" s="1"/>
  <c r="B1926" i="1"/>
  <c r="A1926" i="1" s="1"/>
  <c r="A1926" i="4" s="1"/>
  <c r="AB1925" i="1"/>
  <c r="C1920" i="7" l="1"/>
  <c r="A1921" i="7" s="1"/>
  <c r="B1920" i="7"/>
  <c r="D1920" i="7" s="1"/>
  <c r="B1927" i="1"/>
  <c r="A1927" i="1" s="1"/>
  <c r="A1927" i="4" s="1"/>
  <c r="AB1926" i="1"/>
  <c r="C1921" i="7" l="1"/>
  <c r="A1922" i="7" s="1"/>
  <c r="B1921" i="7"/>
  <c r="D1921" i="7" s="1"/>
  <c r="B1928" i="1"/>
  <c r="A1928" i="1" s="1"/>
  <c r="A1928" i="4" s="1"/>
  <c r="AB1927" i="1"/>
  <c r="C1922" i="7" l="1"/>
  <c r="A1923" i="7" s="1"/>
  <c r="B1922" i="7"/>
  <c r="D1922" i="7" s="1"/>
  <c r="B1929" i="1"/>
  <c r="A1929" i="1" s="1"/>
  <c r="A1929" i="4" s="1"/>
  <c r="AB1928" i="1"/>
  <c r="C1923" i="7" l="1"/>
  <c r="A1924" i="7" s="1"/>
  <c r="B1923" i="7"/>
  <c r="D1923" i="7" s="1"/>
  <c r="B1930" i="1"/>
  <c r="A1930" i="1" s="1"/>
  <c r="A1930" i="4" s="1"/>
  <c r="AB1929" i="1"/>
  <c r="C1924" i="7" l="1"/>
  <c r="A1925" i="7" s="1"/>
  <c r="B1924" i="7"/>
  <c r="D1924" i="7" s="1"/>
  <c r="B1931" i="1"/>
  <c r="A1931" i="1" s="1"/>
  <c r="A1931" i="4" s="1"/>
  <c r="AB1930" i="1"/>
  <c r="C1925" i="7" l="1"/>
  <c r="A1926" i="7" s="1"/>
  <c r="B1925" i="7"/>
  <c r="D1925" i="7" s="1"/>
  <c r="B1932" i="1"/>
  <c r="A1932" i="1" s="1"/>
  <c r="A1932" i="4" s="1"/>
  <c r="AB1931" i="1"/>
  <c r="C1926" i="7" l="1"/>
  <c r="A1927" i="7" s="1"/>
  <c r="B1926" i="7"/>
  <c r="D1926" i="7" s="1"/>
  <c r="B1933" i="1"/>
  <c r="A1933" i="1" s="1"/>
  <c r="A1933" i="4" s="1"/>
  <c r="AB1932" i="1"/>
  <c r="C1927" i="7" l="1"/>
  <c r="A1928" i="7" s="1"/>
  <c r="B1927" i="7"/>
  <c r="D1927" i="7" s="1"/>
  <c r="B1934" i="1"/>
  <c r="A1934" i="1" s="1"/>
  <c r="A1934" i="4" s="1"/>
  <c r="AB1933" i="1"/>
  <c r="C1928" i="7" l="1"/>
  <c r="A1929" i="7" s="1"/>
  <c r="B1928" i="7"/>
  <c r="D1928" i="7" s="1"/>
  <c r="B1935" i="1"/>
  <c r="A1935" i="1" s="1"/>
  <c r="A1935" i="4" s="1"/>
  <c r="AB1934" i="1"/>
  <c r="C1929" i="7" l="1"/>
  <c r="A1930" i="7" s="1"/>
  <c r="B1929" i="7"/>
  <c r="D1929" i="7" s="1"/>
  <c r="B1936" i="1"/>
  <c r="A1936" i="1" s="1"/>
  <c r="A1936" i="4" s="1"/>
  <c r="AB1935" i="1"/>
  <c r="C1930" i="7" l="1"/>
  <c r="A1931" i="7" s="1"/>
  <c r="B1930" i="7"/>
  <c r="D1930" i="7" s="1"/>
  <c r="B1937" i="1"/>
  <c r="A1937" i="1" s="1"/>
  <c r="A1937" i="4" s="1"/>
  <c r="AB1936" i="1"/>
  <c r="C1931" i="7" l="1"/>
  <c r="A1932" i="7" s="1"/>
  <c r="B1931" i="7"/>
  <c r="D1931" i="7" s="1"/>
  <c r="B1938" i="1"/>
  <c r="A1938" i="1" s="1"/>
  <c r="A1938" i="4" s="1"/>
  <c r="AB1937" i="1"/>
  <c r="C1932" i="7" l="1"/>
  <c r="A1933" i="7" s="1"/>
  <c r="B1932" i="7"/>
  <c r="D1932" i="7" s="1"/>
  <c r="B1939" i="1"/>
  <c r="A1939" i="1" s="1"/>
  <c r="A1939" i="4" s="1"/>
  <c r="AB1938" i="1"/>
  <c r="I600" i="9"/>
  <c r="C1933" i="7" l="1"/>
  <c r="A1934" i="7" s="1"/>
  <c r="B1933" i="7"/>
  <c r="D1933" i="7" s="1"/>
  <c r="B1940" i="1"/>
  <c r="A1940" i="1" s="1"/>
  <c r="A1940" i="4" s="1"/>
  <c r="AB1939" i="1"/>
  <c r="M600" i="9"/>
  <c r="Q600" i="9"/>
  <c r="K600" i="9" s="1"/>
  <c r="C1934" i="7" l="1"/>
  <c r="A1935" i="7" s="1"/>
  <c r="B1934" i="7"/>
  <c r="D1934" i="7" s="1"/>
  <c r="B1941" i="1"/>
  <c r="A1941" i="1" s="1"/>
  <c r="A1941" i="4" s="1"/>
  <c r="AB1940" i="1"/>
  <c r="C1935" i="7" l="1"/>
  <c r="A1936" i="7" s="1"/>
  <c r="B1935" i="7"/>
  <c r="D1935" i="7" s="1"/>
  <c r="B1942" i="1"/>
  <c r="A1942" i="1" s="1"/>
  <c r="A1942" i="4" s="1"/>
  <c r="AB1941" i="1"/>
  <c r="C1936" i="7" l="1"/>
  <c r="A1937" i="7" s="1"/>
  <c r="B1936" i="7"/>
  <c r="D1936" i="7" s="1"/>
  <c r="B1943" i="1"/>
  <c r="A1943" i="1" s="1"/>
  <c r="A1943" i="4" s="1"/>
  <c r="AB1942" i="1"/>
  <c r="C1937" i="7" l="1"/>
  <c r="A1938" i="7" s="1"/>
  <c r="B1937" i="7"/>
  <c r="D1937" i="7" s="1"/>
  <c r="B1944" i="1"/>
  <c r="A1944" i="1" s="1"/>
  <c r="A1944" i="4" s="1"/>
  <c r="AB1943" i="1"/>
  <c r="C1938" i="7" l="1"/>
  <c r="A1939" i="7" s="1"/>
  <c r="B1938" i="7"/>
  <c r="D1938" i="7" s="1"/>
  <c r="B1945" i="1"/>
  <c r="A1945" i="1" s="1"/>
  <c r="A1945" i="4" s="1"/>
  <c r="AB1944" i="1"/>
  <c r="C1939" i="7" l="1"/>
  <c r="A1940" i="7" s="1"/>
  <c r="B1939" i="7"/>
  <c r="D1939" i="7" s="1"/>
  <c r="B1946" i="1"/>
  <c r="AB1945" i="1"/>
  <c r="C1940" i="7" l="1"/>
  <c r="A1941" i="7" s="1"/>
  <c r="B1940" i="7"/>
  <c r="D1940" i="7" s="1"/>
  <c r="AB1946" i="1"/>
  <c r="A1946" i="1"/>
  <c r="A1946" i="4" s="1"/>
  <c r="B1947" i="1"/>
  <c r="A1947" i="1" s="1"/>
  <c r="A1947" i="4" s="1"/>
  <c r="C1941" i="7" l="1"/>
  <c r="A1942" i="7" s="1"/>
  <c r="B1941" i="7"/>
  <c r="D1941" i="7" s="1"/>
  <c r="B1948" i="1"/>
  <c r="A1948" i="1" s="1"/>
  <c r="A1948" i="4" s="1"/>
  <c r="AB1947" i="1"/>
  <c r="C1942" i="7" l="1"/>
  <c r="A1943" i="7" s="1"/>
  <c r="B1942" i="7"/>
  <c r="D1942" i="7" s="1"/>
  <c r="B1949" i="1"/>
  <c r="A1949" i="1" s="1"/>
  <c r="A1949" i="4" s="1"/>
  <c r="AB1948" i="1"/>
  <c r="C1943" i="7" l="1"/>
  <c r="A1944" i="7" s="1"/>
  <c r="B1943" i="7"/>
  <c r="D1943" i="7" s="1"/>
  <c r="B1950" i="1"/>
  <c r="A1950" i="1" s="1"/>
  <c r="A1950" i="4" s="1"/>
  <c r="AB1949" i="1"/>
  <c r="C1944" i="7" l="1"/>
  <c r="A1945" i="7" s="1"/>
  <c r="B1944" i="7"/>
  <c r="D1944" i="7" s="1"/>
  <c r="B1951" i="1"/>
  <c r="A1951" i="1" s="1"/>
  <c r="A1951" i="4" s="1"/>
  <c r="AB1950" i="1"/>
  <c r="C1945" i="7" l="1"/>
  <c r="A1946" i="7" s="1"/>
  <c r="B1945" i="7"/>
  <c r="D1945" i="7" s="1"/>
  <c r="B1952" i="1"/>
  <c r="A1952" i="1" s="1"/>
  <c r="A1952" i="4" s="1"/>
  <c r="AB1951" i="1"/>
  <c r="C1946" i="7" l="1"/>
  <c r="A1947" i="7" s="1"/>
  <c r="B1946" i="7"/>
  <c r="D1946" i="7" s="1"/>
  <c r="B1953" i="1"/>
  <c r="A1953" i="1" s="1"/>
  <c r="A1953" i="4" s="1"/>
  <c r="AB1952" i="1"/>
  <c r="C1947" i="7" l="1"/>
  <c r="A1948" i="7" s="1"/>
  <c r="B1947" i="7"/>
  <c r="D1947" i="7" s="1"/>
  <c r="B1954" i="1"/>
  <c r="A1954" i="1" s="1"/>
  <c r="A1954" i="4" s="1"/>
  <c r="AB1953" i="1"/>
  <c r="C1948" i="7" l="1"/>
  <c r="A1949" i="7" s="1"/>
  <c r="B1948" i="7"/>
  <c r="D1948" i="7" s="1"/>
  <c r="B1955" i="1"/>
  <c r="A1955" i="1" s="1"/>
  <c r="A1955" i="4" s="1"/>
  <c r="AB1954" i="1"/>
  <c r="C1949" i="7" l="1"/>
  <c r="A1950" i="7" s="1"/>
  <c r="B1949" i="7"/>
  <c r="D1949" i="7" s="1"/>
  <c r="B1956" i="1"/>
  <c r="A1956" i="1" s="1"/>
  <c r="A1956" i="4" s="1"/>
  <c r="AB1955" i="1"/>
  <c r="C1950" i="7" l="1"/>
  <c r="A1951" i="7" s="1"/>
  <c r="B1950" i="7"/>
  <c r="D1950" i="7" s="1"/>
  <c r="B1957" i="1"/>
  <c r="A1957" i="1" s="1"/>
  <c r="A1957" i="4" s="1"/>
  <c r="AB1956" i="1"/>
  <c r="C1951" i="7" l="1"/>
  <c r="A1952" i="7" s="1"/>
  <c r="B1951" i="7"/>
  <c r="D1951" i="7" s="1"/>
  <c r="B1958" i="1"/>
  <c r="A1958" i="1" s="1"/>
  <c r="A1958" i="4" s="1"/>
  <c r="AB1957" i="1"/>
  <c r="C1952" i="7" l="1"/>
  <c r="A1953" i="7" s="1"/>
  <c r="B1952" i="7"/>
  <c r="D1952" i="7" s="1"/>
  <c r="B1959" i="1"/>
  <c r="A1959" i="1" s="1"/>
  <c r="A1959" i="4" s="1"/>
  <c r="AB1958" i="1"/>
  <c r="C1953" i="7" l="1"/>
  <c r="A1954" i="7" s="1"/>
  <c r="B1953" i="7"/>
  <c r="D1953" i="7" s="1"/>
  <c r="B1960" i="1"/>
  <c r="A1960" i="1" s="1"/>
  <c r="A1960" i="4" s="1"/>
  <c r="AB1959" i="1"/>
  <c r="C1954" i="7" l="1"/>
  <c r="A1955" i="7" s="1"/>
  <c r="B1954" i="7"/>
  <c r="D1954" i="7" s="1"/>
  <c r="B1961" i="1"/>
  <c r="A1961" i="1" s="1"/>
  <c r="A1961" i="4" s="1"/>
  <c r="AB1960" i="1"/>
  <c r="C1955" i="7" l="1"/>
  <c r="A1956" i="7" s="1"/>
  <c r="B1955" i="7"/>
  <c r="D1955" i="7" s="1"/>
  <c r="B1962" i="1"/>
  <c r="A1962" i="1" s="1"/>
  <c r="A1962" i="4" s="1"/>
  <c r="AB1961" i="1"/>
  <c r="C1956" i="7" l="1"/>
  <c r="A1957" i="7" s="1"/>
  <c r="B1956" i="7"/>
  <c r="D1956" i="7" s="1"/>
  <c r="B1963" i="1"/>
  <c r="A1963" i="1" s="1"/>
  <c r="A1963" i="4" s="1"/>
  <c r="AB1962" i="1"/>
  <c r="C1957" i="7" l="1"/>
  <c r="A1958" i="7" s="1"/>
  <c r="B1957" i="7"/>
  <c r="D1957" i="7" s="1"/>
  <c r="B1964" i="1"/>
  <c r="A1964" i="1" s="1"/>
  <c r="A1964" i="4" s="1"/>
  <c r="AB1963" i="1"/>
  <c r="C1958" i="7" l="1"/>
  <c r="A1959" i="7" s="1"/>
  <c r="B1958" i="7"/>
  <c r="D1958" i="7" s="1"/>
  <c r="B1965" i="1"/>
  <c r="A1965" i="1" s="1"/>
  <c r="A1965" i="4" s="1"/>
  <c r="AB1964" i="1"/>
  <c r="C1959" i="7" l="1"/>
  <c r="A1960" i="7" s="1"/>
  <c r="B1959" i="7"/>
  <c r="D1959" i="7" s="1"/>
  <c r="B1966" i="1"/>
  <c r="A1966" i="1" s="1"/>
  <c r="A1966" i="4" s="1"/>
  <c r="AB1965" i="1"/>
  <c r="C1960" i="7" l="1"/>
  <c r="A1961" i="7" s="1"/>
  <c r="B1960" i="7"/>
  <c r="D1960" i="7" s="1"/>
  <c r="B1967" i="1"/>
  <c r="A1967" i="1" s="1"/>
  <c r="A1967" i="4" s="1"/>
  <c r="AB1966" i="1"/>
  <c r="C1961" i="7" l="1"/>
  <c r="A1962" i="7" s="1"/>
  <c r="B1961" i="7"/>
  <c r="D1961" i="7" s="1"/>
  <c r="B1968" i="1"/>
  <c r="A1968" i="1" s="1"/>
  <c r="A1968" i="4" s="1"/>
  <c r="AB1967" i="1"/>
  <c r="C1962" i="7" l="1"/>
  <c r="A1963" i="7" s="1"/>
  <c r="B1962" i="7"/>
  <c r="D1962" i="7" s="1"/>
  <c r="B1969" i="1"/>
  <c r="A1969" i="1" s="1"/>
  <c r="A1969" i="4" s="1"/>
  <c r="AB1968" i="1"/>
  <c r="C1963" i="7" l="1"/>
  <c r="A1964" i="7" s="1"/>
  <c r="B1963" i="7"/>
  <c r="D1963" i="7"/>
  <c r="B1970" i="1"/>
  <c r="A1970" i="1" s="1"/>
  <c r="A1970" i="4" s="1"/>
  <c r="I601" i="9"/>
  <c r="AB1969" i="1"/>
  <c r="C1964" i="7" l="1"/>
  <c r="A1965" i="7" s="1"/>
  <c r="B1964" i="7"/>
  <c r="D1964" i="7" s="1"/>
  <c r="B1971" i="1"/>
  <c r="A1971" i="1" s="1"/>
  <c r="A1971" i="4" s="1"/>
  <c r="Q601" i="9"/>
  <c r="K601" i="9" s="1"/>
  <c r="M601" i="9"/>
  <c r="I602" i="9"/>
  <c r="AB1970" i="1"/>
  <c r="I603" i="9" s="1"/>
  <c r="C1965" i="7" l="1"/>
  <c r="A1966" i="7" s="1"/>
  <c r="B1965" i="7"/>
  <c r="D1965" i="7" s="1"/>
  <c r="B1972" i="1"/>
  <c r="A1972" i="1" s="1"/>
  <c r="A1972" i="4" s="1"/>
  <c r="M603" i="9"/>
  <c r="Q603" i="9"/>
  <c r="K603" i="9" s="1"/>
  <c r="M602" i="9"/>
  <c r="Q602" i="9"/>
  <c r="K602" i="9" s="1"/>
  <c r="AB1971" i="1"/>
  <c r="C1966" i="7" l="1"/>
  <c r="A1967" i="7" s="1"/>
  <c r="B1966" i="7"/>
  <c r="D1966" i="7" s="1"/>
  <c r="B1973" i="1"/>
  <c r="A1973" i="1" s="1"/>
  <c r="A1973" i="4" s="1"/>
  <c r="I604" i="9"/>
  <c r="AB1972" i="1"/>
  <c r="C1967" i="7" l="1"/>
  <c r="A1968" i="7" s="1"/>
  <c r="B1967" i="7"/>
  <c r="D1967" i="7" s="1"/>
  <c r="B1974" i="1"/>
  <c r="A1974" i="1" s="1"/>
  <c r="A1974" i="4" s="1"/>
  <c r="Q604" i="9"/>
  <c r="K604" i="9" s="1"/>
  <c r="M604" i="9"/>
  <c r="I605" i="9"/>
  <c r="AB1973" i="1"/>
  <c r="C1968" i="7" l="1"/>
  <c r="A1969" i="7" s="1"/>
  <c r="B1968" i="7"/>
  <c r="D1968" i="7" s="1"/>
  <c r="B1975" i="1"/>
  <c r="A1975" i="1" s="1"/>
  <c r="A1975" i="4" s="1"/>
  <c r="Q605" i="9"/>
  <c r="K605" i="9" s="1"/>
  <c r="M605" i="9"/>
  <c r="AB1974" i="1"/>
  <c r="C1969" i="7" l="1"/>
  <c r="A1970" i="7" s="1"/>
  <c r="B1969" i="7"/>
  <c r="D1969" i="7" s="1"/>
  <c r="B1976" i="1"/>
  <c r="A1976" i="1" s="1"/>
  <c r="A1976" i="4" s="1"/>
  <c r="AB1975" i="1"/>
  <c r="C1970" i="7" l="1"/>
  <c r="A1971" i="7" s="1"/>
  <c r="B1970" i="7"/>
  <c r="D1970" i="7" s="1"/>
  <c r="B1977" i="1"/>
  <c r="A1977" i="1" s="1"/>
  <c r="A1977" i="4" s="1"/>
  <c r="AB1976" i="1"/>
  <c r="C1971" i="7" l="1"/>
  <c r="A1972" i="7" s="1"/>
  <c r="B1971" i="7"/>
  <c r="D1971" i="7" s="1"/>
  <c r="B1978" i="1"/>
  <c r="A1978" i="1" s="1"/>
  <c r="A1978" i="4" s="1"/>
  <c r="AB1977" i="1"/>
  <c r="C1972" i="7" l="1"/>
  <c r="A1973" i="7" s="1"/>
  <c r="B1972" i="7"/>
  <c r="D1972" i="7" s="1"/>
  <c r="B1979" i="1"/>
  <c r="A1979" i="1" s="1"/>
  <c r="A1979" i="4" s="1"/>
  <c r="AB1978" i="1"/>
  <c r="C1973" i="7" l="1"/>
  <c r="A1974" i="7" s="1"/>
  <c r="B1973" i="7"/>
  <c r="D1973" i="7" s="1"/>
  <c r="B1980" i="1"/>
  <c r="A1980" i="1" s="1"/>
  <c r="A1980" i="4" s="1"/>
  <c r="AB1979" i="1"/>
  <c r="C1974" i="7" l="1"/>
  <c r="A1975" i="7" s="1"/>
  <c r="B1974" i="7"/>
  <c r="D1974" i="7" s="1"/>
  <c r="B1981" i="1"/>
  <c r="A1981" i="1" s="1"/>
  <c r="A1981" i="4" s="1"/>
  <c r="AB1980" i="1"/>
  <c r="C1975" i="7" l="1"/>
  <c r="A1976" i="7" s="1"/>
  <c r="B1975" i="7"/>
  <c r="D1975" i="7" s="1"/>
  <c r="B1982" i="1"/>
  <c r="A1982" i="1" s="1"/>
  <c r="A1982" i="4" s="1"/>
  <c r="AB1981" i="1"/>
  <c r="C1976" i="7" l="1"/>
  <c r="A1977" i="7" s="1"/>
  <c r="B1976" i="7"/>
  <c r="D1976" i="7" s="1"/>
  <c r="B1983" i="1"/>
  <c r="A1983" i="1" s="1"/>
  <c r="A1983" i="4" s="1"/>
  <c r="AB1982" i="1"/>
  <c r="C1977" i="7" l="1"/>
  <c r="A1978" i="7" s="1"/>
  <c r="B1977" i="7"/>
  <c r="D1977" i="7" s="1"/>
  <c r="B1984" i="1"/>
  <c r="A1984" i="1" s="1"/>
  <c r="A1984" i="4" s="1"/>
  <c r="AB1983" i="1"/>
  <c r="C1978" i="7" l="1"/>
  <c r="A1979" i="7" s="1"/>
  <c r="B1978" i="7"/>
  <c r="D1978" i="7" s="1"/>
  <c r="B1985" i="1"/>
  <c r="A1985" i="1" s="1"/>
  <c r="A1985" i="4" s="1"/>
  <c r="AB1984" i="1"/>
  <c r="C1979" i="7" l="1"/>
  <c r="A1980" i="7" s="1"/>
  <c r="B1979" i="7"/>
  <c r="D1979" i="7" s="1"/>
  <c r="B1986" i="1"/>
  <c r="A1986" i="1" s="1"/>
  <c r="A1986" i="4" s="1"/>
  <c r="AB1985" i="1"/>
  <c r="C1980" i="7" l="1"/>
  <c r="A1981" i="7" s="1"/>
  <c r="B1980" i="7"/>
  <c r="D1980" i="7" s="1"/>
  <c r="B1987" i="1"/>
  <c r="A1987" i="1" s="1"/>
  <c r="A1987" i="4" s="1"/>
  <c r="AB1986" i="1"/>
  <c r="C1981" i="7" l="1"/>
  <c r="A1982" i="7" s="1"/>
  <c r="B1981" i="7"/>
  <c r="D1981" i="7" s="1"/>
  <c r="B1988" i="1"/>
  <c r="A1988" i="1" s="1"/>
  <c r="A1988" i="4" s="1"/>
  <c r="AB1987" i="1"/>
  <c r="C1982" i="7" l="1"/>
  <c r="A1983" i="7" s="1"/>
  <c r="B1982" i="7"/>
  <c r="D1982" i="7" s="1"/>
  <c r="B1989" i="1"/>
  <c r="A1989" i="1" s="1"/>
  <c r="A1989" i="4" s="1"/>
  <c r="AB1988" i="1"/>
  <c r="C1983" i="7" l="1"/>
  <c r="A1984" i="7" s="1"/>
  <c r="B1983" i="7"/>
  <c r="D1983" i="7" s="1"/>
  <c r="B1990" i="1"/>
  <c r="A1990" i="1" s="1"/>
  <c r="A1990" i="4" s="1"/>
  <c r="AB1989" i="1"/>
  <c r="C1984" i="7" l="1"/>
  <c r="A1985" i="7" s="1"/>
  <c r="B1984" i="7"/>
  <c r="D1984" i="7" s="1"/>
  <c r="B1991" i="1"/>
  <c r="A1991" i="1" s="1"/>
  <c r="A1991" i="4" s="1"/>
  <c r="AB1990" i="1"/>
  <c r="C1985" i="7" l="1"/>
  <c r="A1986" i="7" s="1"/>
  <c r="B1985" i="7"/>
  <c r="D1985" i="7" s="1"/>
  <c r="B1992" i="1"/>
  <c r="A1992" i="1" s="1"/>
  <c r="A1992" i="4" s="1"/>
  <c r="AB1991" i="1"/>
  <c r="C1986" i="7" l="1"/>
  <c r="A1987" i="7" s="1"/>
  <c r="B1986" i="7"/>
  <c r="D1986" i="7" s="1"/>
  <c r="B1993" i="1"/>
  <c r="A1993" i="1" s="1"/>
  <c r="A1993" i="4" s="1"/>
  <c r="I606" i="9"/>
  <c r="AB1992" i="1"/>
  <c r="C1987" i="7" l="1"/>
  <c r="A1988" i="7" s="1"/>
  <c r="B1987" i="7"/>
  <c r="D1987" i="7" s="1"/>
  <c r="B1994" i="1"/>
  <c r="A1994" i="1" s="1"/>
  <c r="A1994" i="4" s="1"/>
  <c r="M606" i="9"/>
  <c r="Q606" i="9"/>
  <c r="K606" i="9" s="1"/>
  <c r="I607" i="9"/>
  <c r="AB1993" i="1"/>
  <c r="C1988" i="7" l="1"/>
  <c r="A1989" i="7" s="1"/>
  <c r="B1988" i="7"/>
  <c r="D1988" i="7" s="1"/>
  <c r="B1995" i="1"/>
  <c r="A1995" i="1" s="1"/>
  <c r="A1995" i="4" s="1"/>
  <c r="Q607" i="9"/>
  <c r="K607" i="9" s="1"/>
  <c r="M607" i="9"/>
  <c r="I608" i="9"/>
  <c r="AB1994" i="1"/>
  <c r="C1989" i="7" l="1"/>
  <c r="A1990" i="7" s="1"/>
  <c r="B1989" i="7"/>
  <c r="D1989" i="7" s="1"/>
  <c r="B1996" i="1"/>
  <c r="A1996" i="1" s="1"/>
  <c r="A1996" i="4" s="1"/>
  <c r="Q608" i="9"/>
  <c r="K608" i="9" s="1"/>
  <c r="M608" i="9"/>
  <c r="I609" i="9"/>
  <c r="AB1995" i="1"/>
  <c r="C1990" i="7" l="1"/>
  <c r="A1991" i="7" s="1"/>
  <c r="B1990" i="7"/>
  <c r="D1990" i="7" s="1"/>
  <c r="B1997" i="1"/>
  <c r="A1997" i="1" s="1"/>
  <c r="A1997" i="4" s="1"/>
  <c r="Q609" i="9"/>
  <c r="K609" i="9" s="1"/>
  <c r="M609" i="9"/>
  <c r="I610" i="9"/>
  <c r="AB1996" i="1"/>
  <c r="C1991" i="7" l="1"/>
  <c r="A1992" i="7" s="1"/>
  <c r="B1991" i="7"/>
  <c r="D1991" i="7" s="1"/>
  <c r="B1998" i="1"/>
  <c r="A1998" i="1" s="1"/>
  <c r="A1998" i="4" s="1"/>
  <c r="Q610" i="9"/>
  <c r="K610" i="9" s="1"/>
  <c r="M610" i="9"/>
  <c r="I611" i="9"/>
  <c r="AB1997" i="1"/>
  <c r="C1992" i="7" l="1"/>
  <c r="A1993" i="7" s="1"/>
  <c r="B1992" i="7"/>
  <c r="D1992" i="7" s="1"/>
  <c r="B1999" i="1"/>
  <c r="A1999" i="1" s="1"/>
  <c r="A1999" i="4" s="1"/>
  <c r="Q611" i="9"/>
  <c r="K611" i="9" s="1"/>
  <c r="M611" i="9"/>
  <c r="I612" i="9"/>
  <c r="AB1998" i="1"/>
  <c r="C1993" i="7" l="1"/>
  <c r="A1994" i="7" s="1"/>
  <c r="B1993" i="7"/>
  <c r="D1993" i="7" s="1"/>
  <c r="B2000" i="1"/>
  <c r="A2000" i="1" s="1"/>
  <c r="A2000" i="4" s="1"/>
  <c r="Q612" i="9"/>
  <c r="K612" i="9" s="1"/>
  <c r="M612" i="9"/>
  <c r="AB1999" i="1"/>
  <c r="C1994" i="7" l="1"/>
  <c r="A1995" i="7" s="1"/>
  <c r="B1994" i="7"/>
  <c r="D1994" i="7" s="1"/>
  <c r="B2001" i="1"/>
  <c r="A2001" i="1" s="1"/>
  <c r="A2001" i="4" s="1"/>
  <c r="AB2000" i="1"/>
  <c r="C1995" i="7" l="1"/>
  <c r="A1996" i="7" s="1"/>
  <c r="B1995" i="7"/>
  <c r="D1995" i="7" s="1"/>
  <c r="B2002" i="1"/>
  <c r="A2002" i="1" s="1"/>
  <c r="A2002" i="4" s="1"/>
  <c r="AB2001" i="1"/>
  <c r="C1996" i="7" l="1"/>
  <c r="A1997" i="7" s="1"/>
  <c r="B1996" i="7"/>
  <c r="D1996" i="7" s="1"/>
  <c r="B2003" i="1"/>
  <c r="A2003" i="1" s="1"/>
  <c r="A2003" i="4" s="1"/>
  <c r="AB2002" i="1"/>
  <c r="C1997" i="7" l="1"/>
  <c r="A1998" i="7" s="1"/>
  <c r="B1997" i="7"/>
  <c r="D1997" i="7" s="1"/>
  <c r="B2004" i="1"/>
  <c r="A2004" i="1" s="1"/>
  <c r="A2004" i="4" s="1"/>
  <c r="AB2003" i="1"/>
  <c r="C1998" i="7" l="1"/>
  <c r="A1999" i="7" s="1"/>
  <c r="B1998" i="7"/>
  <c r="D1998" i="7" s="1"/>
  <c r="B2005" i="1"/>
  <c r="A2005" i="1" s="1"/>
  <c r="A2005" i="4" s="1"/>
  <c r="AB2004" i="1"/>
  <c r="C1999" i="7" l="1"/>
  <c r="A2000" i="7" s="1"/>
  <c r="B1999" i="7"/>
  <c r="D1999" i="7" s="1"/>
  <c r="B2006" i="1"/>
  <c r="A2006" i="1" s="1"/>
  <c r="A2006" i="4" s="1"/>
  <c r="AB2005" i="1"/>
  <c r="C2000" i="7" l="1"/>
  <c r="A2001" i="7" s="1"/>
  <c r="B2000" i="7"/>
  <c r="D2000" i="7" s="1"/>
  <c r="B2007" i="1"/>
  <c r="A2007" i="1" s="1"/>
  <c r="A2007" i="4" s="1"/>
  <c r="AB2006" i="1"/>
  <c r="C2001" i="7" l="1"/>
  <c r="A2002" i="7" s="1"/>
  <c r="B2001" i="7"/>
  <c r="D2001" i="7" s="1"/>
  <c r="B2008" i="1"/>
  <c r="A2008" i="1" s="1"/>
  <c r="A2008" i="4" s="1"/>
  <c r="AB2007" i="1"/>
  <c r="C2002" i="7" l="1"/>
  <c r="A2003" i="7" s="1"/>
  <c r="B2002" i="7"/>
  <c r="D2002" i="7" s="1"/>
  <c r="B2009" i="1"/>
  <c r="A2009" i="1" s="1"/>
  <c r="A2009" i="4" s="1"/>
  <c r="AB2008" i="1"/>
  <c r="C2003" i="7" l="1"/>
  <c r="A2004" i="7" s="1"/>
  <c r="B2003" i="7"/>
  <c r="D2003" i="7" s="1"/>
  <c r="B2010" i="1"/>
  <c r="A2010" i="1" s="1"/>
  <c r="A2010" i="4" s="1"/>
  <c r="AB2009" i="1"/>
  <c r="C2004" i="7" l="1"/>
  <c r="A2005" i="7" s="1"/>
  <c r="B2004" i="7"/>
  <c r="D2004" i="7" s="1"/>
  <c r="B2011" i="1"/>
  <c r="A2011" i="1" s="1"/>
  <c r="A2011" i="4" s="1"/>
  <c r="AB2010" i="1"/>
  <c r="C2005" i="7" l="1"/>
  <c r="A2006" i="7" s="1"/>
  <c r="B2005" i="7"/>
  <c r="D2005" i="7" s="1"/>
  <c r="B2012" i="1"/>
  <c r="A2012" i="1" s="1"/>
  <c r="A2012" i="4" s="1"/>
  <c r="AB2011" i="1"/>
  <c r="C2006" i="7" l="1"/>
  <c r="A2007" i="7" s="1"/>
  <c r="B2006" i="7"/>
  <c r="D2006" i="7" s="1"/>
  <c r="B2013" i="1"/>
  <c r="A2013" i="1" s="1"/>
  <c r="A2013" i="4" s="1"/>
  <c r="AB2012" i="1"/>
  <c r="C2007" i="7" l="1"/>
  <c r="A2008" i="7" s="1"/>
  <c r="B2007" i="7"/>
  <c r="D2007" i="7" s="1"/>
  <c r="B2014" i="1"/>
  <c r="A2014" i="1" s="1"/>
  <c r="A2014" i="4" s="1"/>
  <c r="AB2013" i="1"/>
  <c r="B2008" i="7" l="1"/>
  <c r="D2008" i="7" s="1"/>
  <c r="C2008" i="7"/>
  <c r="A2009" i="7" s="1"/>
  <c r="B2015" i="1"/>
  <c r="A2015" i="1" s="1"/>
  <c r="A2015" i="4" s="1"/>
  <c r="AB2014" i="1"/>
  <c r="C2009" i="7" l="1"/>
  <c r="A2010" i="7" s="1"/>
  <c r="B2009" i="7"/>
  <c r="D2009" i="7" s="1"/>
  <c r="B2016" i="1"/>
  <c r="A2016" i="1" s="1"/>
  <c r="A2016" i="4" s="1"/>
  <c r="AB2015" i="1"/>
  <c r="C2010" i="7" l="1"/>
  <c r="A2011" i="7" s="1"/>
  <c r="B2010" i="7"/>
  <c r="D2010" i="7" s="1"/>
  <c r="B2017" i="1"/>
  <c r="A2017" i="1" s="1"/>
  <c r="A2017" i="4" s="1"/>
  <c r="AB2016" i="1"/>
  <c r="C2011" i="7" l="1"/>
  <c r="A2012" i="7" s="1"/>
  <c r="B2011" i="7"/>
  <c r="D2011" i="7" s="1"/>
  <c r="B2018" i="1"/>
  <c r="A2018" i="1" s="1"/>
  <c r="A2018" i="4" s="1"/>
  <c r="I613" i="9"/>
  <c r="AB2017" i="1"/>
  <c r="C2012" i="7" l="1"/>
  <c r="A2013" i="7" s="1"/>
  <c r="B2012" i="7"/>
  <c r="D2012" i="7" s="1"/>
  <c r="B2019" i="1"/>
  <c r="A2019" i="1" s="1"/>
  <c r="A2019" i="4" s="1"/>
  <c r="M613" i="9"/>
  <c r="Q613" i="9"/>
  <c r="K613" i="9" s="1"/>
  <c r="I614" i="9"/>
  <c r="AB2018" i="1"/>
  <c r="C2013" i="7" l="1"/>
  <c r="A2014" i="7" s="1"/>
  <c r="B2013" i="7"/>
  <c r="D2013" i="7" s="1"/>
  <c r="B2020" i="1"/>
  <c r="A2020" i="1" s="1"/>
  <c r="A2020" i="4" s="1"/>
  <c r="M614" i="9"/>
  <c r="Q614" i="9"/>
  <c r="K614" i="9" s="1"/>
  <c r="I615" i="9"/>
  <c r="AB2019" i="1"/>
  <c r="C2014" i="7" l="1"/>
  <c r="A2015" i="7" s="1"/>
  <c r="B2014" i="7"/>
  <c r="D2014" i="7" s="1"/>
  <c r="B2021" i="1"/>
  <c r="A2021" i="1" s="1"/>
  <c r="A2021" i="4" s="1"/>
  <c r="M615" i="9"/>
  <c r="Q615" i="9"/>
  <c r="K615" i="9" s="1"/>
  <c r="I616" i="9"/>
  <c r="AB2020" i="1"/>
  <c r="C2015" i="7" l="1"/>
  <c r="A2016" i="7" s="1"/>
  <c r="B2015" i="7"/>
  <c r="D2015" i="7" s="1"/>
  <c r="B2022" i="1"/>
  <c r="A2022" i="1" s="1"/>
  <c r="A2022" i="4" s="1"/>
  <c r="Q616" i="9"/>
  <c r="K616" i="9" s="1"/>
  <c r="M616" i="9"/>
  <c r="I617" i="9"/>
  <c r="AB2021" i="1"/>
  <c r="C2016" i="7" l="1"/>
  <c r="A2017" i="7" s="1"/>
  <c r="B2016" i="7"/>
  <c r="D2016" i="7" s="1"/>
  <c r="B2023" i="1"/>
  <c r="A2023" i="1" s="1"/>
  <c r="A2023" i="4" s="1"/>
  <c r="M617" i="9"/>
  <c r="Q617" i="9"/>
  <c r="K617" i="9" s="1"/>
  <c r="I618" i="9"/>
  <c r="AB2022" i="1"/>
  <c r="C2017" i="7" l="1"/>
  <c r="A2018" i="7" s="1"/>
  <c r="B2017" i="7"/>
  <c r="D2017" i="7" s="1"/>
  <c r="B2024" i="1"/>
  <c r="A2024" i="1" s="1"/>
  <c r="A2024" i="4" s="1"/>
  <c r="Q618" i="9"/>
  <c r="K618" i="9" s="1"/>
  <c r="M618" i="9"/>
  <c r="I619" i="9"/>
  <c r="AB2023" i="1"/>
  <c r="C2018" i="7" l="1"/>
  <c r="A2019" i="7" s="1"/>
  <c r="B2018" i="7"/>
  <c r="D2018" i="7" s="1"/>
  <c r="B2025" i="1"/>
  <c r="A2025" i="1" s="1"/>
  <c r="A2025" i="4" s="1"/>
  <c r="Q619" i="9"/>
  <c r="K619" i="9" s="1"/>
  <c r="M619" i="9"/>
  <c r="I620" i="9"/>
  <c r="AB2024" i="1"/>
  <c r="C2019" i="7" l="1"/>
  <c r="A2020" i="7" s="1"/>
  <c r="B2019" i="7"/>
  <c r="D2019" i="7" s="1"/>
  <c r="B2026" i="1"/>
  <c r="A2026" i="1" s="1"/>
  <c r="A2026" i="4" s="1"/>
  <c r="M620" i="9"/>
  <c r="Q620" i="9"/>
  <c r="K620" i="9" s="1"/>
  <c r="I621" i="9"/>
  <c r="AB2025" i="1"/>
  <c r="C2020" i="7" l="1"/>
  <c r="A2021" i="7" s="1"/>
  <c r="B2020" i="7"/>
  <c r="D2020" i="7" s="1"/>
  <c r="B2027" i="1"/>
  <c r="A2027" i="1" s="1"/>
  <c r="A2027" i="4" s="1"/>
  <c r="Q621" i="9"/>
  <c r="K621" i="9" s="1"/>
  <c r="M621" i="9"/>
  <c r="I622" i="9"/>
  <c r="AB2026" i="1"/>
  <c r="C2021" i="7" l="1"/>
  <c r="A2022" i="7" s="1"/>
  <c r="B2021" i="7"/>
  <c r="D2021" i="7" s="1"/>
  <c r="B2028" i="1"/>
  <c r="A2028" i="1" s="1"/>
  <c r="A2028" i="4" s="1"/>
  <c r="M622" i="9"/>
  <c r="Q622" i="9"/>
  <c r="K622" i="9" s="1"/>
  <c r="I623" i="9"/>
  <c r="AB2027" i="1"/>
  <c r="C2022" i="7" l="1"/>
  <c r="A2023" i="7" s="1"/>
  <c r="B2022" i="7"/>
  <c r="D2022" i="7" s="1"/>
  <c r="B2029" i="1"/>
  <c r="A2029" i="1" s="1"/>
  <c r="A2029" i="4" s="1"/>
  <c r="M623" i="9"/>
  <c r="Q623" i="9"/>
  <c r="K623" i="9" s="1"/>
  <c r="I624" i="9"/>
  <c r="AB2028" i="1"/>
  <c r="C2023" i="7" l="1"/>
  <c r="A2024" i="7" s="1"/>
  <c r="B2023" i="7"/>
  <c r="D2023" i="7" s="1"/>
  <c r="B2030" i="1"/>
  <c r="A2030" i="1" s="1"/>
  <c r="A2030" i="4" s="1"/>
  <c r="M624" i="9"/>
  <c r="Q624" i="9"/>
  <c r="K624" i="9" s="1"/>
  <c r="I625" i="9"/>
  <c r="AB2029" i="1"/>
  <c r="C2024" i="7" l="1"/>
  <c r="A2025" i="7" s="1"/>
  <c r="B2024" i="7"/>
  <c r="D2024" i="7" s="1"/>
  <c r="B2031" i="1"/>
  <c r="A2031" i="1" s="1"/>
  <c r="A2031" i="4" s="1"/>
  <c r="Q625" i="9"/>
  <c r="K625" i="9" s="1"/>
  <c r="M625" i="9"/>
  <c r="I626" i="9"/>
  <c r="AB2030" i="1"/>
  <c r="C2025" i="7" l="1"/>
  <c r="A2026" i="7" s="1"/>
  <c r="B2025" i="7"/>
  <c r="D2025" i="7" s="1"/>
  <c r="B2032" i="1"/>
  <c r="A2032" i="1" s="1"/>
  <c r="A2032" i="4" s="1"/>
  <c r="M626" i="9"/>
  <c r="Q626" i="9"/>
  <c r="K626" i="9" s="1"/>
  <c r="I627" i="9"/>
  <c r="AB2031" i="1"/>
  <c r="C2026" i="7" l="1"/>
  <c r="A2027" i="7" s="1"/>
  <c r="B2026" i="7"/>
  <c r="D2026" i="7" s="1"/>
  <c r="B2033" i="1"/>
  <c r="A2033" i="1" s="1"/>
  <c r="A2033" i="4" s="1"/>
  <c r="Q627" i="9"/>
  <c r="K627" i="9" s="1"/>
  <c r="M627" i="9"/>
  <c r="I628" i="9"/>
  <c r="AB2032" i="1"/>
  <c r="C2027" i="7" l="1"/>
  <c r="A2028" i="7" s="1"/>
  <c r="B2027" i="7"/>
  <c r="D2027" i="7" s="1"/>
  <c r="B2034" i="1"/>
  <c r="A2034" i="1" s="1"/>
  <c r="A2034" i="4" s="1"/>
  <c r="M628" i="9"/>
  <c r="Q628" i="9"/>
  <c r="K628" i="9" s="1"/>
  <c r="I629" i="9"/>
  <c r="AB2033" i="1"/>
  <c r="C2028" i="7" l="1"/>
  <c r="A2029" i="7" s="1"/>
  <c r="B2028" i="7"/>
  <c r="D2028" i="7" s="1"/>
  <c r="B2035" i="1"/>
  <c r="A2035" i="1" s="1"/>
  <c r="A2035" i="4" s="1"/>
  <c r="Q629" i="9"/>
  <c r="K629" i="9" s="1"/>
  <c r="M629" i="9"/>
  <c r="I630" i="9"/>
  <c r="AB2034" i="1"/>
  <c r="B2029" i="7" l="1"/>
  <c r="D2029" i="7" s="1"/>
  <c r="C2029" i="7"/>
  <c r="A2030" i="7" s="1"/>
  <c r="B2036" i="1"/>
  <c r="A2036" i="1" s="1"/>
  <c r="A2036" i="4" s="1"/>
  <c r="Q630" i="9"/>
  <c r="K630" i="9" s="1"/>
  <c r="M630" i="9"/>
  <c r="I631" i="9"/>
  <c r="AB2035" i="1"/>
  <c r="B2030" i="7" l="1"/>
  <c r="D2030" i="7" s="1"/>
  <c r="C2030" i="7"/>
  <c r="A2031" i="7" s="1"/>
  <c r="B2037" i="1"/>
  <c r="A2037" i="1" s="1"/>
  <c r="A2037" i="4" s="1"/>
  <c r="M631" i="9"/>
  <c r="Q631" i="9"/>
  <c r="K631" i="9" s="1"/>
  <c r="I632" i="9"/>
  <c r="AB2036" i="1"/>
  <c r="C2031" i="7" l="1"/>
  <c r="A2032" i="7" s="1"/>
  <c r="B2031" i="7"/>
  <c r="D2031" i="7" s="1"/>
  <c r="B2038" i="1"/>
  <c r="A2038" i="1" s="1"/>
  <c r="A2038" i="4" s="1"/>
  <c r="M632" i="9"/>
  <c r="Q632" i="9"/>
  <c r="K632" i="9" s="1"/>
  <c r="AB2037" i="1"/>
  <c r="B2032" i="7" l="1"/>
  <c r="D2032" i="7" s="1"/>
  <c r="C2032" i="7"/>
  <c r="A2033" i="7" s="1"/>
  <c r="B2039" i="1"/>
  <c r="A2039" i="1" s="1"/>
  <c r="A2039" i="4" s="1"/>
  <c r="AB2038" i="1"/>
  <c r="B2033" i="7" l="1"/>
  <c r="D2033" i="7" s="1"/>
  <c r="C2033" i="7"/>
  <c r="A2034" i="7" s="1"/>
  <c r="B2040" i="1"/>
  <c r="A2040" i="1" s="1"/>
  <c r="A2040" i="4" s="1"/>
  <c r="AB2039" i="1"/>
  <c r="C2034" i="7" l="1"/>
  <c r="A2035" i="7" s="1"/>
  <c r="B2034" i="7"/>
  <c r="D2034" i="7" s="1"/>
  <c r="B2041" i="1"/>
  <c r="A2041" i="1" s="1"/>
  <c r="A2041" i="4" s="1"/>
  <c r="AB2040" i="1"/>
  <c r="B2035" i="7" l="1"/>
  <c r="D2035" i="7" s="1"/>
  <c r="C2035" i="7"/>
  <c r="A2036" i="7" s="1"/>
  <c r="B2042" i="1"/>
  <c r="A2042" i="1" s="1"/>
  <c r="A2042" i="4" s="1"/>
  <c r="AB2041" i="1"/>
  <c r="B2036" i="7" l="1"/>
  <c r="D2036" i="7" s="1"/>
  <c r="C2036" i="7"/>
  <c r="A2037" i="7" s="1"/>
  <c r="B2043" i="1"/>
  <c r="A2043" i="1" s="1"/>
  <c r="A2043" i="4" s="1"/>
  <c r="AB2042" i="1"/>
  <c r="C2037" i="7" l="1"/>
  <c r="A2038" i="7" s="1"/>
  <c r="B2037" i="7"/>
  <c r="D2037" i="7" s="1"/>
  <c r="B2044" i="1"/>
  <c r="A2044" i="1" s="1"/>
  <c r="A2044" i="4" s="1"/>
  <c r="AB2043" i="1"/>
  <c r="B2038" i="7" l="1"/>
  <c r="D2038" i="7" s="1"/>
  <c r="C2038" i="7"/>
  <c r="A2039" i="7" s="1"/>
  <c r="B2045" i="1"/>
  <c r="A2045" i="1" s="1"/>
  <c r="A2045" i="4" s="1"/>
  <c r="AB2044" i="1"/>
  <c r="B2039" i="7" l="1"/>
  <c r="D2039" i="7" s="1"/>
  <c r="C2039" i="7"/>
  <c r="A2040" i="7" s="1"/>
  <c r="B2046" i="1"/>
  <c r="A2046" i="1" s="1"/>
  <c r="A2046" i="4" s="1"/>
  <c r="AB2045" i="1"/>
  <c r="C2040" i="7" l="1"/>
  <c r="A2041" i="7" s="1"/>
  <c r="B2040" i="7"/>
  <c r="D2040" i="7" s="1"/>
  <c r="B2047" i="1"/>
  <c r="A2047" i="1" s="1"/>
  <c r="A2047" i="4" s="1"/>
  <c r="AB2046" i="1"/>
  <c r="B2041" i="7" l="1"/>
  <c r="D2041" i="7" s="1"/>
  <c r="C2041" i="7"/>
  <c r="A2042" i="7" s="1"/>
  <c r="B2048" i="1"/>
  <c r="A2048" i="1" s="1"/>
  <c r="A2048" i="4" s="1"/>
  <c r="AB2047" i="1"/>
  <c r="B2042" i="7" l="1"/>
  <c r="D2042" i="7" s="1"/>
  <c r="C2042" i="7"/>
  <c r="A2043" i="7" s="1"/>
  <c r="B2049" i="1"/>
  <c r="A2049" i="1" s="1"/>
  <c r="A2049" i="4" s="1"/>
  <c r="AB2048" i="1"/>
  <c r="C2043" i="7" l="1"/>
  <c r="A2044" i="7" s="1"/>
  <c r="B2043" i="7"/>
  <c r="D2043" i="7" s="1"/>
  <c r="B2050" i="1"/>
  <c r="A2050" i="1" s="1"/>
  <c r="A2050" i="4" s="1"/>
  <c r="AB2049" i="1"/>
  <c r="B2044" i="7" l="1"/>
  <c r="D2044" i="7" s="1"/>
  <c r="C2044" i="7"/>
  <c r="A2045" i="7" s="1"/>
  <c r="B2051" i="1"/>
  <c r="A2051" i="1" s="1"/>
  <c r="A2051" i="4" s="1"/>
  <c r="AB2050" i="1"/>
  <c r="B2045" i="7" l="1"/>
  <c r="D2045" i="7" s="1"/>
  <c r="C2045" i="7"/>
  <c r="A2046" i="7" s="1"/>
  <c r="B2052" i="1"/>
  <c r="A2052" i="1" s="1"/>
  <c r="A2052" i="4" s="1"/>
  <c r="AB2051" i="1"/>
  <c r="C2046" i="7" l="1"/>
  <c r="A2047" i="7" s="1"/>
  <c r="B2046" i="7"/>
  <c r="D2046" i="7" s="1"/>
  <c r="B2053" i="1"/>
  <c r="A2053" i="1" s="1"/>
  <c r="A2053" i="4" s="1"/>
  <c r="AB2052" i="1"/>
  <c r="B2047" i="7" l="1"/>
  <c r="D2047" i="7" s="1"/>
  <c r="C2047" i="7"/>
  <c r="A2048" i="7" s="1"/>
  <c r="B2054" i="1"/>
  <c r="A2054" i="1" s="1"/>
  <c r="A2054" i="4" s="1"/>
  <c r="AB2053" i="1"/>
  <c r="B2048" i="7" l="1"/>
  <c r="D2048" i="7" s="1"/>
  <c r="C2048" i="7"/>
  <c r="A2049" i="7" s="1"/>
  <c r="B2055" i="1"/>
  <c r="A2055" i="1" s="1"/>
  <c r="A2055" i="4" s="1"/>
  <c r="AB2054" i="1"/>
  <c r="C2049" i="7" l="1"/>
  <c r="A2050" i="7" s="1"/>
  <c r="B2049" i="7"/>
  <c r="D2049" i="7" s="1"/>
  <c r="B2056" i="1"/>
  <c r="A2056" i="1" s="1"/>
  <c r="A2056" i="4" s="1"/>
  <c r="AB2055" i="1"/>
  <c r="B2050" i="7" l="1"/>
  <c r="D2050" i="7" s="1"/>
  <c r="C2050" i="7"/>
  <c r="A2051" i="7" s="1"/>
  <c r="B2057" i="1"/>
  <c r="A2057" i="1" s="1"/>
  <c r="A2057" i="4" s="1"/>
  <c r="AB2056" i="1"/>
  <c r="C2051" i="7" l="1"/>
  <c r="A2052" i="7" s="1"/>
  <c r="B2051" i="7"/>
  <c r="D2051" i="7" s="1"/>
  <c r="B2058" i="1"/>
  <c r="A2058" i="1" s="1"/>
  <c r="A2058" i="4" s="1"/>
  <c r="I633" i="9"/>
  <c r="AB2057" i="1"/>
  <c r="C2052" i="7" l="1"/>
  <c r="A2053" i="7" s="1"/>
  <c r="B2052" i="7"/>
  <c r="D2052" i="7" s="1"/>
  <c r="B2059" i="1"/>
  <c r="A2059" i="1" s="1"/>
  <c r="A2059" i="4" s="1"/>
  <c r="M633" i="9"/>
  <c r="Q633" i="9"/>
  <c r="K633" i="9" s="1"/>
  <c r="AB2058" i="1"/>
  <c r="B2053" i="7" l="1"/>
  <c r="D2053" i="7" s="1"/>
  <c r="C2053" i="7"/>
  <c r="A2054" i="7" s="1"/>
  <c r="B2060" i="1"/>
  <c r="A2060" i="1" s="1"/>
  <c r="A2060" i="4" s="1"/>
  <c r="AB2059" i="1"/>
  <c r="C2054" i="7" l="1"/>
  <c r="A2055" i="7" s="1"/>
  <c r="B2054" i="7"/>
  <c r="D2054" i="7" s="1"/>
  <c r="B2061" i="1"/>
  <c r="A2061" i="1" s="1"/>
  <c r="A2061" i="4" s="1"/>
  <c r="I634" i="9"/>
  <c r="AB2060" i="1"/>
  <c r="B2055" i="7" l="1"/>
  <c r="D2055" i="7" s="1"/>
  <c r="C2055" i="7"/>
  <c r="A2056" i="7" s="1"/>
  <c r="B2062" i="1"/>
  <c r="A2062" i="1" s="1"/>
  <c r="A2062" i="4" s="1"/>
  <c r="M634" i="9"/>
  <c r="Q634" i="9"/>
  <c r="K634" i="9" s="1"/>
  <c r="AB2061" i="1"/>
  <c r="B2056" i="7" l="1"/>
  <c r="D2056" i="7" s="1"/>
  <c r="C2056" i="7"/>
  <c r="A2057" i="7" s="1"/>
  <c r="B2063" i="1"/>
  <c r="A2063" i="1" s="1"/>
  <c r="A2063" i="4" s="1"/>
  <c r="AB2062" i="1"/>
  <c r="C2057" i="7" l="1"/>
  <c r="A2058" i="7" s="1"/>
  <c r="B2057" i="7"/>
  <c r="D2057" i="7" s="1"/>
  <c r="B2064" i="1"/>
  <c r="A2064" i="1" s="1"/>
  <c r="A2064" i="4" s="1"/>
  <c r="AB2063" i="1"/>
  <c r="C2058" i="7" l="1"/>
  <c r="A2059" i="7" s="1"/>
  <c r="B2058" i="7"/>
  <c r="D2058" i="7" s="1"/>
  <c r="B2065" i="1"/>
  <c r="A2065" i="1" s="1"/>
  <c r="A2065" i="4" s="1"/>
  <c r="AB2064" i="1"/>
  <c r="B2059" i="7" l="1"/>
  <c r="D2059" i="7" s="1"/>
  <c r="C2059" i="7"/>
  <c r="A2060" i="7" s="1"/>
  <c r="B2066" i="1"/>
  <c r="A2066" i="1" s="1"/>
  <c r="A2066" i="4" s="1"/>
  <c r="AB2065" i="1"/>
  <c r="C2060" i="7" l="1"/>
  <c r="A2061" i="7" s="1"/>
  <c r="B2060" i="7"/>
  <c r="D2060" i="7" s="1"/>
  <c r="B2067" i="1"/>
  <c r="A2067" i="1" s="1"/>
  <c r="A2067" i="4" s="1"/>
  <c r="AB2066" i="1"/>
  <c r="C2061" i="7" l="1"/>
  <c r="A2062" i="7" s="1"/>
  <c r="B2061" i="7"/>
  <c r="D2061" i="7" s="1"/>
  <c r="B2068" i="1"/>
  <c r="A2068" i="1" s="1"/>
  <c r="A2068" i="4" s="1"/>
  <c r="AB2067" i="1"/>
  <c r="B2062" i="7" l="1"/>
  <c r="D2062" i="7" s="1"/>
  <c r="C2062" i="7"/>
  <c r="A2063" i="7" s="1"/>
  <c r="B2069" i="1"/>
  <c r="A2069" i="1" s="1"/>
  <c r="A2069" i="4" s="1"/>
  <c r="AB2068" i="1"/>
  <c r="C2063" i="7" l="1"/>
  <c r="A2064" i="7" s="1"/>
  <c r="B2063" i="7"/>
  <c r="D2063" i="7" s="1"/>
  <c r="B2070" i="1"/>
  <c r="A2070" i="1" s="1"/>
  <c r="A2070" i="4" s="1"/>
  <c r="AB2069" i="1"/>
  <c r="C2064" i="7" l="1"/>
  <c r="A2065" i="7" s="1"/>
  <c r="B2064" i="7"/>
  <c r="D2064" i="7" s="1"/>
  <c r="B2071" i="1"/>
  <c r="A2071" i="1" s="1"/>
  <c r="A2071" i="4" s="1"/>
  <c r="AB2070" i="1"/>
  <c r="B2065" i="7" l="1"/>
  <c r="D2065" i="7" s="1"/>
  <c r="C2065" i="7"/>
  <c r="A2066" i="7" s="1"/>
  <c r="B2072" i="1"/>
  <c r="A2072" i="1" s="1"/>
  <c r="A2072" i="4" s="1"/>
  <c r="AB2071" i="1"/>
  <c r="C2066" i="7" l="1"/>
  <c r="A2067" i="7" s="1"/>
  <c r="B2066" i="7"/>
  <c r="D2066" i="7" s="1"/>
  <c r="B2073" i="1"/>
  <c r="A2073" i="1" s="1"/>
  <c r="A2073" i="4" s="1"/>
  <c r="AB2072" i="1"/>
  <c r="C2067" i="7" l="1"/>
  <c r="A2068" i="7" s="1"/>
  <c r="B2067" i="7"/>
  <c r="D2067" i="7" s="1"/>
  <c r="B2074" i="1"/>
  <c r="A2074" i="1" s="1"/>
  <c r="A2074" i="4" s="1"/>
  <c r="AB2073" i="1"/>
  <c r="B2068" i="7" l="1"/>
  <c r="D2068" i="7" s="1"/>
  <c r="C2068" i="7"/>
  <c r="A2069" i="7" s="1"/>
  <c r="B2075" i="1"/>
  <c r="A2075" i="1" s="1"/>
  <c r="A2075" i="4" s="1"/>
  <c r="AB2074" i="1"/>
  <c r="C2069" i="7" l="1"/>
  <c r="A2070" i="7" s="1"/>
  <c r="B2069" i="7"/>
  <c r="D2069" i="7" s="1"/>
  <c r="B2076" i="1"/>
  <c r="A2076" i="1" s="1"/>
  <c r="A2076" i="4" s="1"/>
  <c r="AB2075" i="1"/>
  <c r="C2070" i="7" l="1"/>
  <c r="A2071" i="7" s="1"/>
  <c r="B2070" i="7"/>
  <c r="D2070" i="7" s="1"/>
  <c r="B2077" i="1"/>
  <c r="A2077" i="1" s="1"/>
  <c r="A2077" i="4" s="1"/>
  <c r="I635" i="9"/>
  <c r="AB2076" i="1"/>
  <c r="B2071" i="7" l="1"/>
  <c r="D2071" i="7" s="1"/>
  <c r="C2071" i="7"/>
  <c r="A2072" i="7" s="1"/>
  <c r="B2078" i="1"/>
  <c r="A2078" i="1" s="1"/>
  <c r="A2078" i="4" s="1"/>
  <c r="M635" i="9"/>
  <c r="Q635" i="9"/>
  <c r="K635" i="9" s="1"/>
  <c r="I636" i="9"/>
  <c r="AB2077" i="1"/>
  <c r="I648" i="9"/>
  <c r="C2072" i="7" l="1"/>
  <c r="A2073" i="7" s="1"/>
  <c r="B2072" i="7"/>
  <c r="D2072" i="7" s="1"/>
  <c r="B2079" i="1"/>
  <c r="A2079" i="1" s="1"/>
  <c r="A2079" i="4" s="1"/>
  <c r="Q636" i="9"/>
  <c r="K636" i="9" s="1"/>
  <c r="M636" i="9"/>
  <c r="I637" i="9"/>
  <c r="M648" i="9"/>
  <c r="Q648" i="9"/>
  <c r="K648" i="9" s="1"/>
  <c r="I649" i="9"/>
  <c r="I643" i="9"/>
  <c r="AB2078" i="1"/>
  <c r="I653" i="9" s="1"/>
  <c r="C2073" i="7" l="1"/>
  <c r="A2074" i="7" s="1"/>
  <c r="B2073" i="7"/>
  <c r="D2073" i="7" s="1"/>
  <c r="B2080" i="1"/>
  <c r="A2080" i="1" s="1"/>
  <c r="A2080" i="4" s="1"/>
  <c r="M653" i="9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AB2079" i="1"/>
  <c r="B2074" i="7" l="1"/>
  <c r="D2074" i="7" s="1"/>
  <c r="C2074" i="7"/>
  <c r="A2075" i="7" s="1"/>
  <c r="B2081" i="1"/>
  <c r="A2081" i="1" s="1"/>
  <c r="A2081" i="4" s="1"/>
  <c r="Q638" i="9"/>
  <c r="K638" i="9" s="1"/>
  <c r="M638" i="9"/>
  <c r="AB2080" i="1"/>
  <c r="Q644" i="9"/>
  <c r="K644" i="9" s="1"/>
  <c r="M644" i="9"/>
  <c r="M650" i="9"/>
  <c r="Q650" i="9"/>
  <c r="K650" i="9" s="1"/>
  <c r="C2075" i="7" l="1"/>
  <c r="A2076" i="7" s="1"/>
  <c r="B2075" i="7"/>
  <c r="D2075" i="7" s="1"/>
  <c r="B2082" i="1"/>
  <c r="A2082" i="1" s="1"/>
  <c r="A2082" i="4" s="1"/>
  <c r="AB2081" i="1"/>
  <c r="C2076" i="7" l="1"/>
  <c r="A2077" i="7" s="1"/>
  <c r="B2076" i="7"/>
  <c r="D2076" i="7" s="1"/>
  <c r="B2083" i="1"/>
  <c r="A2083" i="1" s="1"/>
  <c r="A2083" i="4" s="1"/>
  <c r="AB2082" i="1"/>
  <c r="B2077" i="7" l="1"/>
  <c r="D2077" i="7" s="1"/>
  <c r="C2077" i="7"/>
  <c r="A2078" i="7" s="1"/>
  <c r="B2084" i="1"/>
  <c r="A2084" i="1" s="1"/>
  <c r="A2084" i="4" s="1"/>
  <c r="AB2083" i="1"/>
  <c r="C2078" i="7" l="1"/>
  <c r="A2079" i="7" s="1"/>
  <c r="B2078" i="7"/>
  <c r="D2078" i="7" s="1"/>
  <c r="B2085" i="1"/>
  <c r="A2085" i="1" s="1"/>
  <c r="A2085" i="4" s="1"/>
  <c r="AB2084" i="1"/>
  <c r="I654" i="9" s="1"/>
  <c r="C2079" i="7" l="1"/>
  <c r="A2080" i="7" s="1"/>
  <c r="B2079" i="7"/>
  <c r="D2079" i="7" s="1"/>
  <c r="B2086" i="1"/>
  <c r="A2086" i="1" s="1"/>
  <c r="A2086" i="4" s="1"/>
  <c r="Q654" i="9"/>
  <c r="K654" i="9" s="1"/>
  <c r="M654" i="9"/>
  <c r="I639" i="9"/>
  <c r="I651" i="9"/>
  <c r="I645" i="9"/>
  <c r="AB2085" i="1"/>
  <c r="T456" i="1"/>
  <c r="B2080" i="7" l="1"/>
  <c r="D2080" i="7" s="1"/>
  <c r="C2080" i="7"/>
  <c r="A2081" i="7" s="1"/>
  <c r="B2087" i="1"/>
  <c r="A2087" i="1" s="1"/>
  <c r="A2087" i="4" s="1"/>
  <c r="Q639" i="9"/>
  <c r="K639" i="9" s="1"/>
  <c r="M639" i="9"/>
  <c r="AB208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B2081" i="7"/>
  <c r="D2081" i="7" s="1"/>
  <c r="B2088" i="1"/>
  <c r="A2088" i="1" s="1"/>
  <c r="A2088" i="4" s="1"/>
  <c r="AB2087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82" i="7"/>
  <c r="D2082" i="7" s="1"/>
  <c r="B2089" i="1"/>
  <c r="A2089" i="1" s="1"/>
  <c r="A2089" i="4" s="1"/>
  <c r="AB2088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0" i="1"/>
  <c r="A2090" i="1" s="1"/>
  <c r="A2090" i="4" s="1"/>
  <c r="AB2089" i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1" i="1"/>
  <c r="A2091" i="1" s="1"/>
  <c r="A2091" i="4" s="1"/>
  <c r="AB2090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B2092" i="1"/>
  <c r="A2092" i="1" s="1"/>
  <c r="A2092" i="4" s="1"/>
  <c r="AB2091" i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B2086" i="7" l="1"/>
  <c r="D2086" i="7" s="1"/>
  <c r="C2086" i="7"/>
  <c r="A2087" i="7" s="1"/>
  <c r="B2093" i="1"/>
  <c r="A2093" i="1" s="1"/>
  <c r="A2093" i="4" s="1"/>
  <c r="AB2092" i="1"/>
  <c r="Q661" i="9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B2094" i="1"/>
  <c r="A2094" i="1" s="1"/>
  <c r="A2094" i="4" s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5" i="1"/>
  <c r="A2095" i="1" s="1"/>
  <c r="A2095" i="4" s="1"/>
  <c r="AB2094" i="1"/>
  <c r="AB2093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B2096" i="1"/>
  <c r="A2096" i="1" s="1"/>
  <c r="A2096" i="4" s="1"/>
  <c r="AB2095" i="1"/>
  <c r="I663" i="9"/>
  <c r="M663" i="9" s="1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7" i="1"/>
  <c r="A2097" i="1" s="1"/>
  <c r="A2097" i="4" s="1"/>
  <c r="AB2096" i="1"/>
  <c r="Q663" i="9"/>
  <c r="K663" i="9" s="1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8" i="1"/>
  <c r="A2098" i="1" s="1"/>
  <c r="A2098" i="4" s="1"/>
  <c r="AB2097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B2092" i="7" l="1"/>
  <c r="D2092" i="7" s="1"/>
  <c r="C2092" i="7"/>
  <c r="A2093" i="7" s="1"/>
  <c r="B2099" i="1"/>
  <c r="A2099" i="1" s="1"/>
  <c r="A2099" i="4" s="1"/>
  <c r="AB2098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B2100" i="1"/>
  <c r="A2100" i="1" s="1"/>
  <c r="A2100" i="4" s="1"/>
  <c r="AB2099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4" i="7" l="1"/>
  <c r="A2095" i="7" s="1"/>
  <c r="B2094" i="7"/>
  <c r="D2094" i="7" s="1"/>
  <c r="B2101" i="1"/>
  <c r="A2101" i="1" s="1"/>
  <c r="A2101" i="4" s="1"/>
  <c r="AB2100" i="1"/>
  <c r="I664" i="9" s="1"/>
  <c r="E155" i="9"/>
  <c r="D155" i="9"/>
  <c r="E156" i="9"/>
  <c r="E154" i="9"/>
  <c r="D156" i="9"/>
  <c r="D154" i="9"/>
  <c r="E153" i="9"/>
  <c r="D153" i="9"/>
  <c r="B2095" i="7" l="1"/>
  <c r="D2095" i="7" s="1"/>
  <c r="C2095" i="7"/>
  <c r="A2096" i="7" s="1"/>
  <c r="Q664" i="9"/>
  <c r="K664" i="9" s="1"/>
  <c r="M664" i="9"/>
  <c r="B2102" i="1"/>
  <c r="A2102" i="1" s="1"/>
  <c r="A2102" i="4" s="1"/>
  <c r="AB2101" i="1"/>
  <c r="I665" i="9" s="1"/>
  <c r="F154" i="9"/>
  <c r="F155" i="9"/>
  <c r="F153" i="9"/>
  <c r="F156" i="9"/>
  <c r="E316" i="9"/>
  <c r="D316" i="9"/>
  <c r="C2096" i="7" l="1"/>
  <c r="A2097" i="7" s="1"/>
  <c r="B2096" i="7"/>
  <c r="D2096" i="7" s="1"/>
  <c r="Q665" i="9"/>
  <c r="K665" i="9" s="1"/>
  <c r="M665" i="9"/>
  <c r="B2103" i="1"/>
  <c r="A2103" i="1" s="1"/>
  <c r="A2103" i="4" s="1"/>
  <c r="AB2102" i="1"/>
  <c r="I666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M666" i="9"/>
  <c r="Q666" i="9"/>
  <c r="K666" i="9" s="1"/>
  <c r="B2104" i="1"/>
  <c r="A2104" i="1" s="1"/>
  <c r="A2104" i="4" s="1"/>
  <c r="AB2103" i="1"/>
  <c r="I667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B2098" i="7" l="1"/>
  <c r="D2098" i="7" s="1"/>
  <c r="C2098" i="7"/>
  <c r="A2099" i="7" s="1"/>
  <c r="M667" i="9"/>
  <c r="Q667" i="9"/>
  <c r="K667" i="9" s="1"/>
  <c r="B2105" i="1"/>
  <c r="A2105" i="1" s="1"/>
  <c r="A2105" i="4" s="1"/>
  <c r="AB2104" i="1"/>
  <c r="I668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M668" i="9"/>
  <c r="Q668" i="9"/>
  <c r="K668" i="9" s="1"/>
  <c r="B2106" i="1"/>
  <c r="A2106" i="1" s="1"/>
  <c r="A2106" i="4" s="1"/>
  <c r="AB2105" i="1"/>
  <c r="I669" i="9" s="1"/>
  <c r="Q338" i="9"/>
  <c r="K338" i="9" s="1"/>
  <c r="M338" i="9"/>
  <c r="I339" i="9"/>
  <c r="C2100" i="7" l="1"/>
  <c r="A2101" i="7" s="1"/>
  <c r="B2100" i="7"/>
  <c r="D2100" i="7" s="1"/>
  <c r="M669" i="9"/>
  <c r="Q669" i="9"/>
  <c r="K669" i="9" s="1"/>
  <c r="B2107" i="1"/>
  <c r="A2107" i="1" s="1"/>
  <c r="A2107" i="4" s="1"/>
  <c r="AB2106" i="1"/>
  <c r="I670" i="9" s="1"/>
  <c r="M339" i="9"/>
  <c r="Q339" i="9"/>
  <c r="K339" i="9" s="1"/>
  <c r="I340" i="9"/>
  <c r="B2101" i="7" l="1"/>
  <c r="D2101" i="7" s="1"/>
  <c r="C2101" i="7"/>
  <c r="A2102" i="7" s="1"/>
  <c r="M670" i="9"/>
  <c r="Q670" i="9"/>
  <c r="K670" i="9" s="1"/>
  <c r="B2108" i="1"/>
  <c r="A2108" i="1" s="1"/>
  <c r="A2108" i="4" s="1"/>
  <c r="AB2107" i="1"/>
  <c r="I671" i="9" s="1"/>
  <c r="M340" i="9"/>
  <c r="Q340" i="9"/>
  <c r="K340" i="9" s="1"/>
  <c r="I341" i="9"/>
  <c r="C2102" i="7" l="1"/>
  <c r="A2103" i="7" s="1"/>
  <c r="B2102" i="7"/>
  <c r="D2102" i="7" s="1"/>
  <c r="M671" i="9"/>
  <c r="Q671" i="9"/>
  <c r="K671" i="9" s="1"/>
  <c r="B2109" i="1"/>
  <c r="A2109" i="1" s="1"/>
  <c r="A2109" i="4" s="1"/>
  <c r="AB2108" i="1"/>
  <c r="I672" i="9" s="1"/>
  <c r="M341" i="9"/>
  <c r="Q341" i="9"/>
  <c r="K341" i="9" s="1"/>
  <c r="I150" i="9"/>
  <c r="J150" i="9"/>
  <c r="L150" i="9"/>
  <c r="B2103" i="7" l="1"/>
  <c r="D2103" i="7" s="1"/>
  <c r="C2103" i="7"/>
  <c r="A2104" i="7" s="1"/>
  <c r="M672" i="9"/>
  <c r="Q672" i="9"/>
  <c r="K672" i="9" s="1"/>
  <c r="B2110" i="1"/>
  <c r="A2110" i="1" s="1"/>
  <c r="A2110" i="4" s="1"/>
  <c r="AB2109" i="1"/>
  <c r="I673" i="9" s="1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B2104" i="7" l="1"/>
  <c r="D2104" i="7" s="1"/>
  <c r="C2104" i="7"/>
  <c r="A2105" i="7" s="1"/>
  <c r="M673" i="9"/>
  <c r="Q673" i="9"/>
  <c r="K673" i="9" s="1"/>
  <c r="B2111" i="1"/>
  <c r="A2111" i="1" s="1"/>
  <c r="A2111" i="4" s="1"/>
  <c r="AB2110" i="1"/>
  <c r="I674" i="9" s="1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B2105" i="7"/>
  <c r="D2105" i="7" s="1"/>
  <c r="Q674" i="9"/>
  <c r="K674" i="9" s="1"/>
  <c r="M674" i="9"/>
  <c r="B2112" i="1"/>
  <c r="A2112" i="1" s="1"/>
  <c r="A2112" i="4" s="1"/>
  <c r="AB2111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B2106" i="7"/>
  <c r="D2106" i="7" s="1"/>
  <c r="B2113" i="1"/>
  <c r="A2113" i="1" s="1"/>
  <c r="A2113" i="4" s="1"/>
  <c r="AB2112" i="1"/>
  <c r="U185" i="9"/>
  <c r="N184" i="9"/>
  <c r="Y184" i="9" s="1"/>
  <c r="B2107" i="7" l="1"/>
  <c r="D2107" i="7" s="1"/>
  <c r="C2107" i="7"/>
  <c r="A2108" i="7" s="1"/>
  <c r="AB211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B2109" i="7" l="1"/>
  <c r="D2109" i="7" s="1"/>
  <c r="C2109" i="7"/>
  <c r="A2110" i="7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B2110" i="7" l="1"/>
  <c r="D2110" i="7" s="1"/>
  <c r="C2110" i="7"/>
  <c r="A2111" i="7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B2113" i="7" l="1"/>
  <c r="D2113" i="7" s="1"/>
  <c r="C2113" i="7"/>
  <c r="A2114" i="7" s="1"/>
  <c r="U212" i="9"/>
  <c r="U213" i="9" s="1"/>
  <c r="N211" i="9"/>
  <c r="Y211" i="9" s="1"/>
  <c r="N276" i="9"/>
  <c r="Y276" i="9" s="1"/>
  <c r="D2114" i="7" l="1"/>
  <c r="C2114" i="7"/>
  <c r="A2115" i="7" s="1"/>
  <c r="B2114" i="7"/>
  <c r="U214" i="9"/>
  <c r="U215" i="9" s="1"/>
  <c r="U216" i="9" s="1"/>
  <c r="N213" i="9"/>
  <c r="Y213" i="9" s="1"/>
  <c r="N277" i="9"/>
  <c r="Y277" i="9" s="1"/>
  <c r="B2115" i="7" l="1"/>
  <c r="D2115" i="7"/>
  <c r="C2115" i="7"/>
  <c r="A2116" i="7" s="1"/>
  <c r="U217" i="9"/>
  <c r="N216" i="9"/>
  <c r="Y216" i="9" s="1"/>
  <c r="N278" i="9"/>
  <c r="Y278" i="9" s="1"/>
  <c r="D2116" i="7" l="1"/>
  <c r="B2116" i="7"/>
  <c r="C2116" i="7"/>
  <c r="A2117" i="7" s="1"/>
  <c r="U218" i="9"/>
  <c r="U219" i="9" s="1"/>
  <c r="N217" i="9"/>
  <c r="Y217" i="9" s="1"/>
  <c r="N218" i="9"/>
  <c r="Y218" i="9" s="1"/>
  <c r="N287" i="9"/>
  <c r="Y287" i="9" s="1"/>
  <c r="D2117" i="7" l="1"/>
  <c r="C2117" i="7"/>
  <c r="A2118" i="7" s="1"/>
  <c r="B2117" i="7"/>
  <c r="U220" i="9"/>
  <c r="U221" i="9" s="1"/>
  <c r="N219" i="9"/>
  <c r="Y219" i="9" s="1"/>
  <c r="N220" i="9"/>
  <c r="Y220" i="9" s="1"/>
  <c r="N288" i="9"/>
  <c r="Y288" i="9" s="1"/>
  <c r="D2118" i="7" l="1"/>
  <c r="C2118" i="7"/>
  <c r="A2119" i="7" s="1"/>
  <c r="B2118" i="7"/>
  <c r="U222" i="9"/>
  <c r="N221" i="9"/>
  <c r="Y221" i="9" s="1"/>
  <c r="N231" i="9"/>
  <c r="Y231" i="9" s="1"/>
  <c r="D2119" i="7" l="1"/>
  <c r="B2119" i="7"/>
  <c r="C2119" i="7"/>
  <c r="A2120" i="7" s="1"/>
  <c r="U223" i="9"/>
  <c r="U224" i="9" s="1"/>
  <c r="N222" i="9"/>
  <c r="Y222" i="9" s="1"/>
  <c r="N232" i="9"/>
  <c r="Y232" i="9" s="1"/>
  <c r="N295" i="9"/>
  <c r="Y295" i="9" s="1"/>
  <c r="D2120" i="7" l="1"/>
  <c r="C2120" i="7"/>
  <c r="A2121" i="7" s="1"/>
  <c r="B2120" i="7"/>
  <c r="U225" i="9"/>
  <c r="U226" i="9" s="1"/>
  <c r="N224" i="9"/>
  <c r="Y224" i="9" s="1"/>
  <c r="N296" i="9"/>
  <c r="Y296" i="9" s="1"/>
  <c r="N298" i="9"/>
  <c r="Y298" i="9" s="1"/>
  <c r="B2121" i="7" l="1"/>
  <c r="D2121" i="7"/>
  <c r="C2121" i="7"/>
  <c r="A2122" i="7" s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B2122" i="7"/>
  <c r="C2122" i="7"/>
  <c r="A2123" i="7" s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C2123" i="7"/>
  <c r="A2124" i="7" s="1"/>
  <c r="B2123" i="7"/>
  <c r="U303" i="9"/>
  <c r="N302" i="9"/>
  <c r="Y302" i="9" s="1"/>
  <c r="D2124" i="7" l="1"/>
  <c r="C2124" i="7"/>
  <c r="A2125" i="7" s="1"/>
  <c r="B2124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B2136" i="7"/>
  <c r="C2136" i="7"/>
  <c r="A2137" i="7" s="1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C2141" i="7"/>
  <c r="A2142" i="7" s="1"/>
  <c r="B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B2145" i="7"/>
  <c r="C2145" i="7"/>
  <c r="A2146" i="7" s="1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D2161" i="7" l="1"/>
  <c r="C2161" i="7"/>
  <c r="A2162" i="7" s="1"/>
  <c r="B2161" i="7"/>
  <c r="D2162" i="7" l="1"/>
  <c r="C2162" i="7"/>
  <c r="A2163" i="7" s="1"/>
  <c r="B2162" i="7"/>
  <c r="D2163" i="7" l="1"/>
  <c r="C2163" i="7"/>
  <c r="A2164" i="7" s="1"/>
  <c r="B2163" i="7"/>
  <c r="D2164" i="7" l="1"/>
  <c r="C2164" i="7"/>
  <c r="A2165" i="7" s="1"/>
  <c r="B2164" i="7"/>
  <c r="D2165" i="7" l="1"/>
  <c r="C2165" i="7"/>
  <c r="A2166" i="7" s="1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C2172" i="7"/>
  <c r="A2173" i="7" s="1"/>
  <c r="B2172" i="7"/>
  <c r="D2173" i="7" l="1"/>
  <c r="C2173" i="7"/>
  <c r="A2174" i="7" s="1"/>
  <c r="B2173" i="7"/>
  <c r="D2174" i="7" l="1"/>
  <c r="C2174" i="7"/>
  <c r="A2175" i="7" s="1"/>
  <c r="B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D2180" i="7" l="1"/>
  <c r="C2180" i="7"/>
  <c r="A2181" i="7" s="1"/>
  <c r="B2180" i="7"/>
  <c r="D2181" i="7" l="1"/>
  <c r="C2181" i="7"/>
  <c r="A2182" i="7" s="1"/>
  <c r="B2181" i="7"/>
  <c r="D2182" i="7" l="1"/>
  <c r="C2182" i="7"/>
  <c r="A2183" i="7" s="1"/>
  <c r="B2182" i="7"/>
  <c r="D2183" i="7" l="1"/>
  <c r="C2183" i="7"/>
  <c r="A2184" i="7" s="1"/>
  <c r="B2183" i="7"/>
  <c r="D2184" i="7" l="1"/>
  <c r="C2184" i="7"/>
  <c r="A2185" i="7" s="1"/>
  <c r="B2184" i="7"/>
  <c r="D2185" i="7" l="1"/>
  <c r="C2185" i="7"/>
  <c r="A2186" i="7" s="1"/>
  <c r="B2185" i="7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B2283" i="7" l="1"/>
  <c r="D2283" i="7" s="1"/>
  <c r="C2283" i="7"/>
  <c r="A2284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C2289" i="7" l="1"/>
  <c r="A2290" i="7" s="1"/>
  <c r="B2289" i="7"/>
  <c r="D2289" i="7" s="1"/>
  <c r="C2290" i="7" l="1"/>
  <c r="A2291" i="7" s="1"/>
  <c r="B2290" i="7"/>
  <c r="D2290" i="7" s="1"/>
  <c r="B2291" i="7" l="1"/>
  <c r="D2291" i="7" s="1"/>
  <c r="C2291" i="7"/>
  <c r="A2292" i="7" s="1"/>
  <c r="C2292" i="7" l="1"/>
  <c r="A2293" i="7" s="1"/>
  <c r="B2292" i="7"/>
  <c r="D2292" i="7" s="1"/>
  <c r="C2293" i="7" l="1"/>
  <c r="A2294" i="7" s="1"/>
  <c r="B2293" i="7"/>
  <c r="D2293" i="7" s="1"/>
  <c r="B2294" i="7" l="1"/>
  <c r="D2294" i="7" s="1"/>
  <c r="C2294" i="7"/>
  <c r="A2295" i="7" s="1"/>
  <c r="B2295" i="7" l="1"/>
  <c r="D2295" i="7" s="1"/>
  <c r="C2295" i="7"/>
  <c r="A2296" i="7" s="1"/>
  <c r="C2296" i="7" l="1"/>
  <c r="A2297" i="7" s="1"/>
  <c r="B2296" i="7"/>
  <c r="D2296" i="7" s="1"/>
  <c r="B2297" i="7" l="1"/>
  <c r="D2297" i="7" s="1"/>
  <c r="C2297" i="7"/>
  <c r="A2298" i="7" s="1"/>
  <c r="C2298" i="7" l="1"/>
  <c r="A2299" i="7" s="1"/>
  <c r="B2298" i="7"/>
  <c r="D2298" i="7" s="1"/>
  <c r="B2299" i="7" l="1"/>
  <c r="D2299" i="7" s="1"/>
  <c r="C2299" i="7"/>
  <c r="A2300" i="7" s="1"/>
  <c r="C2300" i="7" l="1"/>
  <c r="A2301" i="7" s="1"/>
  <c r="B2300" i="7"/>
  <c r="D2300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B2311" i="7" l="1"/>
  <c r="D2311" i="7" s="1"/>
  <c r="C2311" i="7"/>
  <c r="A2312" i="7" s="1"/>
  <c r="B2312" i="7" l="1"/>
  <c r="D2312" i="7" s="1"/>
  <c r="C2312" i="7"/>
  <c r="A2313" i="7" s="1"/>
  <c r="C2313" i="7" l="1"/>
  <c r="A2314" i="7" s="1"/>
  <c r="B2313" i="7"/>
  <c r="D2313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C2321" i="7" l="1"/>
  <c r="A2322" i="7" s="1"/>
  <c r="B2321" i="7"/>
  <c r="D2321" i="7" s="1"/>
  <c r="C2322" i="7" l="1"/>
  <c r="A2323" i="7" s="1"/>
  <c r="B2322" i="7"/>
  <c r="D2322" i="7" s="1"/>
  <c r="C2323" i="7" l="1"/>
  <c r="A2324" i="7" s="1"/>
  <c r="B2323" i="7"/>
  <c r="D2323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B2329" i="7" l="1"/>
  <c r="D2329" i="7" s="1"/>
  <c r="C2329" i="7"/>
  <c r="A2330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B2351" i="7" l="1"/>
  <c r="D2351" i="7" s="1"/>
  <c r="C2351" i="7"/>
  <c r="A2352" i="7" s="1"/>
  <c r="B2352" i="7" l="1"/>
  <c r="D2352" i="7" s="1"/>
  <c r="C2352" i="7"/>
  <c r="A2353" i="7" s="1"/>
  <c r="B2353" i="7" l="1"/>
  <c r="D2353" i="7" s="1"/>
  <c r="C2353" i="7"/>
  <c r="A2354" i="7" s="1"/>
  <c r="C2354" i="7" l="1"/>
  <c r="A2355" i="7" s="1"/>
  <c r="B2354" i="7"/>
  <c r="D2354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C2359" i="7" l="1"/>
  <c r="A2360" i="7" s="1"/>
  <c r="B2359" i="7"/>
  <c r="D2359" i="7" s="1"/>
  <c r="B2360" i="7" l="1"/>
  <c r="D2360" i="7" s="1"/>
  <c r="C2360" i="7"/>
  <c r="A2361" i="7" s="1"/>
  <c r="C2361" i="7" l="1"/>
  <c r="A2362" i="7" s="1"/>
  <c r="B2361" i="7"/>
  <c r="D2361" i="7" s="1"/>
  <c r="B2362" i="7" l="1"/>
  <c r="D2362" i="7" s="1"/>
  <c r="C2362" i="7"/>
  <c r="A2363" i="7" s="1"/>
  <c r="B2363" i="7" l="1"/>
  <c r="D2363" i="7" s="1"/>
  <c r="C2363" i="7"/>
  <c r="A2364" i="7" s="1"/>
  <c r="B2364" i="7" l="1"/>
  <c r="D2364" i="7" s="1"/>
  <c r="C2364" i="7"/>
  <c r="A2365" i="7" s="1"/>
  <c r="B2365" i="7" l="1"/>
  <c r="D2365" i="7" s="1"/>
  <c r="C2365" i="7"/>
  <c r="A2366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B2373" i="7" l="1"/>
  <c r="D2373" i="7" s="1"/>
  <c r="C2373" i="7"/>
  <c r="A2374" i="7" s="1"/>
  <c r="C2374" i="7" l="1"/>
  <c r="A2375" i="7" s="1"/>
  <c r="B2374" i="7"/>
  <c r="D2374" i="7" s="1"/>
  <c r="B2375" i="7" l="1"/>
  <c r="D2375" i="7" s="1"/>
  <c r="C2375" i="7"/>
  <c r="A2376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B2379" i="7" l="1"/>
  <c r="D2379" i="7" s="1"/>
  <c r="C2379" i="7"/>
  <c r="A2380" i="7" s="1"/>
  <c r="C2380" i="7" l="1"/>
  <c r="A2381" i="7" s="1"/>
  <c r="B2380" i="7"/>
  <c r="D2380" i="7" s="1"/>
  <c r="B2381" i="7" l="1"/>
  <c r="D2381" i="7" s="1"/>
  <c r="C2381" i="7"/>
  <c r="A2382" i="7" s="1"/>
  <c r="B2382" i="7" l="1"/>
  <c r="D2382" i="7" s="1"/>
  <c r="C2382" i="7"/>
  <c r="A2383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B2407" i="7" l="1"/>
  <c r="D2407" i="7" s="1"/>
  <c r="C2407" i="7"/>
  <c r="A2408" i="7" s="1"/>
  <c r="B2408" i="7" l="1"/>
  <c r="D2408" i="7" s="1"/>
  <c r="C2408" i="7"/>
  <c r="A2409" i="7" s="1"/>
  <c r="C2409" i="7" l="1"/>
  <c r="A2410" i="7" s="1"/>
  <c r="B2409" i="7"/>
  <c r="D2409" i="7" s="1"/>
  <c r="C2410" i="7" l="1"/>
  <c r="A2411" i="7" s="1"/>
  <c r="B2410" i="7"/>
  <c r="D2410" i="7" s="1"/>
  <c r="B2411" i="7" l="1"/>
  <c r="D2411" i="7" s="1"/>
  <c r="C2411" i="7"/>
  <c r="A2412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C2415" i="7" l="1"/>
  <c r="A2416" i="7" s="1"/>
  <c r="B2415" i="7"/>
  <c r="D2415" i="7" s="1"/>
  <c r="B2416" i="7" l="1"/>
  <c r="D2416" i="7" s="1"/>
  <c r="C2416" i="7"/>
  <c r="A2417" i="7" s="1"/>
  <c r="B2417" i="7" l="1"/>
  <c r="D2417" i="7" s="1"/>
  <c r="C2417" i="7"/>
  <c r="A2418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B2427" i="7" l="1"/>
  <c r="D2427" i="7" s="1"/>
  <c r="C2427" i="7"/>
  <c r="A2428" i="7" s="1"/>
  <c r="C2428" i="7" l="1"/>
  <c r="A2429" i="7" s="1"/>
  <c r="B2428" i="7"/>
  <c r="D2428" i="7" s="1"/>
  <c r="C2429" i="7" l="1"/>
  <c r="A2430" i="7" s="1"/>
  <c r="B2429" i="7"/>
  <c r="D2429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B2447" i="7" l="1"/>
  <c r="D2447" i="7" s="1"/>
  <c r="C2447" i="7"/>
  <c r="A2448" i="7" s="1"/>
  <c r="C2448" i="7" l="1"/>
  <c r="A2449" i="7" s="1"/>
  <c r="B2448" i="7"/>
  <c r="D2448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B2459" i="7" l="1"/>
  <c r="D2459" i="7" s="1"/>
  <c r="C2459" i="7"/>
  <c r="A2460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B2469" i="7" l="1"/>
  <c r="D2469" i="7" s="1"/>
  <c r="C2469" i="7"/>
  <c r="A2470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B2473" i="7" l="1"/>
  <c r="D2473" i="7" s="1"/>
  <c r="C2473" i="7"/>
  <c r="A2474" i="7" s="1"/>
  <c r="C2474" i="7" l="1"/>
  <c r="A2475" i="7" s="1"/>
  <c r="B2474" i="7"/>
  <c r="D2474" i="7" s="1"/>
  <c r="B2475" i="7" l="1"/>
  <c r="D2475" i="7" s="1"/>
  <c r="C2475" i="7"/>
  <c r="A2476" i="7" s="1"/>
  <c r="B2476" i="7" l="1"/>
  <c r="D2476" i="7" s="1"/>
  <c r="C2476" i="7"/>
  <c r="A2477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B2480" i="7" l="1"/>
  <c r="D2480" i="7" s="1"/>
  <c r="C2480" i="7"/>
  <c r="A2481" i="7" s="1"/>
  <c r="B2481" i="7" l="1"/>
  <c r="D2481" i="7" s="1"/>
  <c r="C2481" i="7"/>
  <c r="A2482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B2485" i="7" l="1"/>
  <c r="D2485" i="7" s="1"/>
  <c r="C2485" i="7"/>
  <c r="A2486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C2494" i="7" l="1"/>
  <c r="A2495" i="7" s="1"/>
  <c r="B2494" i="7"/>
  <c r="D2494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B2506" i="7" l="1"/>
  <c r="D2506" i="7" s="1"/>
  <c r="C2506" i="7"/>
  <c r="A2507" i="7" s="1"/>
  <c r="C2507" i="7" l="1"/>
  <c r="A2508" i="7" s="1"/>
  <c r="B2507" i="7"/>
  <c r="D2507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B2515" i="7" l="1"/>
  <c r="D2515" i="7" s="1"/>
  <c r="C2515" i="7"/>
  <c r="A2516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B2520" i="7" l="1"/>
  <c r="D2520" i="7" s="1"/>
  <c r="C2520" i="7"/>
  <c r="A2521" i="7" s="1"/>
  <c r="C2521" i="7" l="1"/>
  <c r="A2522" i="7" s="1"/>
  <c r="B2521" i="7"/>
  <c r="D2521" i="7" s="1"/>
  <c r="B2522" i="7" l="1"/>
  <c r="D2522" i="7" s="1"/>
  <c r="C2522" i="7"/>
  <c r="A2523" i="7" s="1"/>
  <c r="B2523" i="7" l="1"/>
  <c r="D2523" i="7" s="1"/>
  <c r="C2523" i="7"/>
  <c r="A2524" i="7" s="1"/>
  <c r="C2524" i="7" l="1"/>
  <c r="A2525" i="7" s="1"/>
  <c r="B2524" i="7"/>
  <c r="D2524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B2528" i="7" l="1"/>
  <c r="D2528" i="7" s="1"/>
  <c r="C2528" i="7"/>
  <c r="A2529" i="7" s="1"/>
  <c r="C2529" i="7" l="1"/>
  <c r="A2530" i="7" s="1"/>
  <c r="B2529" i="7"/>
  <c r="D2529" i="7" s="1"/>
  <c r="C2530" i="7" l="1"/>
  <c r="A2531" i="7" s="1"/>
  <c r="B2530" i="7"/>
  <c r="D2530" i="7" s="1"/>
  <c r="B2531" i="7" l="1"/>
  <c r="D2531" i="7" s="1"/>
  <c r="C2531" i="7"/>
  <c r="A2532" i="7" s="1"/>
  <c r="B2532" i="7" l="1"/>
  <c r="D2532" i="7" s="1"/>
  <c r="C2532" i="7"/>
  <c r="A2533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B2536" i="7" l="1"/>
  <c r="D2536" i="7" s="1"/>
  <c r="C2536" i="7"/>
  <c r="A2537" i="7" s="1"/>
  <c r="C2537" i="7" l="1"/>
  <c r="A2538" i="7" s="1"/>
  <c r="B2537" i="7"/>
  <c r="D2537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<sst xmlns="http://schemas.openxmlformats.org/spreadsheetml/2006/main" count="24528" uniqueCount="5168">
  <si>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</si>
  <si>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</si>
  <si>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</si>
  <si>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</si>
  <si>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</si>
  <si>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</si>
  <si>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</si>
  <si>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</si>
  <si>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</si>
  <si>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</si>
  <si>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</si>
  <si>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</si>
  <si>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</si>
  <si>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</si>
  <si>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</si>
  <si>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</si>
  <si>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</si>
  <si>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</si>
  <si>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</si>
  <si>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</si>
  <si>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</si>
  <si>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</si>
  <si>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</si>
  <si>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</si>
  <si>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</si>
  <si>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</si>
  <si>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</si>
  <si>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</si>
  <si>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</si>
  <si>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</si>
  <si>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</si>
  <si>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</si>
  <si>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</si>
  <si>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</si>
  <si>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</si>
  <si>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</si>
  <si>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</si>
  <si>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</si>
  <si>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</si>
  <si>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</si>
  <si>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</si>
  <si>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</si>
  <si>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</si>
  <si>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</si>
  <si>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</si>
  <si>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</si>
  <si>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</si>
  <si>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</si>
  <si>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</si>
  <si>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</si>
  <si>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</si>
  <si>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</si>
  <si>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</si>
  <si>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</si>
  <si>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</si>
  <si>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</si>
  <si>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</si>
  <si>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</si>
  <si>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</si>
  <si>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</si>
  <si>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</si>
  <si>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</si>
  <si>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</si>
  <si>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</si>
  <si>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</si>
  <si>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</si>
  <si>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</si>
  <si>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</si>
  <si>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</si>
  <si>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</si>
  <si>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</si>
  <si>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</si>
  <si>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</si>
  <si>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</si>
  <si>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</si>
  <si>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</si>
  <si>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</si>
  <si>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</si>
  <si>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</si>
  <si>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</si>
  <si>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</si>
  <si>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</si>
  <si>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</si>
  <si>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</si>
  <si>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</si>
  <si>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</si>
  <si>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</si>
  <si>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</si>
  <si>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</si>
  <si>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</si>
  <si>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</si>
  <si>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</si>
  <si>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</si>
  <si>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</si>
  <si>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</si>
  <si>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</si>
  <si>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</si>
  <si>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</si>
  <si>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</si>
  <si>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</si>
  <si>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</si>
  <si>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</si>
  <si>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</si>
  <si>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</si>
  <si>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</si>
  <si>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</si>
  <si>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</si>
  <si>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</si>
  <si>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</si>
  <si>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</si>
  <si>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</si>
  <si>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</si>
  <si>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</si>
  <si>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</si>
  <si>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</si>
  <si>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</si>
  <si>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</si>
  <si>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</si>
  <si>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</si>
  <si>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</si>
  <si>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</si>
  <si>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</si>
  <si>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</si>
  <si>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</si>
  <si>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</si>
  <si>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</si>
  <si>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</si>
  <si>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</si>
  <si>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</si>
  <si>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</si>
  <si>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</si>
  <si>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</si>
  <si>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</si>
  <si>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</si>
  <si>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</si>
  <si>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</si>
  <si>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</si>
  <si>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</si>
  <si>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</si>
  <si>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</si>
  <si>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</si>
  <si>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</si>
  <si>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</si>
  <si>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</si>
  <si>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</si>
  <si>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</si>
  <si>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</si>
  <si>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</si>
  <si>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</si>
  <si>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</si>
  <si>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</si>
  <si>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</si>
  <si>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</si>
  <si>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</si>
  <si>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</si>
  <si>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</si>
  <si>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</si>
  <si>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</si>
  <si>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</si>
  <si>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</si>
  <si>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</si>
  <si>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</si>
  <si>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</si>
  <si>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</si>
  <si>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</si>
  <si>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</si>
  <si>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</si>
  <si>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</si>
  <si>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</si>
  <si>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</si>
  <si>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</si>
  <si>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</si>
  <si>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</si>
  <si>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</si>
  <si>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</si>
  <si>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</si>
  <si>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</si>
  <si>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</si>
  <si>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</si>
  <si>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</si>
  <si>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</si>
  <si>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</si>
  <si>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</si>
  <si>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</si>
  <si>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</si>
  <si>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</si>
  <si>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</si>
  <si>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</si>
  <si>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</si>
  <si>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</si>
  <si>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</si>
  <si>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</si>
  <si>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</si>
  <si>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</si>
  <si>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</si>
  <si>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</si>
  <si>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</si>
  <si>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</si>
  <si>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</si>
  <si>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</si>
  <si>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</si>
  <si>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</si>
  <si>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</si>
  <si>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</si>
  <si>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</si>
  <si>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</si>
  <si>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</si>
  <si>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</si>
  <si>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</si>
  <si>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</si>
  <si>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</si>
  <si>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</si>
  <si>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</si>
  <si>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</si>
  <si>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</si>
  <si>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</si>
  <si>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</si>
  <si>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</si>
  <si>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</si>
  <si>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</si>
  <si>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</si>
  <si>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</si>
  <si>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</si>
  <si>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</si>
  <si>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</si>
  <si>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</si>
  <si>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</si>
  <si>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</si>
  <si>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</si>
  <si>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</si>
  <si>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</si>
  <si>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</si>
  <si>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</si>
  <si>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</si>
  <si>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</si>
  <si>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</si>
  <si>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</si>
  <si>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</si>
  <si>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</si>
  <si>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</si>
  <si>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</si>
  <si>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</si>
  <si>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</si>
  <si>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</si>
  <si>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</si>
  <si>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</si>
  <si>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</si>
  <si>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</si>
  <si>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</si>
  <si>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</si>
  <si>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</si>
  <si>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</si>
  <si>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</si>
  <si>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</si>
  <si>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</si>
  <si>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</si>
  <si>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</si>
  <si>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</si>
  <si>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</si>
  <si>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</si>
  <si>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</si>
  <si>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</si>
  <si>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</si>
  <si>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</si>
  <si>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</si>
  <si>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</si>
  <si>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</si>
  <si>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</si>
  <si>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</si>
  <si>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</si>
  <si>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</si>
  <si>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</si>
  <si>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</si>
  <si>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</si>
  <si>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</si>
  <si>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</si>
  <si>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</si>
  <si>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</si>
  <si>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</si>
  <si>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</si>
  <si>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</si>
  <si>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</si>
  <si>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</si>
  <si>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</si>
  <si>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</si>
  <si>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</si>
  <si>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</si>
  <si>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</si>
  <si>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</si>
  <si>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</si>
  <si>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</si>
  <si>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</si>
  <si>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</si>
  <si>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</si>
  <si>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</si>
  <si>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</si>
  <si>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</si>
  <si>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</si>
  <si>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</si>
  <si>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</si>
  <si>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</si>
  <si>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</si>
  <si>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</si>
  <si>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</si>
  <si>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</si>
  <si>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</si>
  <si>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</si>
  <si>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</si>
  <si>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</si>
  <si>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</si>
  <si>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</si>
  <si>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</si>
  <si>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</si>
  <si>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</si>
  <si>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</si>
  <si>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</si>
  <si>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</si>
  <si>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</si>
  <si>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</si>
  <si>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</si>
  <si>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</si>
  <si>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</si>
  <si>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</si>
  <si>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</si>
  <si>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</si>
  <si>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</si>
  <si>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</si>
  <si>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</si>
  <si>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</si>
  <si>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</si>
  <si>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</si>
  <si>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</si>
  <si>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</si>
  <si>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</si>
  <si>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</si>
  <si>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</si>
  <si>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</si>
  <si>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</si>
  <si>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</si>
  <si>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</si>
  <si>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</si>
  <si>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</si>
  <si>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</si>
  <si>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</si>
  <si>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</si>
  <si>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</si>
  <si>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</si>
  <si>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</si>
  <si>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</si>
  <si>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</si>
  <si>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</si>
  <si>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</si>
  <si>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</si>
  <si>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</si>
  <si>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</si>
  <si>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</si>
  <si>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</si>
  <si>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</si>
  <si>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</si>
  <si>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</si>
  <si>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</si>
  <si>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</si>
  <si>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</si>
  <si>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</si>
  <si>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</si>
  <si>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</si>
  <si>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</si>
  <si>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</si>
  <si>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</si>
  <si>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</si>
  <si>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</si>
  <si>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</si>
  <si>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</si>
  <si>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</si>
  <si>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</si>
  <si>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</si>
  <si>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</si>
  <si>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</si>
  <si>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</si>
  <si>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</si>
  <si>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</si>
  <si>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</si>
  <si>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</si>
  <si>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</si>
  <si>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</si>
  <si>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</si>
  <si>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</si>
  <si>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</si>
  <si>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</si>
  <si>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</si>
  <si>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</si>
  <si>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</si>
  <si>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</si>
  <si>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</si>
  <si>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</si>
  <si>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</si>
  <si>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</si>
  <si>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</si>
  <si>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</si>
  <si>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</si>
  <si>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</si>
  <si>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</si>
  <si>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</si>
  <si>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</si>
  <si>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</si>
  <si>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</si>
  <si>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</si>
  <si>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</si>
  <si>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</si>
  <si>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</si>
  <si>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</si>
  <si>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</si>
  <si>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</si>
  <si>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</si>
  <si>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</si>
  <si>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</si>
  <si>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</si>
  <si>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</si>
  <si>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</si>
  <si>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</si>
  <si>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</si>
  <si>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</si>
  <si>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</si>
  <si>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</si>
  <si>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</si>
  <si>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</si>
  <si>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</si>
  <si>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</si>
  <si>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</si>
  <si>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</si>
  <si>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</si>
  <si>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</si>
  <si>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</si>
  <si>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</si>
  <si>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</si>
  <si>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</si>
  <si>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</si>
  <si>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</si>
  <si>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</si>
  <si>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</si>
  <si>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</si>
  <si>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</si>
  <si>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</si>
  <si>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</si>
  <si>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</si>
  <si>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</si>
  <si>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</si>
  <si>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</si>
  <si>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</si>
  <si>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</si>
  <si>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</si>
  <si>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</si>
  <si>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</si>
  <si>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</si>
  <si>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</si>
  <si>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</si>
  <si>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</si>
  <si>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</si>
  <si>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</si>
  <si>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</si>
  <si>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</si>
  <si>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</si>
  <si>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</si>
  <si>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</si>
  <si>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</si>
  <si>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</si>
  <si>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</si>
  <si>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</si>
  <si>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</si>
  <si>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</si>
  <si>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</si>
  <si>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</si>
  <si>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</si>
  <si>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</si>
  <si>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</si>
  <si>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</si>
  <si>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</si>
  <si>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</si>
  <si>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</si>
  <si>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</si>
  <si>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</si>
  <si>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</si>
  <si>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</si>
  <si>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</si>
  <si>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</si>
  <si>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</si>
  <si>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</si>
  <si>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</si>
  <si>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</si>
  <si>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</si>
  <si>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</si>
  <si>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</si>
  <si>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</si>
  <si>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</si>
  <si>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</si>
  <si>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</si>
  <si>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</si>
  <si>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</si>
  <si>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</si>
  <si>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</si>
  <si>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</si>
  <si>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</si>
  <si>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</si>
  <si>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</si>
  <si>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</si>
  <si>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</si>
  <si>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</si>
  <si>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</si>
  <si>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</si>
  <si>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</si>
  <si>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</si>
  <si>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</si>
  <si>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</si>
  <si>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</si>
  <si>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</si>
  <si>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</si>
  <si>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</si>
  <si>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</si>
  <si>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</si>
  <si>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</si>
  <si>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</si>
  <si>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</si>
  <si>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</si>
  <si>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</si>
  <si>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</si>
  <si>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</si>
  <si>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</si>
  <si>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</si>
  <si>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</si>
  <si>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</si>
  <si>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</si>
  <si>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</si>
  <si>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</si>
  <si>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</si>
  <si>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</si>
  <si>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</si>
  <si>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</si>
  <si>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</si>
  <si>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</si>
  <si>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</si>
  <si>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</si>
  <si>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</si>
  <si>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</si>
  <si>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</si>
  <si>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</si>
  <si>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</si>
  <si>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</si>
  <si>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</si>
  <si>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</si>
  <si>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</si>
  <si>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</si>
  <si>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</si>
  <si>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</si>
  <si>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</si>
  <si>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</si>
  <si>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</si>
  <si>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</si>
  <si>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</si>
  <si>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</si>
  <si>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</si>
  <si>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</si>
  <si>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</si>
  <si>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</si>
  <si>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</si>
  <si>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</si>
  <si>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</si>
  <si>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</si>
  <si>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</si>
  <si>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</si>
  <si>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</si>
  <si>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</si>
  <si>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</si>
  <si>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</si>
  <si>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</si>
  <si>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</si>
  <si>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</si>
  <si>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</si>
  <si>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</si>
  <si>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</si>
  <si>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</si>
  <si>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</si>
  <si>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</si>
  <si>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</si>
  <si>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</si>
  <si>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</si>
  <si>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</si>
  <si>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</si>
  <si>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</si>
  <si>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</si>
  <si>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</si>
  <si>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</si>
  <si>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</si>
  <si>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</si>
  <si>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</si>
  <si>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</si>
  <si>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</si>
  <si>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</si>
  <si>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</si>
  <si>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</si>
  <si>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</si>
  <si>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</si>
  <si>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</si>
  <si>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</si>
  <si>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</si>
  <si>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</si>
  <si>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</si>
  <si>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</si>
  <si>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</si>
  <si>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</si>
  <si>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</si>
  <si>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</si>
  <si>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</si>
  <si>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</si>
  <si>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</si>
  <si>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</si>
  <si>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</si>
  <si>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</si>
  <si>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</si>
  <si>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</si>
  <si>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</si>
  <si>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</si>
  <si>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</si>
  <si>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</si>
  <si>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</si>
  <si>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</si>
  <si>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</si>
  <si>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</si>
  <si>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</si>
  <si>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</si>
  <si>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</si>
  <si>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</si>
  <si>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</si>
  <si>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</si>
  <si>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</si>
  <si>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</si>
  <si>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</si>
  <si>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</si>
  <si>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</si>
  <si>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</si>
  <si>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</si>
  <si>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</si>
  <si>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</si>
  <si>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</si>
  <si>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</si>
  <si>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</si>
  <si>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</si>
  <si>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</si>
  <si>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</si>
  <si>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</si>
  <si>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</si>
  <si>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</si>
  <si>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</si>
  <si>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</si>
  <si>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</si>
  <si>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</si>
  <si>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</si>
  <si>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</si>
  <si>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</si>
  <si>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</si>
  <si>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</si>
  <si>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</si>
  <si>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</si>
  <si>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</si>
  <si>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</si>
  <si>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</si>
  <si>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</si>
  <si>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</si>
  <si>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</si>
  <si>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</si>
  <si>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</si>
  <si>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</si>
  <si>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</si>
  <si>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</si>
  <si>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</si>
  <si>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</si>
  <si>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</si>
  <si>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</si>
  <si>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</si>
  <si>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</si>
  <si>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</si>
  <si>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</si>
  <si>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</si>
  <si>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</si>
  <si>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</si>
  <si>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</si>
  <si>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</si>
  <si>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</si>
  <si>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</si>
  <si>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</si>
  <si>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</si>
  <si>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</si>
  <si>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</si>
  <si>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</si>
  <si>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</si>
  <si>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</si>
  <si>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</si>
  <si>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</si>
  <si>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</si>
  <si>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</si>
  <si>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</si>
  <si>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</si>
  <si>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</si>
  <si>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</si>
  <si>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</si>
  <si>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</si>
  <si>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</si>
  <si>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</si>
  <si>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</si>
  <si>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</si>
  <si>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</si>
  <si>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</si>
  <si>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</si>
  <si>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</si>
  <si>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</si>
  <si>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</si>
  <si>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</si>
  <si>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</si>
  <si>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</si>
  <si>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</si>
  <si>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</si>
  <si>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</si>
  <si>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</si>
  <si>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</si>
  <si>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</si>
  <si>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</si>
  <si>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</si>
  <si>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</si>
  <si>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</si>
  <si>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</si>
  <si>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</si>
  <si>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</si>
  <si>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</si>
  <si>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</si>
  <si>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</si>
  <si>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</si>
  <si>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</si>
  <si>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</si>
  <si>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</si>
  <si>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</si>
  <si>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</si>
  <si>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</si>
  <si>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</si>
  <si>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</si>
  <si>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</si>
  <si>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</si>
  <si>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</si>
  <si>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</si>
  <si>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</si>
  <si>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</si>
  <si>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</si>
  <si>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</si>
  <si>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</si>
  <si>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</si>
  <si>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</si>
  <si>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</si>
  <si>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</si>
  <si>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</si>
  <si>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</si>
  <si>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</si>
  <si>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</si>
  <si>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</si>
  <si>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</si>
  <si>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</si>
  <si>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</si>
  <si>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</si>
  <si>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</si>
  <si>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</si>
  <si>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</si>
  <si>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</si>
  <si>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</si>
  <si>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</si>
  <si>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</si>
  <si>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</si>
  <si>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</si>
  <si>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</si>
  <si>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</si>
  <si>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</si>
  <si>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</si>
  <si>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</si>
  <si>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</si>
  <si>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</si>
  <si>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</si>
  <si>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</si>
  <si>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</si>
  <si>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</si>
  <si>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</si>
  <si>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</si>
  <si>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</si>
  <si>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</si>
  <si>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</si>
  <si>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</si>
  <si>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</si>
  <si>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</si>
  <si>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</si>
  <si>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</si>
  <si>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</si>
  <si>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</si>
  <si>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</si>
  <si>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</si>
  <si>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</si>
  <si>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</si>
  <si>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</si>
  <si>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</si>
  <si>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</si>
  <si>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</si>
  <si>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</si>
  <si>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</si>
  <si>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</si>
  <si>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</si>
  <si>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</si>
  <si>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</si>
  <si>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</si>
  <si>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</si>
  <si>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</si>
  <si>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</si>
  <si>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</si>
  <si>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</si>
  <si>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</si>
  <si>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</si>
  <si>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</si>
  <si>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</si>
  <si>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</si>
  <si>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</si>
  <si>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</si>
  <si>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</si>
  <si>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</si>
  <si>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</si>
  <si>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</si>
  <si>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</si>
  <si>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</si>
  <si>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</si>
  <si>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</si>
  <si>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</si>
  <si>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</si>
  <si>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</si>
  <si>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</si>
  <si>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</si>
  <si>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</si>
  <si>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</si>
  <si>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</si>
  <si>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</si>
  <si>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</si>
  <si>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</si>
  <si>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</si>
  <si>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</si>
  <si>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</si>
  <si>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</si>
  <si>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</si>
  <si>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</si>
  <si>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</si>
  <si>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</si>
  <si>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</si>
  <si>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</si>
  <si>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</si>
  <si>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</si>
  <si>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</si>
  <si>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</si>
  <si>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</si>
  <si>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</si>
  <si>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</si>
  <si>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</si>
  <si>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</si>
  <si>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</si>
  <si>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</si>
  <si>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</si>
  <si>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</si>
  <si>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</si>
  <si>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</si>
  <si>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</si>
  <si>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</si>
  <si>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</si>
  <si>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</si>
  <si>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</si>
  <si>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</si>
  <si>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</si>
  <si>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</si>
  <si>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</si>
  <si>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</si>
  <si>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</si>
  <si>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</si>
  <si>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</si>
  <si>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</si>
  <si>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</si>
  <si>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</si>
  <si>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</si>
  <si>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</si>
  <si>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</si>
  <si>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</si>
  <si>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</si>
  <si>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</si>
  <si>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</si>
  <si>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</si>
  <si>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</si>
  <si>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</si>
  <si>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</si>
  <si>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</si>
  <si>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</si>
  <si>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</si>
  <si>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</si>
  <si>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</si>
  <si>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</si>
  <si>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</si>
  <si>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</si>
  <si>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</si>
  <si>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</si>
  <si>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</si>
  <si>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</si>
  <si>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</si>
  <si>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</si>
  <si>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</si>
  <si>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</si>
  <si>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</si>
  <si>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</si>
  <si>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</si>
  <si>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</si>
  <si>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</si>
  <si>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</si>
  <si>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</si>
  <si>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</si>
  <si>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</si>
  <si>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</si>
  <si>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</si>
  <si>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</si>
  <si>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</si>
  <si>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</si>
  <si>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</si>
  <si>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</si>
  <si>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</si>
  <si>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</si>
  <si>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</si>
  <si>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</si>
  <si>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</si>
  <si>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</si>
  <si>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</si>
  <si>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</si>
  <si>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</si>
  <si>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</si>
  <si>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</si>
  <si>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</si>
  <si>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</si>
  <si>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</si>
  <si>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</si>
  <si>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</si>
  <si>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</si>
  <si>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</si>
  <si>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</si>
  <si>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</si>
  <si>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</si>
  <si>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</si>
  <si>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</si>
  <si>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</si>
  <si>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</si>
  <si>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</si>
  <si>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</si>
  <si>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</si>
  <si>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</si>
  <si>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</si>
  <si>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</si>
  <si>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</si>
  <si>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</si>
  <si>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</si>
  <si>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</si>
  <si>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</si>
  <si>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</si>
  <si>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</si>
  <si>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</si>
  <si>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</si>
  <si>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</si>
  <si>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</si>
  <si>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</si>
  <si>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</si>
  <si>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</si>
  <si>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</si>
  <si>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</si>
  <si>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</si>
  <si>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</si>
  <si>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</si>
  <si>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</si>
  <si>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</si>
  <si>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</si>
  <si>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</si>
  <si>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</si>
  <si>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</si>
  <si>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</si>
  <si>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</si>
  <si>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</si>
  <si>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</si>
  <si>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</si>
  <si>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</si>
  <si>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</si>
  <si>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</si>
  <si>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</si>
  <si>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</si>
  <si>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</si>
  <si>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</si>
  <si>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</si>
  <si>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</si>
  <si>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</si>
  <si>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</si>
  <si>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</si>
  <si>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</si>
  <si>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</si>
  <si>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</si>
  <si>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</si>
  <si>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</si>
  <si>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</si>
  <si>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</si>
  <si>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</si>
  <si>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</si>
  <si>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</si>
  <si>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</si>
  <si>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</si>
  <si>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</si>
  <si>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</si>
  <si>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</si>
  <si>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</si>
  <si>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</si>
  <si>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</si>
  <si>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</si>
  <si>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</si>
  <si>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</si>
  <si>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</si>
  <si>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</si>
  <si>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</si>
  <si>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</si>
  <si>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</si>
  <si>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</si>
  <si>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</si>
  <si>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</si>
  <si>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</si>
  <si>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</si>
  <si>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</si>
  <si>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</si>
  <si>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</si>
  <si>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</si>
  <si>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</si>
  <si>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</si>
  <si>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</si>
  <si>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</si>
  <si>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</si>
  <si>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</si>
  <si>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</si>
  <si>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</si>
  <si>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</si>
  <si>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</si>
  <si>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</si>
  <si>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</si>
  <si>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</si>
  <si>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</si>
  <si>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</si>
  <si>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</si>
  <si>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</si>
  <si>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</si>
  <si>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</si>
  <si>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</si>
  <si>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</si>
  <si>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</si>
  <si>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</si>
  <si>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</si>
  <si>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</si>
  <si>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</si>
  <si>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</si>
  <si>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</si>
  <si>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</si>
  <si>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</si>
  <si>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</si>
  <si>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</si>
  <si>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</si>
  <si>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</si>
  <si>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</si>
  <si>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</si>
  <si>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</si>
  <si>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</si>
  <si>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</si>
  <si>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</si>
  <si>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</si>
  <si>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</si>
  <si>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</si>
  <si>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</si>
  <si>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</si>
  <si>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</si>
  <si>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</si>
  <si>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</si>
  <si>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</si>
  <si>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</si>
  <si>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</si>
  <si>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</si>
  <si>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</si>
  <si>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</si>
  <si>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</si>
  <si>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</si>
  <si>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</si>
  <si>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</si>
  <si>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</si>
  <si>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</si>
  <si>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</si>
  <si>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</si>
  <si>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</si>
  <si>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</si>
  <si>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</si>
  <si>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</si>
  <si>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</si>
  <si>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</si>
  <si>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</si>
  <si>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</si>
  <si>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</si>
  <si>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</si>
  <si>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</si>
  <si>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</si>
  <si>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</si>
  <si>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</si>
  <si>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</si>
  <si>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</si>
  <si>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</si>
  <si>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</si>
  <si>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</si>
  <si>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</si>
  <si>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</si>
  <si>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</si>
  <si>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</si>
  <si>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</si>
  <si>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</si>
  <si>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</si>
  <si>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</si>
  <si>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</si>
  <si>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</si>
  <si>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</si>
  <si>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</si>
  <si>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</si>
  <si>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</si>
  <si>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</si>
  <si>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</si>
  <si>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</si>
  <si>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</si>
  <si>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</si>
  <si>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</si>
  <si>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</si>
  <si>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</si>
  <si>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</si>
  <si>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</si>
  <si>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</si>
  <si>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</si>
  <si>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</si>
  <si>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</si>
  <si>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</si>
  <si>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</si>
  <si>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</si>
  <si>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</si>
  <si>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</si>
  <si>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</si>
  <si>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</si>
  <si>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</si>
  <si>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</si>
  <si>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</si>
  <si>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</si>
  <si>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</si>
  <si>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</si>
  <si>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</si>
  <si>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</si>
  <si>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</si>
  <si>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</si>
  <si>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</si>
  <si>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</si>
  <si>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</si>
  <si>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</si>
  <si>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</si>
  <si>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</si>
  <si>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</si>
  <si>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</si>
  <si>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</si>
  <si>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</si>
  <si>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</si>
  <si>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</si>
  <si>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</si>
  <si>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</si>
  <si>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</si>
  <si>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</si>
  <si>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</si>
  <si>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</si>
  <si>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</si>
  <si>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</si>
  <si>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</si>
  <si>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</si>
  <si>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</si>
  <si>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</si>
  <si>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</si>
  <si>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</si>
  <si>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</si>
  <si>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</si>
  <si>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</si>
  <si>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</si>
  <si>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</si>
  <si>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</si>
  <si>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</si>
  <si>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</si>
  <si>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</si>
  <si>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</si>
  <si>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</si>
  <si>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</si>
  <si>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</si>
  <si>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</si>
  <si>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</si>
  <si>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</si>
  <si>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</si>
  <si>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</si>
  <si>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</si>
  <si>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</si>
  <si>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</si>
  <si>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</si>
  <si>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</si>
  <si>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</si>
  <si>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</si>
  <si>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</si>
  <si>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</si>
  <si>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</si>
  <si>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</si>
  <si>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</si>
  <si>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</si>
  <si>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</si>
  <si>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</si>
  <si>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</si>
  <si>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</si>
  <si>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</si>
  <si>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</si>
  <si>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</si>
  <si>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</si>
  <si>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</si>
  <si>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</si>
  <si>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</si>
  <si>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</si>
  <si>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</si>
  <si>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</si>
  <si>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</si>
  <si>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</si>
  <si>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</si>
  <si>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</si>
  <si>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</si>
  <si>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</si>
  <si>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</si>
  <si>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</si>
  <si>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</si>
  <si>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</si>
  <si>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</si>
  <si>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</si>
  <si>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</si>
  <si>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</si>
  <si>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</si>
  <si>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</si>
  <si>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</si>
  <si>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</si>
  <si>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</si>
  <si>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</si>
  <si>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</si>
  <si>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</si>
  <si>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</si>
  <si>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</si>
  <si>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</si>
  <si>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</si>
  <si>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</si>
  <si>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</si>
  <si>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</si>
  <si>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</si>
  <si>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</si>
  <si>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</si>
  <si>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</si>
  <si>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</si>
  <si>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</si>
  <si>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</si>
  <si>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</si>
  <si>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</si>
  <si>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</si>
  <si>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</si>
  <si>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</si>
  <si>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</si>
  <si>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</si>
  <si>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</si>
  <si>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</si>
  <si>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</si>
  <si>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</si>
  <si>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</si>
  <si>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</si>
  <si>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</si>
  <si>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</si>
  <si>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</si>
  <si>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</si>
  <si>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</si>
  <si>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</si>
  <si>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</si>
  <si>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</si>
  <si>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</si>
  <si>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</si>
  <si>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</si>
  <si>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</si>
  <si>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</si>
  <si>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</si>
  <si>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</si>
  <si>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</si>
  <si>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</si>
  <si>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</si>
  <si>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</si>
  <si>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</si>
  <si>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</si>
  <si>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</si>
  <si>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</si>
  <si>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</si>
  <si>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</si>
  <si>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</si>
  <si>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</si>
  <si>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</si>
  <si>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</si>
  <si>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</si>
  <si>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</si>
  <si>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</si>
  <si>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</si>
  <si>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</si>
  <si>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</si>
  <si>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</si>
  <si>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</si>
  <si>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</si>
  <si>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</si>
  <si>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</si>
  <si>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</si>
  <si>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</si>
  <si>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</si>
  <si>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</si>
  <si>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</si>
  <si>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</si>
  <si>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</si>
  <si>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</si>
  <si>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</si>
  <si>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</si>
  <si>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</si>
  <si>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</si>
  <si>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</si>
  <si>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</si>
  <si>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</si>
  <si>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</si>
  <si>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</si>
  <si>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</si>
  <si>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</si>
  <si>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</si>
  <si>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</si>
  <si>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</si>
  <si>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</si>
  <si>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</si>
  <si>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</si>
  <si>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</si>
  <si>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</si>
  <si>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</si>
  <si>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</si>
  <si>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</si>
  <si>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</si>
  <si>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</si>
  <si>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</si>
  <si>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</si>
  <si>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</si>
  <si>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</si>
  <si>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</si>
  <si>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</si>
  <si>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</si>
  <si>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</si>
  <si>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</si>
  <si>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</si>
  <si>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</si>
  <si>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</si>
  <si>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</si>
  <si>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</si>
  <si>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</si>
  <si>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</si>
  <si>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</si>
  <si>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</si>
  <si>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</si>
  <si>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</si>
  <si>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</si>
  <si>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</si>
  <si>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</si>
  <si>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</si>
  <si>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</si>
  <si>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</si>
  <si>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</si>
  <si>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</si>
  <si>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</si>
  <si>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</si>
  <si>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</si>
  <si>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</si>
  <si>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</si>
  <si>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</si>
  <si>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</si>
  <si>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</si>
  <si>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</si>
  <si>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</si>
  <si>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</si>
  <si>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</si>
  <si>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</si>
  <si>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</si>
  <si>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</si>
  <si>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</si>
  <si>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</si>
  <si>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</si>
  <si>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</si>
  <si>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</si>
  <si>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</si>
  <si>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</si>
  <si>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</si>
  <si>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</si>
  <si>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</si>
  <si>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</si>
  <si>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</si>
  <si>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</si>
  <si>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</si>
  <si>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</si>
  <si>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</si>
  <si>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</si>
  <si>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</si>
  <si>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</si>
  <si>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</si>
  <si>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</si>
  <si>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</si>
  <si>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</si>
  <si>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</si>
  <si>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</si>
  <si>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</si>
  <si>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</si>
  <si>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</si>
  <si>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</si>
  <si>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</si>
  <si>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</si>
  <si>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</si>
  <si>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</si>
  <si>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</si>
  <si>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</si>
  <si>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</si>
  <si>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</si>
  <si>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</si>
  <si>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</si>
  <si>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</si>
  <si>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</si>
  <si>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</si>
  <si>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</si>
  <si>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</si>
  <si>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</si>
  <si>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</si>
  <si>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</si>
  <si>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</si>
  <si>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</si>
  <si>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</si>
  <si>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</si>
  <si>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</si>
  <si>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</si>
  <si>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</si>
  <si>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</si>
  <si>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</si>
  <si>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</si>
  <si>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</si>
  <si>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</si>
  <si>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</si>
  <si>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</si>
  <si>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</si>
  <si>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</si>
  <si>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</si>
  <si>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</si>
  <si>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</si>
  <si>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</si>
  <si>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</si>
  <si>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</si>
  <si>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</si>
  <si>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</si>
  <si>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</si>
  <si>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</si>
  <si>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</si>
  <si>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</si>
  <si>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</si>
  <si>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</si>
  <si>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</si>
  <si>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</si>
  <si>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</si>
  <si>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</si>
  <si>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</si>
  <si>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</si>
  <si>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</si>
  <si>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</si>
  <si>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</si>
  <si>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</si>
  <si>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</si>
  <si>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</si>
  <si>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</si>
  <si>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</si>
  <si>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</si>
  <si>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</si>
  <si>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</si>
  <si>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</si>
  <si>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</si>
  <si>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</si>
  <si>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</si>
  <si>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</si>
  <si>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</si>
  <si>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</si>
  <si>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</si>
  <si>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</si>
  <si>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</si>
  <si>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</si>
  <si>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</si>
  <si>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</si>
  <si>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</si>
  <si>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</si>
  <si>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</si>
  <si>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</si>
  <si>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</si>
  <si>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</si>
  <si>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</si>
  <si>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</si>
  <si>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</si>
  <si>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</si>
  <si>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</si>
  <si>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</si>
  <si>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</si>
  <si>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</si>
  <si>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</si>
  <si>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</si>
  <si>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</si>
  <si>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</si>
  <si>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</si>
  <si>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</si>
  <si>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</si>
  <si>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</si>
  <si>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</si>
  <si>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</si>
  <si>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</si>
  <si>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</si>
  <si>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</si>
  <si>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</si>
  <si>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</si>
  <si>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</si>
  <si>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</si>
  <si>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</si>
  <si>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</si>
  <si>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</si>
  <si>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</si>
  <si>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</si>
  <si>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</si>
  <si>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</si>
  <si>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</si>
  <si>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</si>
  <si>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</si>
  <si>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</si>
  <si>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</si>
  <si>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</si>
  <si>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</si>
  <si>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</si>
  <si>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</si>
  <si>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</si>
  <si>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</si>
  <si>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</si>
  <si>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</si>
  <si>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</si>
  <si>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</si>
  <si>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</si>
  <si>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</si>
  <si>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</si>
  <si>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</si>
  <si>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</si>
  <si>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</si>
  <si>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</si>
  <si>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</si>
  <si>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</si>
  <si>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</si>
  <si>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</si>
  <si>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</si>
  <si>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</si>
  <si>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</si>
  <si>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</si>
  <si>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</si>
  <si>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</si>
  <si>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</si>
  <si>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</si>
  <si>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</si>
  <si>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</si>
  <si>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</si>
  <si>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</si>
  <si>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</si>
  <si>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</si>
  <si>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</si>
  <si>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</si>
  <si>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</si>
  <si>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</si>
  <si>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</si>
  <si>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</si>
  <si>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</si>
  <si>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</si>
  <si>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</si>
  <si>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</si>
  <si>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</si>
  <si>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</si>
  <si>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</si>
  <si>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</si>
  <si>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</si>
  <si>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</si>
  <si>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</si>
  <si>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</si>
  <si>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</si>
  <si>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</si>
  <si>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</si>
  <si>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</si>
  <si>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</si>
  <si>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</si>
  <si>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</si>
  <si>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</si>
  <si>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</si>
  <si>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</si>
  <si>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</si>
  <si>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</si>
  <si>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</si>
  <si>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</si>
  <si>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</si>
  <si>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</si>
  <si>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</si>
  <si>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</si>
  <si>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</si>
  <si>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</si>
  <si>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</si>
  <si>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</si>
  <si>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</si>
  <si>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</si>
  <si>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</si>
  <si>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</si>
  <si>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</si>
  <si>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</si>
  <si>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</si>
  <si>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</si>
  <si>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</si>
  <si>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</si>
  <si>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</si>
  <si>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</si>
  <si>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</si>
  <si>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</si>
  <si>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</si>
  <si>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</si>
  <si>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</si>
  <si>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</si>
  <si>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</si>
  <si>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</si>
  <si>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</si>
  <si>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</si>
  <si>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</si>
  <si>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</si>
  <si>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</si>
  <si>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</si>
  <si>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</si>
  <si>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</si>
  <si>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</si>
  <si>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</si>
  <si>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</si>
  <si>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</si>
  <si>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</si>
  <si>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</si>
  <si>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</si>
  <si>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</si>
  <si>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</si>
  <si>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</si>
  <si>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</si>
  <si>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</si>
  <si>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</si>
  <si>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</si>
  <si>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</si>
  <si>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</si>
  <si>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</si>
  <si>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</si>
  <si>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</si>
  <si>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</si>
  <si>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</si>
  <si>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</si>
  <si>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</si>
  <si>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</si>
  <si>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</si>
  <si>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</si>
  <si>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</si>
  <si>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</si>
  <si>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</si>
  <si>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</si>
  <si>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</si>
  <si>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</si>
  <si>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</si>
  <si>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</si>
  <si>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</si>
  <si>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</si>
  <si>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</si>
  <si>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</si>
  <si>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</si>
  <si>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</si>
  <si>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</si>
  <si>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</si>
  <si>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</si>
  <si>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</si>
  <si>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</si>
  <si>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</si>
  <si>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</si>
  <si>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</si>
  <si>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</si>
  <si>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</si>
  <si>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</si>
  <si>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</si>
  <si>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</si>
  <si>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</si>
  <si>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</si>
  <si>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</si>
  <si>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</si>
  <si>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</si>
  <si>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</si>
  <si>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</si>
  <si>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</si>
  <si>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</si>
  <si>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</si>
  <si>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</si>
  <si>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</si>
  <si>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</si>
  <si>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</si>
  <si>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</si>
  <si>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</si>
  <si>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</si>
  <si>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</si>
  <si>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</si>
  <si>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</si>
  <si>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</si>
  <si>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</si>
  <si>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</si>
  <si>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</si>
  <si>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</si>
  <si>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</si>
  <si>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</si>
  <si>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</si>
  <si>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</si>
  <si>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</si>
  <si>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</si>
  <si>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</si>
  <si>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</si>
  <si>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</si>
  <si>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</si>
  <si>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</si>
  <si>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</si>
  <si>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</si>
  <si>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</si>
  <si>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</si>
  <si>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</si>
  <si>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</si>
  <si>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</si>
  <si>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</si>
  <si>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</si>
  <si>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</si>
  <si>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</si>
  <si>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</si>
  <si>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</si>
  <si>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</si>
  <si>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</si>
  <si>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</si>
  <si>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</si>
  <si>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</si>
  <si>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</si>
  <si>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</si>
  <si>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</si>
  <si>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</si>
  <si>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</si>
  <si>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</si>
  <si>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</si>
  <si>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</si>
  <si>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</si>
  <si>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</si>
  <si>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</si>
  <si>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</si>
  <si>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</si>
  <si>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</si>
  <si>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</si>
  <si>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</si>
  <si>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</si>
  <si>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</si>
  <si>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</si>
  <si>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</si>
  <si>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</si>
  <si>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</si>
  <si>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</si>
  <si>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</si>
  <si>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</si>
  <si>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</si>
  <si>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</si>
  <si>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</si>
  <si>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</si>
  <si>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</si>
  <si>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</si>
  <si>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</si>
  <si>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</si>
  <si>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</si>
  <si>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</si>
  <si>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</si>
  <si>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</si>
  <si>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</si>
  <si>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</si>
  <si>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</si>
  <si>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</si>
  <si>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</si>
  <si>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</si>
  <si>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</si>
  <si>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</si>
  <si>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</si>
  <si>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</si>
  <si>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</si>
  <si>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</si>
  <si>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</si>
  <si>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</si>
  <si>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</si>
  <si>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</si>
  <si>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</si>
  <si>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</si>
  <si>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</si>
  <si>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</si>
  <si>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</si>
  <si>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</si>
  <si>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</si>
  <si>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</si>
  <si>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</si>
  <si>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</si>
  <si>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</si>
  <si>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</si>
  <si>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</si>
  <si>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</si>
  <si>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</si>
  <si>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</si>
  <si>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</si>
  <si>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</si>
  <si>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</si>
  <si>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</si>
  <si>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</si>
  <si>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</si>
  <si>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</si>
  <si>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</si>
  <si>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</si>
  <si>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</si>
  <si>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</si>
  <si>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</si>
  <si>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</si>
  <si>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</si>
  <si>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</si>
  <si>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</si>
  <si>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</si>
  <si>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</si>
  <si>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</si>
  <si>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</si>
  <si>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</si>
  <si>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</si>
  <si>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</si>
  <si>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</si>
  <si>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</si>
  <si>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</si>
  <si>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</si>
  <si>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</si>
  <si>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</si>
  <si>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</si>
  <si>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</si>
  <si>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</si>
  <si>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</si>
  <si>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</si>
  <si>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</si>
  <si>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</si>
  <si>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</si>
  <si>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</si>
  <si>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</si>
  <si>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</si>
  <si>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</si>
  <si>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</si>
  <si>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</si>
  <si>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</si>
  <si>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</si>
  <si>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</si>
  <si>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</si>
  <si>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</si>
  <si>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</si>
  <si>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</si>
  <si>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</si>
  <si>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</si>
  <si>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</si>
  <si>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</si>
  <si>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</si>
  <si>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</si>
  <si>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</si>
  <si>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</si>
  <si>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</si>
  <si>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</si>
  <si>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</si>
  <si>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</si>
  <si>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</si>
  <si>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</si>
  <si>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</si>
  <si>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</si>
  <si>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</si>
  <si>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</si>
  <si>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</si>
  <si>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</si>
  <si>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</si>
  <si>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</si>
  <si>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</si>
  <si>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</si>
  <si>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</si>
  <si>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</si>
  <si>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</si>
  <si>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</si>
  <si>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</si>
  <si>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</si>
  <si>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</si>
  <si>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</si>
  <si>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</si>
  <si>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</si>
  <si>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</si>
  <si>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</si>
  <si>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</si>
  <si>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</si>
  <si>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</si>
  <si>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</si>
  <si>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</si>
  <si>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</si>
  <si>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</si>
  <si>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</si>
  <si>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</si>
  <si>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</si>
  <si>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</si>
  <si>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</si>
  <si>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</si>
  <si>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</si>
  <si>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</si>
  <si>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</si>
  <si>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</si>
  <si>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</si>
  <si>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</si>
  <si>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</si>
  <si>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</si>
  <si>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</si>
  <si>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</si>
  <si>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</si>
  <si>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</si>
  <si>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</si>
  <si>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</si>
  <si>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</si>
  <si>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</si>
  <si>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</si>
  <si>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</si>
  <si>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</si>
  <si>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</si>
  <si>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</si>
  <si>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</si>
  <si>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</si>
  <si>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</si>
  <si>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</si>
  <si>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</si>
  <si>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</si>
  <si>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</si>
  <si>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</si>
  <si>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</si>
  <si>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</si>
  <si>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</si>
  <si>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</si>
  <si>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</si>
  <si>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</si>
  <si>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</si>
  <si>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</si>
  <si>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</si>
  <si>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</si>
  <si>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</si>
  <si>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</si>
  <si>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</si>
  <si>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</si>
  <si>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</si>
  <si>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</si>
  <si>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</si>
  <si>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</si>
  <si>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</si>
  <si>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</si>
  <si>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</si>
  <si>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</si>
  <si>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</si>
  <si>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</si>
  <si>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</si>
  <si>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</si>
  <si>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</si>
  <si>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</si>
  <si>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</si>
  <si>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</si>
  <si>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</si>
  <si>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</si>
  <si>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</si>
  <si>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</si>
  <si>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</si>
  <si>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</si>
  <si>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</si>
  <si>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</si>
  <si>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</si>
  <si>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</si>
  <si>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</si>
  <si>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</si>
  <si>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</si>
  <si>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</si>
  <si>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</si>
  <si>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</si>
  <si>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</si>
  <si>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</si>
  <si>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</si>
  <si>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</si>
  <si>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</si>
  <si>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</si>
  <si>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</si>
  <si>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</si>
  <si>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</si>
  <si>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</si>
  <si>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</si>
  <si>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</si>
  <si>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</si>
  <si>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</si>
  <si>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</si>
  <si>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</si>
  <si>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</si>
  <si>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</si>
  <si>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</si>
  <si>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</si>
  <si>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</si>
  <si>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</si>
  <si>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</si>
  <si>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</si>
  <si>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</si>
  <si>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</si>
  <si>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</si>
  <si>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</si>
  <si>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</si>
  <si>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</si>
  <si>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</si>
  <si>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</si>
  <si>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</si>
  <si>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</si>
  <si>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</si>
  <si>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</si>
  <si>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</si>
  <si>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</si>
  <si>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</si>
  <si>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</si>
  <si>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</si>
  <si>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</si>
  <si>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</si>
  <si>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</si>
  <si>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</si>
  <si>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</si>
  <si>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</si>
  <si>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</si>
  <si>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</si>
  <si>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</si>
  <si>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</si>
  <si>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</si>
  <si>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</si>
  <si>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</si>
  <si>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</si>
  <si>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</si>
  <si>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</si>
  <si>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</si>
  <si>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</si>
  <si>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</si>
  <si>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</si>
  <si>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</si>
  <si>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</si>
  <si>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</si>
  <si>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</si>
  <si>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</si>
  <si>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</si>
  <si>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</si>
  <si>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</si>
  <si>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</si>
  <si>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</si>
  <si>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</si>
  <si>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</si>
  <si>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</si>
  <si>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</si>
  <si>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</si>
  <si>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</si>
  <si>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</si>
  <si>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</si>
  <si>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</si>
  <si>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</si>
  <si>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</si>
  <si>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</si>
  <si>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</si>
  <si>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</si>
  <si>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</si>
  <si>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</si>
  <si>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</si>
  <si>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</si>
  <si>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</si>
  <si>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</si>
  <si>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</si>
  <si>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</si>
  <si>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</si>
  <si>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</si>
  <si>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</si>
  <si>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</si>
  <si>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</si>
  <si>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</si>
  <si>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</si>
  <si>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</si>
  <si>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</si>
  <si>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</si>
  <si>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</si>
  <si>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</si>
  <si>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</si>
  <si>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</si>
  <si>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</si>
  <si>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</si>
  <si>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</si>
  <si>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</si>
  <si>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</si>
  <si>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</si>
  <si>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</si>
  <si>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</si>
  <si>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</si>
  <si>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</si>
  <si>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</si>
  <si>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</si>
  <si>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</si>
  <si>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</si>
  <si>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</si>
  <si>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</si>
  <si>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</si>
  <si>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</si>
  <si>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</si>
  <si>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</si>
  <si>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</si>
  <si>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</si>
  <si>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</si>
  <si>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</si>
  <si>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</si>
  <si>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</si>
  <si>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</si>
  <si>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</si>
  <si>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</si>
  <si>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</si>
  <si>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</si>
  <si>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</si>
  <si>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</si>
  <si>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</si>
  <si>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</si>
  <si>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</si>
  <si>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</si>
  <si>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</si>
  <si>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</si>
  <si>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</si>
  <si>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</si>
  <si>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</si>
  <si>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</si>
  <si>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</si>
  <si>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</si>
  <si>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</si>
  <si>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</si>
  <si>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</si>
  <si>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</si>
  <si>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</si>
  <si>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</si>
  <si>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</si>
  <si>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</si>
  <si>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</si>
  <si>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</si>
  <si>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</si>
  <si>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</si>
  <si>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</si>
  <si>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</si>
  <si>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</si>
  <si>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</si>
  <si>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</si>
  <si>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</si>
  <si>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</si>
  <si>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</si>
  <si>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</si>
  <si>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</si>
  <si>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</si>
  <si>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</si>
  <si>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</si>
  <si>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</si>
  <si>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</si>
  <si>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</si>
  <si>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</si>
  <si>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</si>
  <si>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</si>
  <si>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</si>
  <si>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</si>
  <si>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</si>
  <si>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</si>
  <si>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</si>
  <si>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</si>
  <si>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</si>
  <si>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</si>
  <si>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</si>
  <si>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</si>
  <si>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</si>
  <si>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</si>
  <si>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</si>
  <si>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</si>
  <si>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</si>
  <si>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</si>
  <si>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</si>
  <si>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</si>
  <si>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</si>
  <si>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</si>
  <si>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</si>
  <si>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</si>
  <si>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</si>
  <si>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</si>
  <si>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</si>
  <si>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</si>
  <si>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</si>
  <si>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</si>
  <si>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</si>
  <si>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</si>
  <si>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</si>
  <si>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</si>
  <si>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</si>
  <si>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</si>
  <si>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</si>
  <si>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</si>
  <si>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</si>
  <si>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</si>
  <si>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</si>
  <si>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</si>
  <si>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</si>
  <si>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</si>
  <si>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</si>
  <si>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</si>
  <si>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</si>
  <si>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</si>
  <si>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</si>
  <si>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</si>
  <si>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</si>
  <si>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</si>
  <si>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</si>
  <si>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</si>
  <si>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</si>
  <si>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</si>
  <si>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</si>
  <si>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</si>
  <si>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</si>
  <si>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</si>
  <si>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</si>
  <si>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</si>
  <si>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</si>
  <si>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</si>
  <si>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</si>
  <si>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</si>
  <si>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</si>
  <si>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</si>
  <si>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</si>
  <si>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</si>
  <si>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</si>
  <si>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</si>
  <si>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</si>
  <si>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</si>
  <si>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</si>
  <si>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</si>
  <si>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</si>
  <si>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</si>
  <si>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</si>
  <si>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</si>
  <si>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</si>
  <si>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</si>
  <si>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</si>
  <si>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</si>
  <si>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</si>
  <si>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</si>
  <si>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</si>
  <si>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</si>
  <si>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</si>
  <si>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</si>
  <si>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</si>
  <si>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</si>
  <si>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</si>
  <si>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</si>
  <si>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</si>
  <si>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</si>
  <si>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</si>
  <si>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</si>
  <si>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</si>
  <si>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</si>
  <si>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</si>
  <si>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</si>
  <si>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</si>
  <si>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</si>
  <si>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</si>
  <si>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</si>
  <si>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</si>
  <si>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</si>
  <si>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</si>
  <si>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</si>
  <si>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</si>
  <si>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</si>
  <si>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</si>
  <si>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</si>
  <si>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</si>
  <si>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</si>
  <si>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</si>
  <si>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</si>
  <si>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</si>
  <si>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</si>
  <si>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</si>
  <si>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</si>
  <si>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</si>
  <si>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</si>
  <si>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</si>
  <si>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</si>
  <si>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</si>
  <si>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</si>
  <si>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</si>
  <si>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</si>
  <si>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</si>
  <si>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</si>
  <si>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</si>
  <si>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</si>
  <si>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</si>
  <si>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</si>
  <si>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</si>
  <si>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</si>
  <si>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</si>
  <si>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</si>
  <si>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</si>
  <si>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</si>
  <si>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</si>
  <si>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</si>
  <si>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</si>
  <si>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</si>
  <si>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</si>
  <si>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</si>
  <si>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</si>
  <si>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</si>
  <si>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</si>
  <si>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</si>
  <si>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</si>
  <si>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</si>
  <si>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</si>
  <si>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</si>
  <si>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</si>
  <si>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</si>
  <si>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</si>
  <si>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</si>
  <si>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</si>
  <si>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</si>
  <si>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</si>
  <si>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</si>
  <si>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</si>
  <si>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</si>
  <si>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</si>
  <si>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</si>
  <si>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</si>
  <si>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</si>
  <si>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</si>
  <si>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</si>
  <si>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</si>
  <si>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</si>
  <si>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</si>
  <si>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</si>
  <si>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</si>
  <si>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</si>
  <si>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</si>
  <si>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</si>
  <si>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</si>
  <si>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</si>
  <si>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</si>
  <si>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</si>
  <si>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</si>
  <si>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</si>
  <si>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</si>
  <si>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</si>
  <si>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</si>
  <si>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</si>
  <si>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</si>
  <si>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</si>
  <si>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</si>
  <si>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</si>
  <si>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</si>
  <si>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</si>
  <si>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</si>
  <si>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</si>
  <si>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</si>
  <si>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</si>
  <si>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</si>
  <si>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</si>
  <si>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</si>
  <si>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</si>
  <si>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</si>
  <si>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</si>
  <si>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</si>
  <si>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</si>
  <si>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</si>
  <si>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</si>
  <si>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</si>
  <si>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</si>
  <si>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</si>
  <si>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</si>
  <si>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</si>
  <si>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</si>
  <si>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</si>
  <si>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</si>
  <si>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</si>
  <si>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</si>
  <si>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</si>
  <si>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</si>
  <si>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</si>
  <si>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</si>
  <si>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</si>
  <si>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</si>
  <si>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</si>
  <si>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</si>
  <si>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</si>
  <si>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</si>
  <si>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</si>
  <si>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</si>
  <si>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</si>
  <si>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</si>
  <si>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</si>
  <si>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</si>
  <si>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</si>
  <si>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</si>
  <si>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</si>
  <si>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</si>
  <si>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</si>
  <si>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</si>
  <si>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</si>
  <si>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</si>
  <si>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</si>
  <si>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</si>
  <si>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</si>
  <si>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</si>
  <si>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</si>
  <si>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</si>
  <si>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</si>
  <si>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</si>
  <si>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</si>
  <si>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</si>
  <si>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</si>
  <si>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</si>
  <si>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</si>
  <si>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</si>
  <si>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</si>
  <si>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</si>
  <si>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</si>
  <si>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</si>
  <si>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</si>
  <si>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</si>
  <si>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</si>
  <si>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</si>
  <si>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</si>
  <si>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</si>
  <si>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</si>
  <si>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</si>
  <si>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</si>
  <si>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</si>
  <si>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</si>
  <si>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</si>
  <si>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</si>
  <si>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</si>
  <si>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</si>
  <si>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</si>
  <si>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</si>
  <si>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</si>
  <si>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</si>
  <si>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</si>
  <si>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</si>
  <si>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</si>
  <si>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</si>
  <si>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</si>
  <si>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</si>
  <si>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</si>
  <si>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</si>
  <si>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</si>
  <si>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</si>
  <si>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</si>
  <si>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</si>
  <si>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</si>
  <si>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</si>
  <si>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</si>
  <si>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</si>
  <si>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</si>
  <si>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</si>
  <si>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</si>
  <si>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</si>
  <si>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</si>
  <si>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</si>
  <si>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</si>
  <si>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</si>
  <si>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</si>
  <si>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</si>
  <si>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</si>
  <si>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</si>
  <si>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</si>
  <si>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</si>
  <si>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</si>
  <si>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</si>
  <si>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</si>
  <si>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</si>
  <si>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</si>
  <si>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</si>
  <si>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</si>
  <si>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</si>
  <si>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</si>
  <si>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</si>
  <si>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</si>
  <si>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</si>
  <si>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</si>
  <si>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</si>
  <si>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</si>
  <si>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</si>
  <si>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</si>
  <si>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</si>
  <si>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</si>
  <si>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</si>
  <si>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</si>
  <si>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</si>
  <si>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</si>
  <si>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</si>
  <si>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</si>
  <si>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</si>
  <si>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</si>
  <si>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</si>
  <si>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</si>
  <si>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</si>
  <si>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</si>
  <si>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</si>
  <si>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</si>
  <si>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</si>
  <si>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</si>
  <si>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</si>
  <si>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</si>
  <si>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</si>
  <si>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</si>
  <si>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</si>
  <si>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</si>
  <si>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</si>
  <si>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</si>
  <si>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</si>
  <si>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</si>
  <si>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</si>
  <si>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</si>
  <si>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</si>
  <si>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</si>
  <si>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</si>
  <si>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</si>
  <si>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</si>
  <si>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</si>
  <si>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</si>
  <si>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</si>
  <si>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</si>
  <si>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</si>
  <si>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</si>
  <si>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</si>
  <si>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</si>
  <si>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</si>
  <si>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</si>
  <si>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</si>
  <si>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</si>
  <si>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</si>
  <si>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</si>
  <si>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</si>
  <si>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</si>
  <si>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</si>
  <si>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</si>
  <si>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</si>
  <si>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</si>
  <si>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</si>
  <si>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</si>
  <si>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</si>
  <si>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</si>
  <si>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</si>
  <si>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</si>
  <si>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</si>
  <si>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</si>
  <si>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</si>
  <si>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</si>
  <si>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</si>
  <si>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</si>
  <si>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</si>
  <si>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</si>
  <si>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</si>
  <si>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</si>
  <si>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</si>
  <si>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</si>
  <si>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</si>
  <si>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</si>
  <si>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</si>
  <si>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</si>
  <si>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</si>
  <si>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</si>
  <si>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</si>
  <si>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</si>
  <si>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</si>
  <si>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</si>
  <si>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</si>
  <si>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</si>
  <si>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</si>
  <si>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</si>
  <si>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</si>
  <si>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</si>
  <si>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</si>
  <si>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</si>
  <si>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</si>
  <si>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</si>
  <si>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</si>
  <si>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</si>
  <si>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</si>
  <si>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</si>
  <si>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</si>
  <si>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</si>
  <si>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</si>
  <si>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</si>
  <si>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</si>
  <si>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</si>
  <si>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</si>
  <si>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</si>
  <si>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</si>
  <si>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</si>
  <si>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</si>
  <si>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</si>
  <si>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</si>
  <si>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</si>
  <si>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</si>
  <si>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</si>
  <si>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</si>
  <si>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</si>
  <si>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</si>
  <si>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</si>
  <si>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</si>
  <si>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</si>
  <si>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</si>
  <si>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</si>
  <si>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</si>
  <si>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</si>
  <si>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</si>
  <si>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</si>
  <si>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</si>
  <si>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</si>
  <si>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</si>
  <si>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</si>
  <si>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</si>
  <si>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</si>
  <si>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</si>
  <si>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</si>
  <si>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</si>
  <si>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</si>
  <si>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</si>
  <si>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</si>
  <si>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</si>
  <si>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</si>
  <si>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</si>
  <si>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</si>
  <si>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</si>
  <si>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</si>
  <si>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</si>
  <si>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</si>
  <si>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</si>
  <si>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</si>
  <si>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</si>
  <si>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</si>
  <si>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</si>
  <si>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</si>
  <si>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</si>
  <si>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</si>
  <si>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</si>
  <si>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</si>
  <si>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</si>
  <si>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</si>
  <si>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</si>
  <si>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</si>
  <si>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</si>
  <si>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</si>
  <si>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</si>
  <si>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</si>
  <si>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</si>
  <si>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</si>
  <si>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</si>
  <si>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</si>
  <si>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</si>
  <si>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</si>
  <si>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</si>
  <si>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</si>
  <si>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</si>
  <si>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</si>
  <si>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</si>
  <si>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</si>
  <si>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</si>
  <si>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</si>
  <si>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</si>
  <si>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</si>
  <si>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</si>
  <si>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</si>
  <si>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</si>
  <si>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</si>
  <si>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</si>
  <si>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</si>
  <si>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</si>
  <si>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</si>
  <si>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</si>
  <si>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</si>
  <si>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</si>
  <si>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</si>
  <si>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</si>
  <si>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</si>
  <si>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</si>
  <si>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</si>
  <si>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</si>
  <si>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</si>
  <si>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</si>
  <si>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</si>
  <si>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</si>
  <si>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</si>
  <si>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</si>
  <si>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</si>
  <si>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</si>
  <si>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</si>
  <si>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</si>
  <si>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</si>
  <si>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</si>
  <si>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</si>
  <si>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</si>
  <si>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</si>
  <si>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</si>
  <si>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</si>
  <si>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</si>
  <si>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</si>
  <si>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</si>
  <si>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</si>
  <si>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</si>
  <si>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</si>
  <si>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</si>
  <si>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</si>
  <si>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</si>
  <si>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</si>
  <si>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</si>
  <si>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</si>
  <si>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</si>
  <si>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</si>
  <si>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</si>
  <si>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</si>
  <si>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</si>
  <si>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</si>
  <si>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</si>
  <si>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</si>
  <si>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</si>
  <si>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</si>
  <si>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</si>
  <si>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</si>
  <si>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</si>
  <si>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</si>
  <si>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</si>
  <si>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</si>
  <si>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</si>
  <si>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</si>
  <si>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</si>
  <si>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</si>
  <si>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</si>
  <si>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</si>
  <si>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</si>
  <si>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</si>
  <si>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</si>
  <si>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</si>
  <si>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</si>
  <si>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</si>
  <si>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</si>
  <si>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</si>
  <si>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</si>
  <si>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</si>
  <si>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</si>
  <si>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</si>
  <si>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</si>
  <si>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</si>
  <si>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</si>
  <si>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</si>
  <si>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</si>
  <si>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</si>
  <si>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</si>
  <si>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</si>
  <si>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</si>
  <si>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</si>
  <si>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</si>
  <si>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</si>
  <si>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</si>
  <si>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</si>
  <si>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</si>
  <si>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</si>
  <si>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</si>
  <si>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</si>
  <si>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</si>
  <si>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</si>
  <si>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</si>
  <si>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</si>
  <si>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</si>
  <si>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</si>
  <si>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</si>
  <si>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</si>
  <si>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</si>
  <si>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</si>
  <si>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</si>
  <si>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</si>
  <si>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</si>
  <si>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</si>
  <si>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</si>
  <si>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</si>
  <si>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</si>
  <si>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</si>
  <si>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</si>
  <si>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</si>
  <si>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</si>
  <si>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</si>
  <si>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</si>
  <si>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</si>
  <si>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</si>
  <si>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</si>
  <si>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</si>
  <si>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</si>
  <si>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</si>
  <si>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</si>
  <si>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</si>
  <si>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</si>
  <si>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</si>
  <si>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</si>
  <si>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</si>
  <si>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</si>
  <si>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</si>
  <si>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</si>
  <si>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</si>
  <si>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</si>
  <si>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</si>
  <si>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</si>
  <si>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</si>
  <si>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</si>
  <si>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</si>
  <si>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</si>
  <si>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</si>
  <si>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</si>
  <si>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</si>
  <si>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</si>
  <si>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</si>
  <si>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</si>
  <si>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</si>
  <si>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</si>
  <si>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</si>
  <si>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</si>
  <si>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</si>
  <si>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</si>
  <si>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</si>
  <si>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</si>
  <si>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</si>
  <si>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</si>
  <si>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</si>
  <si>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</si>
  <si>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</si>
  <si>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</si>
  <si>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</si>
  <si>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</si>
  <si>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</si>
  <si>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</si>
  <si>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</si>
  <si>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</si>
  <si>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</si>
  <si>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</si>
  <si>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</si>
  <si>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</si>
  <si>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</si>
  <si>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</si>
  <si>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</si>
  <si>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</si>
  <si>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</si>
  <si>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</si>
  <si>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</si>
  <si>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</si>
  <si>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</si>
  <si>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</si>
  <si>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</si>
  <si>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</si>
  <si>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</si>
  <si>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</si>
  <si>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</si>
  <si>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</si>
  <si>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</si>
  <si>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</si>
  <si>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</si>
  <si>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</si>
  <si>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</si>
  <si>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</si>
  <si>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</si>
  <si>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</si>
  <si>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</si>
  <si>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</si>
  <si>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</si>
  <si>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</si>
  <si>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</si>
  <si>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</si>
  <si>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</si>
  <si>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</si>
  <si>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</si>
  <si>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</si>
  <si>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</si>
  <si>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</si>
  <si>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</si>
  <si>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</si>
  <si>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</si>
  <si>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</si>
  <si>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</si>
  <si>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</si>
  <si>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</si>
  <si>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</si>
  <si>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</si>
  <si>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</si>
  <si>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</si>
  <si>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</si>
  <si>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</si>
  <si>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</si>
  <si>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</si>
  <si>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</si>
  <si>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</si>
  <si>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</si>
  <si>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</si>
  <si>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</si>
  <si>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</si>
  <si>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</si>
  <si>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</si>
  <si>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</si>
  <si>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</si>
  <si>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</si>
  <si>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</si>
  <si>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</si>
  <si>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</si>
  <si>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</si>
  <si>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</si>
  <si>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</si>
  <si>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</si>
  <si>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</si>
  <si>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</si>
  <si>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</si>
  <si>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</si>
  <si>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</si>
  <si>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</si>
  <si>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</si>
  <si>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</si>
  <si>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</si>
  <si>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</si>
  <si>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</si>
  <si>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</si>
  <si>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</si>
  <si>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</si>
  <si>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</si>
  <si>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</si>
  <si>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</si>
  <si>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</si>
  <si>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</si>
  <si>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</si>
  <si>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</si>
  <si>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</si>
  <si>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</si>
  <si>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</si>
  <si>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</si>
  <si>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</si>
  <si>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</si>
  <si>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</si>
  <si>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</si>
  <si>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</si>
  <si>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</si>
  <si>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</si>
  <si>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</si>
  <si>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</si>
  <si>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</si>
  <si>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</si>
  <si>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</si>
  <si>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</si>
  <si>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</si>
  <si>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</si>
  <si>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</si>
  <si>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</si>
  <si>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</si>
  <si>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</si>
  <si>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</si>
  <si>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</si>
  <si>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</si>
  <si>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</si>
  <si>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</si>
  <si>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</si>
  <si>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</si>
  <si>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</si>
  <si>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</si>
  <si>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</si>
  <si>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</si>
  <si>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</si>
  <si>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</si>
  <si>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</si>
  <si>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</si>
  <si>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</si>
  <si>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</si>
  <si>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</si>
  <si>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</si>
  <si>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</si>
  <si>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</si>
  <si>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</si>
  <si>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</si>
  <si>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</si>
  <si>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</si>
  <si>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</si>
  <si>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</si>
  <si>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</si>
  <si>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</si>
  <si>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</si>
  <si>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</si>
  <si>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</si>
  <si>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</si>
  <si>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</si>
  <si>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</si>
  <si>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</si>
  <si>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</si>
  <si>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</si>
  <si>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</si>
  <si>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</si>
  <si>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</si>
  <si>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</si>
  <si>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</si>
  <si>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</si>
  <si>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</si>
  <si>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</si>
  <si>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</si>
  <si>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</si>
  <si>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</si>
  <si>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</si>
  <si>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</si>
  <si>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</si>
  <si>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</si>
  <si>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</si>
  <si>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</si>
  <si>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</si>
  <si>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</si>
  <si>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</si>
  <si>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</si>
  <si>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</si>
  <si>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</si>
  <si>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</si>
  <si>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</si>
  <si>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</si>
  <si>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</si>
  <si>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</si>
  <si>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</si>
  <si>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</si>
  <si>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</si>
  <si>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</si>
  <si>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</si>
  <si>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</si>
  <si>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</si>
  <si>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</si>
  <si>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</si>
  <si>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</si>
  <si>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</si>
  <si>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</si>
  <si>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</si>
  <si>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</si>
  <si>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</si>
  <si>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</si>
  <si>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</si>
  <si>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</si>
  <si>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</si>
  <si>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</si>
  <si>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</si>
  <si>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</si>
  <si>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</si>
  <si>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</si>
  <si>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</si>
  <si>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</si>
  <si>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</si>
  <si>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</si>
  <si>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</si>
  <si>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</si>
  <si>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</si>
  <si>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</si>
  <si>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</si>
  <si>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</si>
  <si>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</si>
  <si>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</si>
  <si>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</si>
  <si>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</si>
  <si>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</si>
  <si>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</si>
  <si>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</si>
  <si>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</si>
  <si>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</si>
  <si>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</si>
  <si>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</si>
  <si>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</si>
  <si>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</si>
  <si>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</si>
  <si>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</si>
  <si>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</si>
  <si>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</si>
  <si>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</si>
  <si>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</si>
  <si>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</si>
  <si>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</si>
  <si>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</si>
  <si>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</si>
  <si>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</si>
  <si>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</si>
  <si>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</si>
  <si>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</si>
  <si>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</si>
  <si>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</si>
  <si>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</si>
  <si>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</si>
  <si>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</si>
  <si>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</si>
  <si>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</si>
  <si>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</si>
  <si>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</si>
  <si>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</si>
  <si>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</si>
  <si>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</si>
  <si>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</si>
  <si>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</si>
  <si>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</si>
  <si>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</si>
  <si>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</si>
  <si>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</si>
  <si>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</si>
  <si>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</si>
  <si>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</si>
  <si>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</si>
  <si>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</si>
  <si>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</si>
  <si>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</si>
  <si>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</si>
  <si>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</si>
  <si>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</si>
  <si>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</si>
  <si>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</si>
  <si>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</si>
  <si>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</si>
  <si>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</si>
  <si>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</si>
  <si>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</si>
  <si>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</si>
  <si>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</si>
  <si>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</si>
  <si>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</si>
  <si>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</si>
  <si>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</si>
  <si>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</si>
  <si>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</si>
  <si>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</si>
  <si>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</si>
  <si>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</si>
  <si>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</si>
  <si>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</si>
  <si>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</si>
  <si>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</si>
  <si>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</si>
  <si>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</si>
  <si>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</si>
  <si>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</si>
  <si>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</si>
  <si>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</si>
  <si>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</si>
  <si>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</si>
  <si>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</si>
  <si>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</si>
  <si>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</si>
  <si>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</si>
  <si>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</si>
  <si>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</si>
  <si>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</si>
  <si>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</si>
  <si>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</si>
  <si>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</si>
  <si>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</si>
  <si>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</si>
  <si>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</si>
  <si>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</si>
  <si>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</si>
  <si>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</si>
  <si>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</si>
  <si>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</si>
  <si>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</si>
  <si>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</si>
  <si>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</si>
  <si>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</si>
  <si>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</si>
  <si>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</si>
  <si>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</si>
  <si>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</si>
  <si>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</si>
  <si>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</si>
  <si>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</si>
  <si>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</si>
  <si>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</si>
  <si>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</si>
  <si>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</si>
  <si>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</si>
  <si>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</si>
  <si>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</si>
  <si>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</si>
  <si>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</si>
  <si>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</si>
  <si>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</si>
  <si>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</si>
  <si>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</si>
  <si>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</si>
  <si>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</si>
  <si>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</si>
  <si>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</si>
  <si>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</si>
  <si>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</si>
  <si>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</si>
  <si>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</si>
  <si>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</si>
  <si>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</si>
  <si>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</si>
  <si>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</si>
  <si>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</si>
  <si>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</si>
  <si>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</si>
  <si>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</si>
  <si>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</si>
  <si>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</si>
  <si>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</si>
  <si>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</si>
  <si>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</si>
  <si>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</si>
  <si>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</si>
  <si>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</si>
  <si>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</si>
  <si>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</si>
  <si>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</si>
  <si>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</si>
  <si>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</si>
  <si>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</si>
  <si>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</si>
  <si>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</si>
  <si>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</si>
  <si>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</si>
  <si>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</si>
  <si>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</si>
  <si>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</si>
  <si>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</si>
  <si>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</si>
  <si>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</si>
  <si>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</si>
  <si>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</si>
  <si>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</si>
  <si>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</si>
  <si>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</si>
  <si>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</si>
  <si>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</si>
  <si>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</si>
  <si>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</si>
  <si>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</si>
  <si>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</si>
  <si>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</si>
  <si>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</si>
  <si>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</si>
  <si>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</si>
  <si>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</si>
  <si>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</si>
  <si>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</si>
  <si>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</si>
  <si>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</si>
  <si>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</si>
  <si>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</si>
  <si>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</si>
  <si>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</si>
  <si>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</si>
  <si>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</si>
  <si>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</si>
  <si>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</si>
  <si>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</si>
  <si>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</si>
  <si>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</si>
  <si>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</si>
  <si>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</si>
  <si>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</si>
  <si>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</si>
  <si>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</si>
  <si>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</si>
  <si>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</si>
  <si>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</si>
  <si>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</si>
  <si>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</si>
  <si>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</si>
  <si>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</si>
  <si>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</si>
  <si>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</si>
  <si>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</si>
  <si>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</si>
  <si>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</si>
  <si>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</si>
  <si>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</si>
  <si>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</si>
  <si>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</si>
  <si>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</si>
  <si>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</si>
  <si>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</si>
  <si>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</si>
  <si>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</si>
  <si>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</si>
  <si>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</si>
  <si>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</si>
  <si>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</si>
  <si>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</si>
  <si>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</si>
  <si>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</si>
  <si>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</si>
  <si>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</si>
  <si>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</si>
  <si>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</si>
  <si>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</si>
  <si>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</si>
  <si>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</si>
  <si>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</si>
  <si>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</si>
  <si>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</si>
  <si>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</si>
  <si>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</si>
  <si>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</si>
  <si>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</si>
  <si>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</si>
  <si>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</si>
  <si>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</si>
  <si>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</si>
  <si>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</si>
  <si>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</si>
  <si>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</si>
  <si>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</si>
  <si>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</si>
  <si>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</si>
  <si>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</si>
  <si>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</si>
  <si>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</si>
  <si>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</si>
  <si>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</si>
  <si>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</si>
  <si>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</si>
  <si>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</si>
  <si>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</si>
  <si>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</si>
  <si>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</si>
  <si>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</si>
  <si>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</si>
  <si>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</si>
  <si>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</si>
  <si>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</si>
  <si>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</si>
  <si>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</si>
  <si>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</si>
  <si>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</si>
  <si>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</si>
  <si>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</si>
  <si>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</si>
  <si>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</si>
  <si>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</si>
  <si>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</si>
  <si>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</si>
  <si>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</si>
  <si>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</si>
  <si>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</si>
  <si>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</si>
  <si>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</si>
  <si>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</si>
  <si>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</si>
  <si>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</si>
  <si>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</si>
  <si>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</si>
  <si>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</si>
  <si>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</si>
  <si>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</si>
  <si>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</si>
  <si>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</si>
  <si>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</si>
  <si>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</si>
  <si>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</si>
  <si>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</si>
  <si>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</si>
  <si>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</si>
  <si>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</si>
  <si>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</si>
  <si>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</si>
  <si>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</si>
  <si>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</si>
  <si>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</si>
  <si>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</si>
  <si>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</si>
  <si>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</si>
  <si>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</si>
  <si>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</si>
  <si>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</si>
  <si>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</si>
  <si>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</si>
  <si>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</si>
  <si>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</si>
  <si>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</si>
  <si>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</si>
  <si>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</si>
  <si>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</si>
  <si>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</si>
  <si>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</si>
  <si>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</si>
  <si>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</si>
  <si>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</si>
  <si>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</si>
  <si>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</si>
  <si>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</si>
  <si>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</si>
  <si>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</si>
  <si>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</si>
  <si>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</si>
  <si>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</si>
  <si>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</si>
  <si>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</si>
  <si>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</si>
  <si>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</si>
  <si>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</si>
  <si>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</si>
  <si>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</si>
  <si>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</si>
  <si>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</si>
  <si>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</si>
  <si>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</si>
  <si>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</si>
  <si>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</si>
  <si>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</si>
  <si>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</si>
  <si>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</si>
  <si>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</si>
  <si>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</si>
  <si>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</si>
  <si>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</si>
  <si>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</si>
  <si>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</si>
  <si>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</si>
  <si>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</si>
  <si>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</si>
  <si>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</si>
  <si>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</si>
  <si>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</si>
  <si>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</si>
  <si>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</si>
  <si>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</si>
  <si>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</si>
  <si>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</si>
  <si>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</si>
  <si>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</si>
  <si>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</si>
  <si>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</si>
  <si>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</si>
  <si>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</si>
  <si>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</si>
  <si>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</si>
  <si>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</si>
  <si>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</si>
  <si>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</si>
  <si>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</si>
  <si>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</si>
  <si>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</si>
  <si>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</si>
  <si>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</si>
  <si>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</si>
  <si>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</si>
  <si>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</si>
  <si>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</si>
  <si>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</si>
  <si>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</si>
  <si>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</si>
  <si>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</si>
  <si>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</si>
  <si>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</si>
  <si>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</si>
  <si>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</si>
  <si>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</si>
  <si>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</si>
  <si>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</si>
  <si>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</si>
  <si>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</si>
  <si>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</si>
  <si>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</si>
  <si>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</si>
  <si>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</si>
  <si>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</si>
  <si>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</si>
  <si>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</si>
  <si>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</si>
  <si>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</si>
  <si>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</si>
  <si>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</si>
  <si>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</si>
  <si>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</si>
  <si>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</si>
  <si>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</si>
  <si>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</si>
  <si>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</si>
  <si>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</si>
  <si>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</si>
  <si>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</si>
  <si>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</si>
  <si>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</si>
  <si>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</si>
  <si>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</si>
  <si>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</si>
  <si>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</si>
  <si>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</si>
  <si>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</si>
  <si>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</si>
  <si>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</si>
  <si>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</si>
  <si>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</si>
  <si>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</si>
  <si>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</si>
  <si>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</si>
  <si>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</si>
  <si>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</si>
  <si>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</si>
  <si>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</si>
  <si>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</si>
  <si>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</si>
  <si>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</si>
  <si>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</si>
  <si>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</si>
  <si>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</si>
  <si>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</si>
  <si>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</si>
  <si>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</si>
  <si>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</si>
  <si>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</si>
  <si>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</si>
  <si>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</si>
  <si>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</si>
  <si>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</si>
  <si>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</si>
  <si>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</si>
  <si>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</si>
  <si>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</si>
  <si>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</si>
  <si>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</si>
  <si>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</si>
  <si>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</si>
  <si>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</si>
  <si>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</si>
  <si>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</si>
  <si>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</si>
  <si>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</si>
  <si>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</si>
  <si>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</si>
  <si>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</si>
  <si>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</si>
  <si>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</si>
  <si>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</si>
  <si>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</si>
  <si>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</si>
  <si>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</si>
  <si>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</si>
  <si>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</si>
  <si>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</si>
  <si>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</si>
  <si>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</si>
  <si>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</si>
  <si>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</si>
  <si>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</si>
  <si>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</si>
  <si>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</si>
  <si>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</si>
  <si>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</si>
  <si>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</si>
  <si>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</si>
  <si>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</si>
  <si>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</si>
  <si>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</si>
  <si>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</si>
  <si>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</si>
  <si>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</si>
  <si>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</si>
  <si>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</si>
  <si>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</si>
  <si>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</si>
  <si>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</si>
  <si>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</si>
  <si>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</si>
  <si>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</si>
  <si>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</si>
  <si>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</si>
  <si>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</si>
  <si>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</si>
  <si>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</si>
  <si>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</si>
  <si>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</si>
  <si>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</si>
  <si>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</si>
  <si>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</si>
  <si>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</si>
  <si>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</si>
  <si>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</si>
  <si>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</si>
  <si>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</si>
  <si>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</si>
  <si>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</si>
  <si>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</si>
  <si>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</si>
  <si>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</si>
  <si>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</si>
  <si>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</si>
  <si>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</si>
  <si>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</si>
  <si>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</si>
  <si>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</si>
  <si>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</si>
  <si>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</si>
  <si>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</si>
  <si>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</si>
  <si>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</si>
  <si>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</si>
  <si>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</si>
  <si>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</si>
  <si>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</si>
  <si>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</si>
  <si>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</si>
  <si>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</si>
  <si>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</si>
  <si>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</si>
  <si>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</si>
  <si>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</si>
  <si>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</si>
  <si>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</si>
  <si>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</si>
  <si>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</si>
  <si>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</si>
  <si>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</si>
  <si>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</si>
  <si>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</si>
  <si>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</si>
  <si>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</si>
  <si>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</si>
  <si>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</si>
  <si>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</si>
  <si>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</si>
  <si>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</si>
  <si>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</si>
  <si>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</si>
  <si>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</si>
  <si>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</si>
  <si>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</si>
  <si>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</si>
  <si>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</si>
  <si>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</si>
  <si>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</si>
  <si>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</si>
  <si>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</si>
  <si>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</si>
  <si>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</si>
  <si>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</si>
  <si>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</si>
  <si>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</si>
  <si>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</si>
  <si>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</si>
  <si>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</si>
  <si>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</si>
  <si>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</si>
  <si>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</si>
  <si>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</si>
  <si>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</si>
  <si>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</si>
  <si>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</si>
  <si>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</si>
  <si>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</si>
  <si>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</si>
  <si>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</si>
  <si>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</si>
  <si>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</si>
  <si>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</si>
  <si>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</si>
  <si>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</si>
  <si>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</si>
  <si>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</si>
  <si>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</si>
  <si>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</si>
  <si>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</si>
  <si>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</si>
  <si>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</si>
  <si>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</si>
  <si>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</si>
  <si>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</si>
  <si>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</si>
  <si>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</si>
  <si>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</si>
  <si>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</si>
  <si>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</si>
  <si>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</si>
  <si>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</si>
  <si>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</si>
  <si>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</si>
  <si>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</si>
  <si>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</si>
  <si>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</si>
  <si>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</si>
  <si>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</si>
  <si>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</si>
  <si>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</si>
  <si>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</si>
  <si>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</si>
  <si>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</si>
  <si>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</si>
  <si>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</si>
  <si>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</si>
  <si>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</si>
  <si>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</si>
  <si>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</si>
  <si>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</si>
  <si>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</si>
  <si>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</si>
  <si>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</si>
  <si>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</si>
  <si>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</si>
  <si>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</si>
  <si>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</si>
  <si>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</si>
  <si>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</si>
  <si>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</si>
  <si>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</si>
  <si>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</si>
  <si>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</si>
  <si>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</si>
  <si>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</si>
  <si>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</si>
  <si>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</si>
  <si>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</si>
  <si>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</si>
  <si>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</si>
  <si>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</si>
  <si>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</si>
  <si>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</si>
  <si>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</si>
  <si>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</si>
  <si>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</si>
  <si>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</si>
  <si>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</si>
  <si>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</si>
  <si>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</si>
  <si>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</si>
  <si>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</si>
  <si>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</si>
  <si>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</si>
  <si>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</si>
  <si>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</si>
  <si>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</si>
  <si>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</si>
  <si>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</si>
  <si>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</si>
  <si>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</si>
  <si>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</si>
  <si>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</si>
  <si>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</si>
  <si>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</si>
  <si>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</si>
  <si>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</si>
  <si>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</si>
  <si>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</si>
  <si>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</si>
  <si>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</si>
  <si>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</si>
  <si>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</si>
  <si>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</si>
  <si>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</si>
  <si>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</si>
  <si>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</si>
  <si>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</si>
  <si>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</si>
  <si>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</si>
  <si>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</si>
  <si>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</si>
  <si>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</si>
  <si>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</si>
  <si>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</si>
  <si>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</si>
  <si>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</si>
  <si>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</si>
  <si>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</si>
  <si>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</si>
  <si>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</si>
  <si>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</si>
  <si>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</si>
  <si>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</si>
  <si>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</si>
  <si>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</si>
  <si>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</si>
  <si>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</si>
  <si>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</si>
  <si>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</si>
  <si>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</si>
  <si>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</si>
  <si>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</si>
  <si>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</si>
  <si>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</si>
  <si>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</si>
  <si>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</si>
  <si>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</si>
  <si>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</si>
  <si>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</si>
  <si>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</si>
  <si>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</si>
  <si>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</si>
  <si>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</si>
  <si>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</si>
  <si>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</si>
  <si>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</si>
  <si>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</si>
  <si>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</si>
  <si>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</si>
  <si>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</si>
  <si>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</si>
  <si>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</si>
  <si>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</si>
  <si>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</si>
  <si>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</si>
  <si>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</si>
  <si>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</si>
  <si>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</si>
  <si>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</si>
  <si>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</si>
  <si>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</si>
  <si>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</si>
  <si>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</si>
  <si>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</si>
  <si>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</si>
  <si>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</si>
  <si>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</si>
  <si>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</si>
  <si>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</si>
  <si>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</si>
  <si>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</si>
  <si>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</si>
  <si>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</si>
  <si>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</si>
  <si>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</si>
  <si>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</si>
  <si>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</si>
  <si>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</si>
  <si>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</si>
  <si>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</si>
  <si>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</si>
  <si>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</si>
  <si>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</si>
  <si>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</si>
  <si>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</si>
  <si>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</si>
  <si>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</si>
  <si>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</si>
  <si>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</si>
  <si>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</si>
  <si>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</si>
  <si>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</si>
  <si>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</si>
  <si>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</si>
  <si>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</si>
  <si>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</si>
  <si>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</si>
  <si>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</si>
  <si>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</si>
  <si>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</si>
  <si>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</si>
  <si>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</si>
  <si>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</si>
  <si>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</si>
  <si>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</si>
  <si>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</si>
  <si>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</si>
  <si>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</si>
  <si>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</si>
  <si>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</si>
  <si>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</si>
  <si>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</si>
  <si>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</si>
  <si>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</si>
  <si>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</si>
  <si>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</si>
  <si>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</si>
  <si>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</si>
  <si>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</si>
  <si>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</si>
  <si>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</si>
  <si>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</si>
  <si>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</si>
  <si>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</si>
  <si>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</si>
  <si>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</si>
  <si>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</si>
  <si>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</si>
  <si>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</si>
  <si>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</si>
  <si>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</si>
  <si>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</si>
  <si>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</si>
  <si>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</si>
  <si>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</si>
  <si>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</si>
  <si>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</si>
  <si>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</si>
  <si>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</si>
  <si>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</si>
  <si>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</si>
  <si>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</si>
  <si>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</si>
  <si>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</si>
  <si>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</si>
  <si>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</si>
  <si>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</si>
  <si>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</si>
  <si>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</si>
  <si>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</si>
  <si>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</si>
  <si>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</si>
  <si>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</si>
  <si>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</si>
  <si>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</si>
  <si>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</si>
  <si>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</si>
  <si>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</si>
  <si>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</si>
  <si>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</si>
  <si>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</si>
  <si>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</si>
  <si>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</si>
  <si>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</si>
  <si>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</si>
  <si>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</si>
  <si>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</si>
  <si>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</si>
  <si>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</si>
  <si>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</si>
  <si>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</si>
  <si>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</si>
  <si>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</si>
  <si>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</si>
  <si>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</si>
  <si>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</si>
  <si>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</si>
  <si>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</si>
  <si>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</si>
  <si>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</si>
  <si>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</si>
  <si>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</si>
  <si>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</si>
  <si>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</si>
  <si>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</si>
  <si>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</si>
  <si>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</si>
  <si>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</si>
  <si>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</si>
  <si>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</si>
  <si>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</si>
  <si>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</si>
  <si>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</si>
  <si>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</si>
  <si>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</si>
  <si>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</si>
  <si>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</si>
  <si>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</si>
  <si>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</si>
  <si>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</si>
  <si>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</si>
  <si>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</si>
  <si>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</si>
  <si>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</si>
  <si>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</si>
  <si>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</si>
  <si>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</si>
  <si>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</si>
  <si>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</si>
  <si>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</si>
  <si>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</si>
  <si>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</si>
  <si>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</si>
  <si>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</si>
  <si>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</si>
  <si>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</si>
  <si>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</si>
  <si>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</si>
  <si>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</si>
  <si>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</si>
  <si>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</si>
  <si>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</si>
  <si>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</si>
  <si>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</si>
  <si>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</si>
  <si>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</si>
  <si>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</si>
  <si>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</si>
  <si>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</si>
  <si>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</si>
  <si>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</si>
  <si>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</si>
  <si>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</si>
  <si>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</si>
  <si>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</si>
  <si>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</si>
  <si>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</si>
  <si>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</si>
  <si>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</si>
  <si>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</si>
  <si>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</si>
  <si>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</si>
  <si>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</si>
  <si>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</si>
  <si>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</si>
  <si>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</si>
  <si>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</si>
  <si>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</si>
  <si>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</si>
  <si>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</si>
  <si>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</si>
  <si>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</si>
  <si>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</si>
  <si>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</si>
  <si>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</si>
  <si>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</si>
  <si>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</si>
  <si>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</si>
  <si>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</si>
  <si>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</si>
  <si>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</si>
  <si>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</si>
  <si>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</si>
  <si>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</si>
  <si>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</si>
  <si>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</si>
  <si>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</si>
  <si>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</si>
  <si>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</si>
  <si>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</si>
  <si>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</si>
  <si>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</si>
  <si>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</si>
  <si>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</si>
  <si>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</si>
  <si>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</si>
  <si>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</si>
  <si>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</si>
  <si>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</si>
  <si>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</si>
  <si>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</si>
  <si>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</si>
  <si>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</si>
  <si>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</si>
  <si>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</si>
  <si>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</si>
  <si>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</si>
  <si>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</si>
  <si>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</si>
  <si>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</si>
  <si>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</si>
  <si>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</si>
  <si>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</si>
  <si>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</si>
  <si>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</si>
  <si>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</si>
  <si>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</si>
  <si>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</si>
  <si>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</si>
  <si>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</si>
  <si>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</si>
  <si>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</si>
  <si>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</si>
  <si>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</si>
  <si>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</si>
  <si>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</si>
  <si>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</si>
  <si>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</si>
  <si>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</si>
  <si>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</si>
  <si>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</si>
  <si>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</si>
  <si>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</si>
  <si>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</si>
  <si>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</si>
  <si>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</si>
  <si>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</si>
  <si>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</si>
  <si>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</si>
  <si>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</si>
  <si>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</si>
  <si>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</si>
  <si>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</si>
  <si>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</si>
  <si>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</si>
  <si>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</si>
  <si>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</si>
  <si>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</si>
  <si>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</si>
  <si>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</si>
  <si>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</si>
  <si>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</si>
  <si>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</si>
  <si>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</si>
  <si>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</si>
  <si>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</si>
  <si>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</si>
  <si>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</si>
  <si>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</si>
  <si>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</si>
  <si>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</si>
  <si>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</si>
  <si>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</si>
  <si>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</si>
  <si>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</si>
  <si>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</si>
  <si>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</si>
  <si>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</si>
  <si>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</si>
  <si>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</si>
  <si>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</si>
  <si>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</si>
  <si>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</si>
  <si>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</si>
  <si>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</si>
  <si>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</si>
  <si>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</si>
  <si>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</si>
  <si>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</si>
  <si>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</si>
  <si>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</si>
  <si>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</si>
  <si>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</si>
  <si>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</si>
  <si>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</si>
  <si>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</si>
  <si>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</si>
  <si>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</si>
  <si>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</si>
  <si>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</si>
  <si>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</si>
  <si>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</si>
  <si>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</si>
  <si>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</si>
  <si>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</si>
  <si>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</si>
  <si>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</si>
  <si>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</si>
  <si>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</si>
  <si>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</si>
  <si>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</si>
  <si>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</si>
  <si>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</si>
  <si>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</si>
  <si>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</si>
  <si>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</si>
  <si>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</si>
  <si>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</si>
  <si>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</si>
  <si>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</si>
  <si>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</si>
  <si>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</si>
  <si>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</si>
  <si>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</si>
  <si>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</si>
  <si>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</si>
  <si>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</si>
  <si>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</si>
  <si>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</si>
  <si>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</si>
  <si>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</si>
  <si>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</si>
  <si>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</si>
  <si>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</si>
  <si>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</si>
  <si>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</si>
  <si>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</si>
  <si>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</si>
  <si>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</si>
  <si>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</si>
  <si>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</si>
  <si>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</si>
  <si>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</si>
  <si>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</si>
  <si>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</si>
  <si>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</si>
  <si>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</si>
  <si>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</si>
  <si>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</si>
  <si>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</si>
  <si>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</si>
  <si>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</si>
  <si>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</si>
  <si>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</si>
  <si>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</si>
  <si>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</si>
  <si>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</si>
  <si>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</si>
  <si>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</si>
  <si>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</si>
  <si>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</si>
  <si>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</si>
  <si>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</si>
  <si>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</si>
  <si>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</si>
  <si>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</si>
  <si>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</si>
  <si>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</si>
  <si>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</si>
  <si>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</si>
  <si>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</si>
  <si>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</si>
  <si>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</si>
  <si>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</si>
  <si>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</si>
  <si>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</si>
  <si>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</si>
  <si>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</si>
  <si>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</si>
  <si>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</si>
  <si>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</si>
  <si>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</si>
  <si>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</si>
  <si>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</si>
  <si>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</si>
  <si>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</si>
  <si>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</si>
  <si>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</si>
  <si>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</si>
  <si>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</si>
  <si>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</si>
  <si>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</si>
  <si>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</si>
  <si>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</si>
  <si>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</si>
  <si>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</si>
  <si>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</si>
  <si>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</si>
  <si>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</si>
  <si>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</si>
  <si>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</si>
  <si>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</si>
  <si>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</si>
  <si>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</si>
  <si>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</si>
  <si>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</si>
  <si>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</si>
  <si>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</si>
  <si>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</si>
  <si>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</si>
  <si>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</si>
  <si>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</si>
  <si>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</si>
  <si>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</si>
  <si>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</si>
  <si>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</si>
  <si>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</si>
  <si>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</si>
  <si>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</si>
  <si>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</si>
  <si>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</si>
  <si>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</si>
  <si>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</si>
  <si>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</si>
  <si>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</si>
  <si>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</si>
  <si>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</si>
  <si>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</si>
  <si>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</si>
  <si>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</si>
  <si>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</si>
  <si>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</si>
  <si>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</si>
  <si>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</si>
  <si>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</si>
  <si>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</si>
  <si>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</si>
  <si>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</si>
  <si>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</si>
  <si>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</si>
  <si>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</si>
  <si>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</si>
  <si>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</si>
  <si>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</si>
  <si>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</si>
  <si>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</si>
  <si>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</si>
  <si>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</si>
  <si>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</si>
  <si>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</si>
  <si>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</si>
  <si>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</si>
  <si>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</si>
  <si>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</si>
  <si>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</si>
  <si>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</si>
  <si>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</si>
  <si>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</si>
  <si>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</si>
  <si>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</si>
  <si>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</si>
  <si>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</si>
  <si>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</si>
  <si>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</si>
  <si>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</si>
  <si>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</si>
  <si>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</si>
  <si>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</si>
  <si>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</si>
  <si>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</si>
  <si>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</si>
  <si>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</si>
  <si>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</si>
  <si>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</si>
  <si>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</si>
  <si>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</si>
  <si>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</si>
  <si>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</si>
  <si>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</si>
  <si>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</si>
  <si>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</si>
  <si>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</si>
  <si>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</si>
  <si>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</si>
  <si>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</si>
  <si>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</si>
  <si>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</si>
  <si>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</si>
  <si>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</si>
  <si>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</si>
  <si>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</si>
  <si>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</si>
  <si>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</si>
  <si>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</si>
  <si>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</si>
  <si>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</si>
  <si>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</si>
  <si>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</si>
  <si>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</si>
  <si>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</si>
  <si>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</si>
  <si>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</si>
  <si>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</si>
  <si>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</si>
  <si>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</si>
  <si>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</si>
  <si>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</si>
  <si>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</si>
  <si>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</si>
  <si>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</si>
  <si>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</si>
  <si>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</si>
  <si>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</si>
  <si>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</si>
  <si>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</si>
  <si>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</si>
  <si>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</si>
  <si>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</si>
  <si>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</si>
  <si>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</si>
  <si>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</si>
  <si>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</si>
  <si>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</si>
  <si>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</si>
  <si>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</si>
  <si>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</si>
  <si>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</si>
  <si>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</si>
  <si>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</si>
  <si>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</si>
  <si>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</si>
  <si>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</si>
  <si>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</si>
  <si>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</si>
  <si>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</si>
  <si>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</si>
  <si>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</si>
  <si>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</si>
  <si>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</si>
  <si>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</si>
  <si>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</si>
  <si>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</si>
  <si>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</si>
  <si>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</si>
  <si>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</si>
  <si>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</si>
  <si>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</si>
  <si>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</si>
  <si>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</si>
  <si>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</si>
  <si>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</si>
  <si>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</si>
  <si>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</si>
  <si>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</si>
  <si>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</si>
  <si>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</si>
  <si>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</si>
  <si>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</si>
  <si>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</si>
  <si>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</si>
  <si>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</si>
  <si>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</si>
  <si>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</si>
  <si>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</si>
  <si>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</si>
  <si>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</si>
  <si>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</si>
  <si>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</si>
  <si>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</si>
  <si>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</si>
  <si>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</si>
  <si>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</si>
  <si>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</si>
  <si>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</si>
  <si>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</si>
  <si>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</si>
  <si>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</si>
  <si>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</si>
  <si>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</si>
  <si>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</si>
  <si>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</si>
  <si>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</si>
  <si>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</si>
  <si>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</si>
  <si>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</si>
  <si>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</si>
  <si>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</si>
  <si>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</si>
  <si>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</si>
  <si>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</si>
  <si>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</si>
  <si>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</si>
  <si>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</si>
  <si>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</si>
  <si>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</si>
  <si>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</si>
  <si>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</si>
  <si>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</si>
  <si>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</si>
  <si>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</si>
  <si>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</si>
  <si>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</si>
  <si>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</si>
  <si>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</si>
  <si>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</si>
  <si>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</si>
  <si>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</si>
  <si>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</si>
  <si>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</si>
  <si>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</si>
  <si>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</si>
  <si>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</si>
  <si>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</si>
  <si>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</si>
  <si>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</si>
  <si>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</si>
  <si>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</si>
  <si>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</si>
  <si>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</si>
  <si>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</si>
  <si>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</si>
  <si>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</si>
  <si>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</si>
  <si>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</si>
  <si>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</si>
  <si>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</si>
  <si>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</si>
  <si>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</si>
  <si>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</si>
  <si>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</si>
  <si>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</si>
  <si>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</si>
  <si>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</si>
  <si>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</si>
  <si>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</si>
  <si>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</si>
  <si>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</si>
  <si>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</si>
  <si>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</si>
  <si>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</si>
  <si>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</si>
  <si>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</si>
  <si>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</si>
  <si>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</si>
  <si>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</si>
  <si>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</si>
  <si>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</si>
  <si>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</si>
  <si>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</si>
  <si>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</si>
  <si>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</si>
  <si>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</si>
  <si>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</si>
  <si>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</si>
  <si>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</si>
  <si>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</si>
  <si>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</si>
  <si>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</si>
  <si>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</si>
  <si>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</si>
  <si>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</si>
  <si>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</si>
  <si>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</si>
  <si>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</si>
  <si>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</si>
  <si>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</si>
  <si>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</si>
  <si>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</si>
  <si>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</si>
  <si>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</si>
  <si>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</si>
  <si>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</si>
  <si>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</si>
  <si>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</si>
  <si>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</si>
  <si>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</si>
  <si>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</si>
  <si>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</si>
  <si>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</si>
  <si>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</si>
  <si>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</si>
  <si>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</si>
  <si>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</si>
  <si>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</si>
  <si>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</si>
  <si>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</si>
  <si>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</si>
  <si>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</si>
  <si>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</si>
  <si>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</si>
  <si>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</si>
  <si>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</si>
  <si>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</si>
  <si>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</si>
  <si>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</si>
  <si>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</si>
  <si>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</si>
  <si>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</si>
  <si>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</si>
  <si>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</si>
  <si>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</si>
  <si>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</si>
  <si>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</si>
  <si>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</si>
  <si>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</si>
  <si>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</si>
  <si>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</si>
  <si>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</si>
  <si>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</si>
  <si>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</si>
  <si>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</si>
  <si>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</si>
  <si>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</si>
  <si>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</si>
  <si>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</si>
  <si>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</si>
  <si>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</si>
  <si>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</si>
  <si>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</si>
  <si>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</si>
  <si>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</si>
  <si>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</si>
  <si>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</si>
  <si>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</si>
  <si>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</si>
  <si>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</si>
  <si>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</si>
  <si>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</si>
  <si>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</si>
  <si>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</si>
  <si>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</si>
  <si>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</si>
  <si>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</si>
  <si>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</si>
  <si>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</si>
  <si>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</si>
  <si>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</si>
  <si>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</si>
  <si>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</si>
  <si>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</si>
  <si>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</si>
  <si>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</si>
  <si>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</si>
  <si>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</si>
  <si>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</si>
  <si>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</si>
  <si>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</si>
  <si>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</si>
  <si>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</si>
  <si>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</si>
  <si>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</si>
  <si>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</si>
  <si>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</si>
  <si>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</si>
  <si>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</si>
  <si>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</si>
  <si>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</si>
  <si>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</si>
  <si>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</si>
  <si>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</si>
  <si>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</si>
  <si>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</si>
  <si>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</si>
  <si>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</si>
  <si>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</si>
  <si>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</si>
  <si>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</si>
  <si>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</si>
  <si>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</si>
  <si>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</si>
  <si>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</si>
  <si>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</si>
  <si>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</si>
  <si>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</si>
  <si>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</si>
  <si>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</si>
  <si>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</si>
  <si>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</si>
  <si>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</si>
  <si>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</si>
  <si>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</si>
  <si>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</si>
  <si>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</si>
  <si>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</si>
  <si>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</si>
  <si>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</si>
  <si>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</si>
  <si>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</si>
  <si>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</si>
  <si>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</si>
  <si>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</si>
  <si>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</si>
  <si>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</si>
  <si>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</si>
  <si>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</si>
  <si>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</si>
  <si>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</si>
  <si>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</si>
  <si>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</si>
  <si>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</si>
  <si>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</si>
  <si>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</si>
  <si>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</si>
  <si>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</si>
  <si>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</si>
  <si>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</si>
  <si>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</si>
  <si>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</si>
  <si>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</si>
  <si>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</si>
  <si>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</si>
  <si>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</si>
  <si>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</si>
  <si>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</si>
  <si>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</si>
  <si>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</si>
  <si>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</si>
  <si>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</si>
  <si>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</si>
  <si>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</si>
  <si>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</si>
  <si>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</si>
  <si>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</si>
  <si>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</si>
  <si>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</si>
  <si>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</si>
  <si>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</si>
  <si>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</si>
  <si>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</si>
  <si>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</si>
  <si>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</si>
  <si>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</si>
  <si>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</si>
  <si>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</si>
  <si>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</si>
  <si>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</si>
  <si>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</si>
  <si>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</si>
  <si>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</si>
  <si>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</si>
  <si>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</si>
  <si>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</si>
  <si>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</si>
  <si>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</si>
  <si>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</si>
  <si>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</si>
  <si>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</si>
  <si>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</si>
  <si>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</si>
  <si>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</si>
  <si>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</si>
  <si>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</si>
  <si>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</si>
  <si>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</si>
  <si>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</si>
  <si>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</si>
  <si>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</si>
  <si>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</si>
  <si>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</si>
  <si>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</si>
  <si>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</si>
  <si>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</si>
  <si>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</si>
  <si>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</si>
  <si>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</si>
  <si>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</si>
  <si>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</si>
  <si>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</si>
  <si>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</si>
  <si>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</si>
  <si>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</si>
  <si>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</si>
  <si>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</si>
  <si>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</si>
  <si>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</si>
  <si>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</si>
  <si>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</si>
  <si>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</si>
  <si>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</si>
  <si>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</si>
  <si>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</si>
  <si>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</si>
  <si>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</si>
  <si>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</si>
  <si>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</si>
  <si>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</si>
  <si>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</si>
  <si>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</si>
  <si>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</si>
  <si>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</si>
  <si>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</si>
  <si>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</si>
  <si>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</si>
  <si>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</si>
  <si>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</si>
  <si>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</si>
  <si>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</si>
  <si>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</si>
  <si>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</si>
  <si>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</si>
  <si>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</si>
  <si>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</si>
  <si>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</si>
  <si>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</si>
  <si>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</si>
  <si>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</si>
  <si>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</si>
  <si>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</si>
  <si>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</si>
  <si>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</si>
  <si>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</si>
  <si>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</si>
  <si>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</si>
  <si>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</si>
  <si>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</si>
  <si>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</si>
  <si>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</si>
  <si>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</si>
  <si>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</si>
  <si>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</si>
  <si>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</si>
  <si>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</si>
  <si>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</si>
  <si>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</si>
  <si>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</si>
  <si>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</si>
  <si>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</si>
  <si>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</si>
  <si>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</si>
  <si>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</si>
  <si>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</si>
  <si>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</si>
  <si>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</si>
  <si>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</si>
  <si>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</si>
  <si>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</si>
  <si>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</si>
  <si>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</si>
  <si>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</si>
  <si>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</si>
  <si>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</si>
  <si>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</si>
  <si>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</si>
  <si>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</si>
  <si>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</si>
  <si>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</si>
  <si>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</si>
  <si>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</si>
  <si>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</si>
  <si>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</si>
  <si>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</si>
  <si>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</si>
  <si>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</si>
  <si>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</si>
  <si>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</si>
  <si>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</si>
  <si>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</si>
  <si>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</si>
  <si>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</si>
  <si>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</si>
  <si>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</si>
  <si>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</si>
  <si>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</si>
  <si>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</si>
  <si>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</si>
  <si>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</si>
  <si>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</si>
  <si>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</si>
  <si>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</si>
  <si>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</si>
  <si>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</si>
  <si>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</si>
  <si>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</si>
  <si>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</si>
  <si>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</si>
  <si>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</si>
  <si>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</si>
  <si>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</si>
  <si>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</si>
  <si>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</si>
  <si>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</si>
  <si>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</si>
  <si>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</si>
  <si>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</si>
  <si>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</si>
  <si>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</si>
  <si>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</si>
  <si>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</si>
  <si>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</si>
  <si>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</si>
  <si>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</si>
  <si>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</si>
  <si>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</si>
  <si>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</si>
  <si>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</si>
  <si>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</si>
  <si>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</si>
  <si>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</si>
  <si>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</si>
  <si>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</si>
  <si>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</si>
  <si>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</si>
  <si>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</si>
  <si>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</si>
  <si>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</si>
  <si>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</si>
  <si>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</si>
  <si>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</si>
  <si>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</si>
  <si>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</si>
  <si>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</si>
  <si>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</si>
  <si>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</si>
  <si>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</si>
  <si>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</si>
  <si>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</si>
  <si>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</si>
  <si>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</si>
  <si>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</si>
  <si>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</si>
  <si>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</si>
  <si>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</si>
  <si>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</si>
  <si>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</si>
  <si>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</si>
  <si>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</si>
  <si>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</si>
  <si>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</si>
  <si>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</si>
  <si>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</si>
  <si>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</si>
  <si>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</si>
  <si>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</si>
  <si>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</si>
  <si>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</si>
  <si>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</si>
  <si>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</si>
  <si>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</si>
  <si>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</si>
  <si>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</si>
  <si>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</si>
  <si>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</si>
  <si>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</si>
  <si>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</si>
  <si>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</si>
  <si>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</si>
  <si>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</si>
  <si>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</si>
  <si>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</si>
  <si>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</si>
  <si>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</si>
  <si>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</si>
  <si>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</si>
  <si>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</si>
  <si>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</si>
  <si>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</si>
  <si>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</si>
  <si>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</si>
  <si>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</si>
  <si>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</si>
  <si>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</si>
  <si>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</si>
  <si>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</si>
  <si>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</si>
  <si>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</si>
  <si>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</si>
  <si>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</si>
  <si>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</si>
  <si>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</si>
  <si>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</si>
  <si>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</si>
  <si>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</si>
  <si>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</si>
  <si>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</si>
  <si>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</si>
  <si>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</si>
  <si>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</si>
  <si>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</si>
  <si>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</si>
  <si>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</si>
  <si>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</si>
  <si>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</si>
  <si>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</si>
  <si>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</si>
  <si>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</si>
  <si>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</si>
  <si>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</si>
  <si>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</si>
  <si>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</si>
  <si>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</si>
  <si>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</si>
  <si>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</si>
  <si>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</si>
  <si>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</si>
  <si>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</si>
  <si>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</si>
  <si>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</si>
  <si>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</si>
  <si>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</si>
  <si>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</si>
  <si>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</si>
  <si>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</si>
  <si>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</si>
  <si>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</si>
  <si>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</si>
  <si>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</si>
  <si>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</si>
  <si>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</si>
  <si>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</si>
  <si>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</si>
  <si>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</si>
  <si>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</si>
  <si>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</si>
  <si>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</si>
  <si>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</si>
  <si>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</si>
  <si>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</si>
  <si>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</si>
  <si>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</si>
  <si>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</si>
  <si>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</si>
  <si>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</si>
  <si>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</si>
  <si>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</si>
  <si>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</si>
  <si>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</si>
  <si>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</si>
  <si>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</si>
  <si>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</si>
  <si>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</si>
  <si>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</si>
  <si>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</si>
  <si>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</si>
  <si>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</si>
  <si>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</si>
  <si>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</si>
  <si>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</si>
  <si>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</si>
  <si>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</si>
  <si>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</si>
  <si>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</si>
  <si>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</si>
  <si>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</si>
  <si>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</si>
  <si>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</si>
  <si>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</si>
  <si>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</si>
  <si>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</si>
  <si>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</si>
  <si>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</si>
  <si>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</si>
  <si>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</si>
  <si>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</si>
  <si>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</si>
  <si>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</si>
  <si>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</si>
  <si>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</si>
  <si>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</si>
  <si>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</si>
  <si>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</si>
  <si>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</si>
  <si>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</si>
  <si>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</si>
  <si>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</si>
  <si>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</si>
  <si>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</si>
  <si>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</si>
  <si>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</si>
  <si>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</si>
  <si>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</si>
  <si>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</si>
  <si>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</si>
  <si>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</si>
  <si>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</si>
  <si>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</si>
  <si>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</si>
  <si>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</si>
  <si>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</si>
  <si>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</si>
  <si>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</si>
  <si>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</si>
  <si>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</si>
  <si>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</si>
  <si>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</si>
  <si>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</si>
  <si>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</si>
  <si>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</si>
  <si>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</si>
  <si>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</si>
  <si>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</si>
  <si>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</si>
  <si>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</si>
  <si>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</si>
  <si>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</si>
  <si>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</si>
  <si>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</si>
  <si>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</si>
  <si>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</si>
  <si>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</si>
  <si>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</si>
  <si>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</si>
  <si>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</si>
  <si>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</si>
  <si>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</si>
  <si>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</si>
  <si>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</si>
  <si>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</si>
  <si>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</si>
  <si>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</si>
  <si>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</si>
  <si>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</si>
  <si>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</si>
  <si>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</si>
  <si>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</si>
  <si>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</si>
  <si>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</si>
  <si>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</si>
  <si>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</si>
  <si>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</si>
  <si>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</si>
  <si>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</si>
  <si>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</si>
  <si>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</si>
  <si>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</si>
  <si>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</si>
  <si>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</si>
  <si>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</si>
  <si>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</si>
  <si>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</si>
  <si>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</si>
  <si>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</si>
  <si>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</si>
  <si>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</si>
  <si>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</si>
  <si>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</si>
  <si>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</si>
  <si>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</si>
  <si>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</si>
  <si>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</si>
  <si>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</si>
  <si>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</si>
  <si>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</si>
  <si>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</si>
  <si>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</si>
  <si>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</si>
  <si>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</si>
  <si>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</si>
  <si>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</si>
  <si>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</si>
  <si>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</si>
  <si>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</si>
  <si>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</si>
  <si>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</si>
  <si>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</si>
  <si>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</si>
  <si>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</si>
  <si>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</si>
  <si>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</si>
  <si>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</si>
  <si>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</si>
  <si>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</si>
  <si>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</si>
  <si>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</si>
  <si>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</si>
  <si>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</si>
  <si>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</si>
  <si>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</si>
  <si>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</si>
  <si>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</si>
  <si>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</si>
  <si>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</si>
  <si>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</si>
  <si>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</si>
  <si>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</si>
  <si>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</si>
  <si>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</si>
  <si>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</si>
  <si>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</si>
  <si>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</si>
  <si>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</si>
  <si>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</si>
  <si>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</si>
  <si>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</si>
  <si>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</si>
  <si>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</si>
  <si>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</si>
  <si>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</si>
  <si>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</si>
  <si>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</si>
  <si>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</si>
  <si>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</si>
  <si>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</si>
  <si>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</si>
  <si>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</si>
  <si>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</si>
  <si>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</si>
  <si>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</si>
  <si>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</si>
  <si>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</si>
  <si>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</si>
  <si>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</si>
  <si>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</si>
  <si>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</si>
  <si>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ITM_XXSLV</t>
  </si>
  <si>
    <t>ITM_XXPLT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</si>
  <si>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</si>
  <si>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</si>
  <si>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</si>
  <si>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</si>
  <si>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</si>
  <si>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</si>
  <si>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</si>
  <si>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</si>
  <si>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</si>
  <si>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</si>
  <si>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</si>
  <si>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</si>
  <si>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</si>
  <si>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</si>
  <si>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</si>
  <si>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</si>
  <si>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</si>
  <si>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</si>
  <si>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</si>
  <si>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</si>
  <si>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</si>
  <si>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</si>
  <si>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</si>
  <si>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</si>
  <si>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</si>
  <si>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</si>
  <si>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</si>
  <si>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"0.1s?"</t>
  </si>
  <si>
    <t>ITM_TIMER_ADD</t>
  </si>
  <si>
    <t>ITM_TIMER_0_1S</t>
  </si>
  <si>
    <t>ITM_TIMER_RESET</t>
  </si>
  <si>
    <t>ITM_TIMER_RCL</t>
  </si>
  <si>
    <t>"xSLV"</t>
  </si>
  <si>
    <t>"xPLT"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</si>
</sst>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5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33"/>
  <sheetViews>
    <sheetView tabSelected="1" topLeftCell="A2075" zoomScale="75" zoomScaleNormal="75" zoomScalePageLayoutView="75" workbookViewId="0">
      <selection activeCell="C2118" sqref="C2118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6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7" customWidth="1"/>
    <col min="32" max="32" width="26.6640625" style="2" bestFit="1" customWidth="1"/>
  </cols>
  <sheetData>
    <row r="1" spans="1:33">
      <c r="A1" s="2">
        <v>-1</v>
      </c>
      <c r="I1" s="183"/>
      <c r="K1" s="43"/>
      <c r="L1" s="43"/>
      <c r="M1" s="43"/>
      <c r="N1" s="43"/>
    </row>
    <row r="2" spans="1:33">
      <c r="B2" s="149"/>
      <c r="K2" s="43"/>
      <c r="L2" s="43"/>
      <c r="M2" s="43"/>
      <c r="N2" s="43"/>
      <c r="R2" s="9">
        <v>33</v>
      </c>
      <c r="S2" s="156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D2" s="157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2" t="s">
        <v>531</v>
      </c>
      <c r="F3" s="62" t="s">
        <v>1554</v>
      </c>
      <c r="G3" s="90">
        <v>0</v>
      </c>
      <c r="H3" s="90">
        <v>0</v>
      </c>
      <c r="I3" s="64" t="s">
        <v>1</v>
      </c>
      <c r="J3" s="64" t="s">
        <v>1541</v>
      </c>
      <c r="K3" s="65" t="s">
        <v>4065</v>
      </c>
      <c r="L3" s="256" t="s">
        <v>5137</v>
      </c>
      <c r="M3" s="256"/>
      <c r="N3" s="256"/>
      <c r="O3" s="57" t="s">
        <v>2921</v>
      </c>
      <c r="P3" s="62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7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2"/>
      <c r="F4" s="62"/>
      <c r="G4" s="90"/>
      <c r="H4" s="90"/>
      <c r="I4" s="64"/>
      <c r="J4" s="64"/>
      <c r="K4" s="65"/>
      <c r="L4" s="256"/>
      <c r="M4" s="256"/>
      <c r="N4" s="256"/>
      <c r="O4" s="57"/>
      <c r="P4" s="62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7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2"/>
      <c r="F5" s="62"/>
      <c r="G5" s="90"/>
      <c r="H5" s="90"/>
      <c r="I5" s="64"/>
      <c r="J5" s="64"/>
      <c r="K5" s="65"/>
      <c r="L5" s="256"/>
      <c r="M5" s="256"/>
      <c r="N5" s="256"/>
      <c r="O5" s="57"/>
      <c r="P5" s="62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7"/>
      <c r="AF5" s="46"/>
    </row>
    <row r="6" spans="1:33">
      <c r="A6" s="55">
        <f t="shared" si="0"/>
        <v>6</v>
      </c>
      <c r="B6" s="54">
        <f t="shared" si="1"/>
        <v>1</v>
      </c>
      <c r="C6" s="58" t="s">
        <v>4046</v>
      </c>
      <c r="D6" s="58" t="s">
        <v>3032</v>
      </c>
      <c r="E6" s="64" t="s">
        <v>1281</v>
      </c>
      <c r="F6" s="64" t="s">
        <v>1281</v>
      </c>
      <c r="G6" s="90">
        <v>0</v>
      </c>
      <c r="H6" s="90">
        <v>0</v>
      </c>
      <c r="I6" s="172" t="s">
        <v>3</v>
      </c>
      <c r="J6" s="64" t="s">
        <v>1540</v>
      </c>
      <c r="K6" s="65" t="s">
        <v>4229</v>
      </c>
      <c r="L6" s="256" t="s">
        <v>5137</v>
      </c>
      <c r="M6" s="256"/>
      <c r="N6" s="256"/>
      <c r="O6" s="66"/>
      <c r="P6" s="62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90" t="s">
        <v>2422</v>
      </c>
      <c r="X6" s="69" t="s">
        <v>2807</v>
      </c>
      <c r="Y6" s="69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7" t="str">
        <f>IF(ISNA(VLOOKUP(AA6,Sheet2!J:J,1,0)),"//","")</f>
        <v/>
      </c>
      <c r="AF6" s="107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4" t="s">
        <v>1261</v>
      </c>
      <c r="F7" s="64" t="s">
        <v>1261</v>
      </c>
      <c r="G7" s="90">
        <v>0</v>
      </c>
      <c r="H7" s="90">
        <v>99</v>
      </c>
      <c r="I7" s="172" t="s">
        <v>3</v>
      </c>
      <c r="J7" s="64" t="s">
        <v>1540</v>
      </c>
      <c r="K7" s="65" t="s">
        <v>4229</v>
      </c>
      <c r="L7" s="256" t="s">
        <v>5137</v>
      </c>
      <c r="M7" s="256"/>
      <c r="N7" s="256"/>
      <c r="O7" s="66"/>
      <c r="P7" s="62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90" t="s">
        <v>2422</v>
      </c>
      <c r="X7" s="69" t="s">
        <v>2807</v>
      </c>
      <c r="Y7" s="69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7" t="str">
        <f>IF(ISNA(VLOOKUP(AA7,Sheet2!J:J,1,0)),"//","")</f>
        <v/>
      </c>
      <c r="AF7" s="107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9" t="s">
        <v>4046</v>
      </c>
      <c r="D8" s="59" t="s">
        <v>3032</v>
      </c>
      <c r="E8" s="64" t="s">
        <v>1437</v>
      </c>
      <c r="F8" s="64" t="s">
        <v>1437</v>
      </c>
      <c r="G8" s="90">
        <v>0</v>
      </c>
      <c r="H8" s="185">
        <v>0</v>
      </c>
      <c r="I8" s="172" t="s">
        <v>3</v>
      </c>
      <c r="J8" s="64" t="s">
        <v>1540</v>
      </c>
      <c r="K8" s="65" t="s">
        <v>4229</v>
      </c>
      <c r="L8" s="256" t="s">
        <v>5137</v>
      </c>
      <c r="M8" s="256"/>
      <c r="N8" s="256"/>
      <c r="O8" s="66"/>
      <c r="P8" s="62" t="s">
        <v>2124</v>
      </c>
      <c r="Q8" s="13"/>
      <c r="R8"/>
      <c r="S8" t="str">
        <f t="shared" si="2"/>
        <v/>
      </c>
      <c r="T8" t="str">
        <f>IF(ISNA(VLOOKUP(AF8,#REF!,1)),"//","")</f>
        <v/>
      </c>
      <c r="U8"/>
      <c r="V8" s="43">
        <f t="shared" si="3"/>
        <v>1</v>
      </c>
      <c r="W8" s="91" t="s">
        <v>2422</v>
      </c>
      <c r="X8" s="69" t="s">
        <v>2422</v>
      </c>
      <c r="Y8" s="69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7" t="str">
        <f>IF(ISNA(VLOOKUP(AA8,Sheet2!J:J,1,0)),"//","")</f>
        <v>//</v>
      </c>
      <c r="AF8" s="107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4046</v>
      </c>
      <c r="D9" s="58" t="s">
        <v>7</v>
      </c>
      <c r="E9" s="64" t="s">
        <v>1380</v>
      </c>
      <c r="F9" s="64" t="s">
        <v>1380</v>
      </c>
      <c r="G9" s="90">
        <v>0</v>
      </c>
      <c r="H9" s="90">
        <v>0</v>
      </c>
      <c r="I9" s="172" t="s">
        <v>3</v>
      </c>
      <c r="J9" s="64" t="s">
        <v>1540</v>
      </c>
      <c r="K9" s="65" t="s">
        <v>4229</v>
      </c>
      <c r="L9" s="256" t="s">
        <v>5137</v>
      </c>
      <c r="M9" s="256"/>
      <c r="N9" s="256"/>
      <c r="O9" s="66"/>
      <c r="P9" s="62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1" t="s">
        <v>2422</v>
      </c>
      <c r="X9" s="69" t="s">
        <v>2807</v>
      </c>
      <c r="Y9" s="69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7" t="str">
        <f>IF(ISNA(VLOOKUP(AA9,Sheet2!J:J,1,0)),"//","")</f>
        <v/>
      </c>
      <c r="AF9" s="107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4610</v>
      </c>
      <c r="D10" s="58" t="s">
        <v>2464</v>
      </c>
      <c r="E10" s="64" t="s">
        <v>1268</v>
      </c>
      <c r="F10" s="64" t="s">
        <v>1268</v>
      </c>
      <c r="G10" s="90">
        <v>0</v>
      </c>
      <c r="H10" s="90">
        <v>99</v>
      </c>
      <c r="I10" s="172" t="s">
        <v>3</v>
      </c>
      <c r="J10" s="64" t="s">
        <v>1540</v>
      </c>
      <c r="K10" s="65" t="s">
        <v>4229</v>
      </c>
      <c r="L10" s="256" t="s">
        <v>5137</v>
      </c>
      <c r="M10" s="256"/>
      <c r="N10" s="256"/>
      <c r="O10" s="66"/>
      <c r="P10" s="62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1" t="s">
        <v>2422</v>
      </c>
      <c r="X10" s="69" t="s">
        <v>2807</v>
      </c>
      <c r="Y10" s="69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7" t="str">
        <f>IF(ISNA(VLOOKUP(AA10,Sheet2!J:J,1,0)),"//","")</f>
        <v/>
      </c>
      <c r="AF10" s="107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4611</v>
      </c>
      <c r="D11" s="58" t="s">
        <v>2464</v>
      </c>
      <c r="E11" s="64" t="s">
        <v>1269</v>
      </c>
      <c r="F11" s="64" t="s">
        <v>1269</v>
      </c>
      <c r="G11" s="90">
        <v>0</v>
      </c>
      <c r="H11" s="90">
        <v>99</v>
      </c>
      <c r="I11" s="172" t="s">
        <v>3</v>
      </c>
      <c r="J11" s="64" t="s">
        <v>1540</v>
      </c>
      <c r="K11" s="65" t="s">
        <v>4229</v>
      </c>
      <c r="L11" s="256" t="s">
        <v>5137</v>
      </c>
      <c r="M11" s="256"/>
      <c r="N11" s="256"/>
      <c r="O11" s="66"/>
      <c r="P11" s="62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1" t="s">
        <v>2422</v>
      </c>
      <c r="X11" s="69" t="s">
        <v>2807</v>
      </c>
      <c r="Y11" s="69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7" t="str">
        <f>IF(ISNA(VLOOKUP(AA11,Sheet2!J:J,1,0)),"//","")</f>
        <v/>
      </c>
      <c r="AF11" s="107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4612</v>
      </c>
      <c r="D12" s="58" t="s">
        <v>2464</v>
      </c>
      <c r="E12" s="64" t="s">
        <v>1270</v>
      </c>
      <c r="F12" s="64" t="s">
        <v>1270</v>
      </c>
      <c r="G12" s="90">
        <v>0</v>
      </c>
      <c r="H12" s="90">
        <v>99</v>
      </c>
      <c r="I12" s="172" t="s">
        <v>3</v>
      </c>
      <c r="J12" s="64" t="s">
        <v>1540</v>
      </c>
      <c r="K12" s="65" t="s">
        <v>4229</v>
      </c>
      <c r="L12" s="256" t="s">
        <v>5137</v>
      </c>
      <c r="M12" s="256"/>
      <c r="N12" s="256"/>
      <c r="O12" s="66"/>
      <c r="P12" s="62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1" t="s">
        <v>2422</v>
      </c>
      <c r="X12" s="69" t="s">
        <v>2807</v>
      </c>
      <c r="Y12" s="69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7" t="str">
        <f>IF(ISNA(VLOOKUP(AA12,Sheet2!J:J,1,0)),"//","")</f>
        <v/>
      </c>
      <c r="AF12" s="107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4613</v>
      </c>
      <c r="D13" s="58" t="s">
        <v>2464</v>
      </c>
      <c r="E13" s="64" t="s">
        <v>1220</v>
      </c>
      <c r="F13" s="64" t="s">
        <v>1220</v>
      </c>
      <c r="G13" s="90">
        <v>0</v>
      </c>
      <c r="H13" s="90">
        <v>99</v>
      </c>
      <c r="I13" s="172" t="s">
        <v>3</v>
      </c>
      <c r="J13" s="64" t="s">
        <v>1540</v>
      </c>
      <c r="K13" s="65" t="s">
        <v>4229</v>
      </c>
      <c r="L13" s="256" t="s">
        <v>5137</v>
      </c>
      <c r="M13" s="256"/>
      <c r="N13" s="256"/>
      <c r="O13" s="66"/>
      <c r="P13" s="62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1" t="s">
        <v>2422</v>
      </c>
      <c r="X13" s="69" t="s">
        <v>2807</v>
      </c>
      <c r="Y13" s="69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7" t="str">
        <f>IF(ISNA(VLOOKUP(AA13,Sheet2!J:J,1,0)),"//","")</f>
        <v/>
      </c>
      <c r="AF13" s="107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4614</v>
      </c>
      <c r="D14" s="58" t="s">
        <v>2464</v>
      </c>
      <c r="E14" s="64" t="s">
        <v>1221</v>
      </c>
      <c r="F14" s="64" t="s">
        <v>1221</v>
      </c>
      <c r="G14" s="90">
        <v>0</v>
      </c>
      <c r="H14" s="90">
        <v>99</v>
      </c>
      <c r="I14" s="172" t="s">
        <v>3</v>
      </c>
      <c r="J14" s="64" t="s">
        <v>1540</v>
      </c>
      <c r="K14" s="65" t="s">
        <v>4229</v>
      </c>
      <c r="L14" s="256" t="s">
        <v>5137</v>
      </c>
      <c r="M14" s="256"/>
      <c r="N14" s="256"/>
      <c r="O14" s="66"/>
      <c r="P14" s="62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1" t="s">
        <v>2422</v>
      </c>
      <c r="X14" s="69" t="s">
        <v>2807</v>
      </c>
      <c r="Y14" s="69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7" t="str">
        <f>IF(ISNA(VLOOKUP(AA14,Sheet2!J:J,1,0)),"//","")</f>
        <v/>
      </c>
      <c r="AF14" s="107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4615</v>
      </c>
      <c r="D15" s="58" t="s">
        <v>2464</v>
      </c>
      <c r="E15" s="64" t="s">
        <v>1222</v>
      </c>
      <c r="F15" s="64" t="s">
        <v>1222</v>
      </c>
      <c r="G15" s="90">
        <v>0</v>
      </c>
      <c r="H15" s="90">
        <v>99</v>
      </c>
      <c r="I15" s="172" t="s">
        <v>3</v>
      </c>
      <c r="J15" s="64" t="s">
        <v>1540</v>
      </c>
      <c r="K15" s="65" t="s">
        <v>4229</v>
      </c>
      <c r="L15" s="256" t="s">
        <v>5137</v>
      </c>
      <c r="M15" s="256"/>
      <c r="N15" s="256"/>
      <c r="O15" s="66"/>
      <c r="P15" s="62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1" t="s">
        <v>2422</v>
      </c>
      <c r="X15" s="69" t="s">
        <v>2807</v>
      </c>
      <c r="Y15" s="69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7" t="str">
        <f>IF(ISNA(VLOOKUP(AA15,Sheet2!J:J,1,0)),"//","")</f>
        <v/>
      </c>
      <c r="AF15" s="107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1" t="s">
        <v>4598</v>
      </c>
      <c r="D16" s="58" t="s">
        <v>4600</v>
      </c>
      <c r="E16" s="64" t="s">
        <v>388</v>
      </c>
      <c r="F16" s="64" t="s">
        <v>388</v>
      </c>
      <c r="G16" s="90">
        <v>0</v>
      </c>
      <c r="H16" s="90">
        <v>99</v>
      </c>
      <c r="I16" s="172" t="s">
        <v>3</v>
      </c>
      <c r="J16" s="64" t="s">
        <v>1540</v>
      </c>
      <c r="K16" s="65" t="s">
        <v>4065</v>
      </c>
      <c r="L16" s="256" t="s">
        <v>5137</v>
      </c>
      <c r="M16" s="256"/>
      <c r="N16" s="256"/>
      <c r="O16" s="66"/>
      <c r="P16" s="62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1" t="s">
        <v>2422</v>
      </c>
      <c r="X16" s="69" t="s">
        <v>2422</v>
      </c>
      <c r="Y16" s="69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7" t="str">
        <f>IF(ISNA(VLOOKUP(AA16,Sheet2!J:J,1,0)),"//","")</f>
        <v>//</v>
      </c>
      <c r="AF16" s="107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1" t="s">
        <v>4599</v>
      </c>
      <c r="D17" s="58" t="s">
        <v>4600</v>
      </c>
      <c r="E17" s="64" t="s">
        <v>389</v>
      </c>
      <c r="F17" s="64" t="s">
        <v>389</v>
      </c>
      <c r="G17" s="90">
        <v>0</v>
      </c>
      <c r="H17" s="90">
        <v>99</v>
      </c>
      <c r="I17" s="172" t="s">
        <v>3</v>
      </c>
      <c r="J17" s="64" t="s">
        <v>1540</v>
      </c>
      <c r="K17" s="65" t="s">
        <v>4065</v>
      </c>
      <c r="L17" s="256" t="s">
        <v>5137</v>
      </c>
      <c r="M17" s="256"/>
      <c r="N17" s="256"/>
      <c r="O17" s="66"/>
      <c r="P17" s="62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1" t="s">
        <v>2422</v>
      </c>
      <c r="X17" s="69" t="s">
        <v>2422</v>
      </c>
      <c r="Y17" s="69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7" t="str">
        <f>IF(ISNA(VLOOKUP(AA17,Sheet2!J:J,1,0)),"//","")</f>
        <v>//</v>
      </c>
      <c r="AF17" s="107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1" t="s">
        <v>4589</v>
      </c>
      <c r="D18" s="58" t="s">
        <v>4590</v>
      </c>
      <c r="E18" s="64" t="s">
        <v>1444</v>
      </c>
      <c r="F18" s="64" t="s">
        <v>1444</v>
      </c>
      <c r="G18" s="90">
        <v>0</v>
      </c>
      <c r="H18" s="90">
        <v>0</v>
      </c>
      <c r="I18" s="172" t="s">
        <v>3</v>
      </c>
      <c r="J18" s="64" t="s">
        <v>1540</v>
      </c>
      <c r="K18" s="65" t="s">
        <v>4065</v>
      </c>
      <c r="L18" s="256" t="s">
        <v>5137</v>
      </c>
      <c r="M18" s="256"/>
      <c r="N18" s="256"/>
      <c r="O18" s="66"/>
      <c r="P18" s="62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1" t="s">
        <v>2422</v>
      </c>
      <c r="X18" s="69" t="s">
        <v>2422</v>
      </c>
      <c r="Y18" s="69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7" t="str">
        <f>IF(ISNA(VLOOKUP(AA18,Sheet2!J:J,1,0)),"//","")</f>
        <v>//</v>
      </c>
      <c r="AF18" s="107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1" t="s">
        <v>4589</v>
      </c>
      <c r="D19" s="58" t="s">
        <v>4591</v>
      </c>
      <c r="E19" s="64" t="s">
        <v>1445</v>
      </c>
      <c r="F19" s="64" t="s">
        <v>1445</v>
      </c>
      <c r="G19" s="90">
        <v>0</v>
      </c>
      <c r="H19" s="90">
        <v>0</v>
      </c>
      <c r="I19" s="172" t="s">
        <v>3</v>
      </c>
      <c r="J19" s="64" t="s">
        <v>1540</v>
      </c>
      <c r="K19" s="65" t="s">
        <v>4065</v>
      </c>
      <c r="L19" s="256" t="s">
        <v>5137</v>
      </c>
      <c r="M19" s="256"/>
      <c r="N19" s="256"/>
      <c r="O19" s="66"/>
      <c r="P19" s="62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1" t="s">
        <v>2422</v>
      </c>
      <c r="X19" s="69" t="s">
        <v>2422</v>
      </c>
      <c r="Y19" s="69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7" t="str">
        <f>IF(ISNA(VLOOKUP(AA19,Sheet2!J:J,1,0)),"//","")</f>
        <v>//</v>
      </c>
      <c r="AF19" s="107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1" t="s">
        <v>4601</v>
      </c>
      <c r="D20" s="58" t="s">
        <v>4600</v>
      </c>
      <c r="E20" s="64" t="s">
        <v>1446</v>
      </c>
      <c r="F20" s="64" t="s">
        <v>1446</v>
      </c>
      <c r="G20" s="90">
        <v>0</v>
      </c>
      <c r="H20" s="90">
        <v>99</v>
      </c>
      <c r="I20" s="172" t="s">
        <v>3</v>
      </c>
      <c r="J20" s="64" t="s">
        <v>1540</v>
      </c>
      <c r="K20" s="65" t="s">
        <v>4065</v>
      </c>
      <c r="L20" s="256" t="s">
        <v>5137</v>
      </c>
      <c r="M20" s="256"/>
      <c r="N20" s="256"/>
      <c r="O20" s="66"/>
      <c r="P20" s="62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1" t="s">
        <v>2422</v>
      </c>
      <c r="X20" s="69" t="s">
        <v>2422</v>
      </c>
      <c r="Y20" s="69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7" t="str">
        <f>IF(ISNA(VLOOKUP(AA20,Sheet2!J:J,1,0)),"//","")</f>
        <v>//</v>
      </c>
      <c r="AF20" s="107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1" t="s">
        <v>4602</v>
      </c>
      <c r="D21" s="58" t="s">
        <v>4600</v>
      </c>
      <c r="E21" s="64" t="s">
        <v>390</v>
      </c>
      <c r="F21" s="64" t="s">
        <v>390</v>
      </c>
      <c r="G21" s="90">
        <v>0</v>
      </c>
      <c r="H21" s="90">
        <v>99</v>
      </c>
      <c r="I21" s="172" t="s">
        <v>3</v>
      </c>
      <c r="J21" s="64" t="s">
        <v>1540</v>
      </c>
      <c r="K21" s="65" t="s">
        <v>4065</v>
      </c>
      <c r="L21" s="256" t="s">
        <v>5137</v>
      </c>
      <c r="M21" s="256"/>
      <c r="N21" s="256"/>
      <c r="O21" s="66"/>
      <c r="P21" s="62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1" t="s">
        <v>2422</v>
      </c>
      <c r="X21" s="69" t="s">
        <v>2422</v>
      </c>
      <c r="Y21" s="69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7" t="str">
        <f>IF(ISNA(VLOOKUP(AA21,Sheet2!J:J,1,0)),"//","")</f>
        <v>//</v>
      </c>
      <c r="AF21" s="107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1" t="s">
        <v>4603</v>
      </c>
      <c r="D22" s="58" t="s">
        <v>4600</v>
      </c>
      <c r="E22" s="64" t="s">
        <v>1447</v>
      </c>
      <c r="F22" s="64" t="s">
        <v>1447</v>
      </c>
      <c r="G22" s="90">
        <v>0</v>
      </c>
      <c r="H22" s="90">
        <v>99</v>
      </c>
      <c r="I22" s="172" t="s">
        <v>3</v>
      </c>
      <c r="J22" s="64" t="s">
        <v>1540</v>
      </c>
      <c r="K22" s="65" t="s">
        <v>4065</v>
      </c>
      <c r="L22" s="256" t="s">
        <v>5137</v>
      </c>
      <c r="M22" s="256"/>
      <c r="N22" s="256"/>
      <c r="O22" s="66"/>
      <c r="P22" s="62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1" t="s">
        <v>2422</v>
      </c>
      <c r="X22" s="69" t="s">
        <v>2422</v>
      </c>
      <c r="Y22" s="69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7" t="str">
        <f>IF(ISNA(VLOOKUP(AA22,Sheet2!J:J,1,0)),"//","")</f>
        <v>//</v>
      </c>
      <c r="AF22" s="107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1" t="s">
        <v>4604</v>
      </c>
      <c r="D23" s="58" t="s">
        <v>4600</v>
      </c>
      <c r="E23" s="64" t="s">
        <v>391</v>
      </c>
      <c r="F23" s="64" t="s">
        <v>391</v>
      </c>
      <c r="G23" s="90">
        <v>0</v>
      </c>
      <c r="H23" s="90">
        <v>99</v>
      </c>
      <c r="I23" s="172" t="s">
        <v>3</v>
      </c>
      <c r="J23" s="64" t="s">
        <v>1540</v>
      </c>
      <c r="K23" s="65" t="s">
        <v>4065</v>
      </c>
      <c r="L23" s="256" t="s">
        <v>5137</v>
      </c>
      <c r="M23" s="256"/>
      <c r="N23" s="256"/>
      <c r="O23" s="66"/>
      <c r="P23" s="62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1" t="s">
        <v>2422</v>
      </c>
      <c r="X23" s="69" t="s">
        <v>2422</v>
      </c>
      <c r="Y23" s="69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7" t="str">
        <f>IF(ISNA(VLOOKUP(AA23,Sheet2!J:J,1,0)),"//","")</f>
        <v>//</v>
      </c>
      <c r="AF23" s="107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1" t="s">
        <v>4605</v>
      </c>
      <c r="D24" s="58" t="s">
        <v>4600</v>
      </c>
      <c r="E24" s="64" t="s">
        <v>392</v>
      </c>
      <c r="F24" s="64" t="s">
        <v>392</v>
      </c>
      <c r="G24" s="90">
        <v>0</v>
      </c>
      <c r="H24" s="90">
        <v>99</v>
      </c>
      <c r="I24" s="172" t="s">
        <v>3</v>
      </c>
      <c r="J24" s="64" t="s">
        <v>1540</v>
      </c>
      <c r="K24" s="65" t="s">
        <v>4065</v>
      </c>
      <c r="L24" s="256" t="s">
        <v>5137</v>
      </c>
      <c r="M24" s="256"/>
      <c r="N24" s="256"/>
      <c r="O24" s="66"/>
      <c r="P24" s="62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1" t="s">
        <v>2422</v>
      </c>
      <c r="X24" s="69" t="s">
        <v>2422</v>
      </c>
      <c r="Y24" s="69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7" t="str">
        <f>IF(ISNA(VLOOKUP(AA24,Sheet2!J:J,1,0)),"//","")</f>
        <v>//</v>
      </c>
      <c r="AF24" s="107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4" t="s">
        <v>1242</v>
      </c>
      <c r="F25" s="64" t="s">
        <v>1242</v>
      </c>
      <c r="G25" s="90">
        <v>0</v>
      </c>
      <c r="H25" s="90">
        <v>99</v>
      </c>
      <c r="I25" s="172" t="s">
        <v>3</v>
      </c>
      <c r="J25" s="64" t="s">
        <v>1540</v>
      </c>
      <c r="K25" s="65" t="s">
        <v>4065</v>
      </c>
      <c r="L25" s="256" t="s">
        <v>5137</v>
      </c>
      <c r="M25" s="256"/>
      <c r="N25" s="256"/>
      <c r="O25" s="66"/>
      <c r="P25" s="62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1" t="s">
        <v>2422</v>
      </c>
      <c r="X25" s="69" t="s">
        <v>2422</v>
      </c>
      <c r="Y25" s="69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7" t="str">
        <f>IF(ISNA(VLOOKUP(AA25,Sheet2!J:J,1,0)),"//","")</f>
        <v>//</v>
      </c>
      <c r="AF25" s="107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4" t="s">
        <v>1251</v>
      </c>
      <c r="F26" s="64" t="s">
        <v>1251</v>
      </c>
      <c r="G26" s="90">
        <v>0</v>
      </c>
      <c r="H26" s="90">
        <v>99</v>
      </c>
      <c r="I26" s="172" t="s">
        <v>3</v>
      </c>
      <c r="J26" s="64" t="s">
        <v>1540</v>
      </c>
      <c r="K26" s="65" t="s">
        <v>4065</v>
      </c>
      <c r="L26" s="256" t="s">
        <v>5137</v>
      </c>
      <c r="M26" s="256"/>
      <c r="N26" s="256"/>
      <c r="O26" s="66"/>
      <c r="P26" s="62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1" t="s">
        <v>2422</v>
      </c>
      <c r="X26" s="69" t="s">
        <v>2422</v>
      </c>
      <c r="Y26" s="69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7" t="str">
        <f>IF(ISNA(VLOOKUP(AA26,Sheet2!J:J,1,0)),"//","")</f>
        <v>//</v>
      </c>
      <c r="AF26" s="107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4" t="s">
        <v>1235</v>
      </c>
      <c r="F27" s="64" t="s">
        <v>1235</v>
      </c>
      <c r="G27" s="90">
        <v>0</v>
      </c>
      <c r="H27" s="90">
        <v>0</v>
      </c>
      <c r="I27" s="172" t="s">
        <v>3</v>
      </c>
      <c r="J27" s="64" t="s">
        <v>1540</v>
      </c>
      <c r="K27" s="65" t="s">
        <v>4065</v>
      </c>
      <c r="L27" s="256" t="s">
        <v>5137</v>
      </c>
      <c r="M27" s="256"/>
      <c r="N27" s="256"/>
      <c r="O27" s="66"/>
      <c r="P27" s="62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1" t="s">
        <v>2422</v>
      </c>
      <c r="X27" s="69" t="s">
        <v>2422</v>
      </c>
      <c r="Y27" s="69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7" t="str">
        <f>IF(ISNA(VLOOKUP(AA27,Sheet2!J:J,1,0)),"//","")</f>
        <v>//</v>
      </c>
      <c r="AF27" s="107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4" t="s">
        <v>241</v>
      </c>
      <c r="F28" s="64" t="s">
        <v>241</v>
      </c>
      <c r="G28" s="90">
        <v>0</v>
      </c>
      <c r="H28" s="90">
        <v>0</v>
      </c>
      <c r="I28" s="172" t="s">
        <v>3</v>
      </c>
      <c r="J28" s="64" t="s">
        <v>1540</v>
      </c>
      <c r="K28" s="65" t="s">
        <v>4065</v>
      </c>
      <c r="L28" s="256" t="s">
        <v>5137</v>
      </c>
      <c r="M28" s="256"/>
      <c r="N28" s="256"/>
      <c r="O28" s="66"/>
      <c r="P28" s="62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1" t="s">
        <v>2422</v>
      </c>
      <c r="X28" s="69" t="s">
        <v>2422</v>
      </c>
      <c r="Y28" s="69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7" t="str">
        <f>IF(ISNA(VLOOKUP(AA28,Sheet2!J:J,1,0)),"//","")</f>
        <v>//</v>
      </c>
      <c r="AF28" s="107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4588</v>
      </c>
      <c r="E29" s="64" t="s">
        <v>1247</v>
      </c>
      <c r="F29" s="64" t="s">
        <v>1247</v>
      </c>
      <c r="G29" s="90">
        <v>0</v>
      </c>
      <c r="H29" s="90">
        <v>0</v>
      </c>
      <c r="I29" s="172" t="s">
        <v>3</v>
      </c>
      <c r="J29" s="64" t="s">
        <v>1540</v>
      </c>
      <c r="K29" s="65" t="s">
        <v>4065</v>
      </c>
      <c r="L29" s="256" t="s">
        <v>5137</v>
      </c>
      <c r="M29" s="256"/>
      <c r="N29" s="256"/>
      <c r="O29" s="66"/>
      <c r="P29" s="62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1" t="s">
        <v>2422</v>
      </c>
      <c r="X29" s="69" t="s">
        <v>2422</v>
      </c>
      <c r="Y29" s="69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7" t="str">
        <f>IF(ISNA(VLOOKUP(AA29,Sheet2!J:J,1,0)),"//","")</f>
        <v>//</v>
      </c>
      <c r="AF29" s="107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4" t="s">
        <v>148</v>
      </c>
      <c r="F30" s="64" t="s">
        <v>148</v>
      </c>
      <c r="G30" s="90">
        <v>0</v>
      </c>
      <c r="H30" s="90">
        <v>0</v>
      </c>
      <c r="I30" s="172" t="s">
        <v>3</v>
      </c>
      <c r="J30" s="64" t="s">
        <v>1540</v>
      </c>
      <c r="K30" s="65" t="s">
        <v>4065</v>
      </c>
      <c r="L30" s="256" t="s">
        <v>5137</v>
      </c>
      <c r="M30" s="256"/>
      <c r="N30" s="256"/>
      <c r="O30" s="66"/>
      <c r="P30" s="62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1" t="s">
        <v>2422</v>
      </c>
      <c r="X30" s="69" t="s">
        <v>2422</v>
      </c>
      <c r="Y30" s="69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7" t="str">
        <f>IF(ISNA(VLOOKUP(AA30,Sheet2!J:J,1,0)),"//","")</f>
        <v>//</v>
      </c>
      <c r="AF30" s="107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1" t="s">
        <v>4589</v>
      </c>
      <c r="D31" s="58" t="s">
        <v>4592</v>
      </c>
      <c r="E31" s="64" t="s">
        <v>63</v>
      </c>
      <c r="F31" s="64" t="s">
        <v>63</v>
      </c>
      <c r="G31" s="90">
        <v>0</v>
      </c>
      <c r="H31" s="90">
        <v>0</v>
      </c>
      <c r="I31" s="172" t="s">
        <v>3</v>
      </c>
      <c r="J31" s="64" t="s">
        <v>1540</v>
      </c>
      <c r="K31" s="65" t="s">
        <v>4065</v>
      </c>
      <c r="L31" s="256" t="s">
        <v>5137</v>
      </c>
      <c r="M31" s="256"/>
      <c r="N31" s="256"/>
      <c r="O31" s="66"/>
      <c r="P31" s="62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1" t="s">
        <v>2883</v>
      </c>
      <c r="X31" s="69" t="s">
        <v>2813</v>
      </c>
      <c r="Y31" s="69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7" t="str">
        <f>IF(ISNA(VLOOKUP(AA31,Sheet2!J:J,1,0)),"//","")</f>
        <v>//</v>
      </c>
      <c r="AF31" s="107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4589</v>
      </c>
      <c r="D32" s="58" t="s">
        <v>4862</v>
      </c>
      <c r="E32" s="64" t="s">
        <v>1299</v>
      </c>
      <c r="F32" s="64" t="s">
        <v>1299</v>
      </c>
      <c r="G32" s="90">
        <v>0</v>
      </c>
      <c r="H32" s="90">
        <v>0</v>
      </c>
      <c r="I32" s="172" t="s">
        <v>3</v>
      </c>
      <c r="J32" s="64" t="s">
        <v>1540</v>
      </c>
      <c r="K32" s="65" t="s">
        <v>4065</v>
      </c>
      <c r="L32" s="256" t="s">
        <v>5137</v>
      </c>
      <c r="M32" s="256"/>
      <c r="N32" s="256"/>
      <c r="O32" s="66"/>
      <c r="P32" s="62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1" t="s">
        <v>2422</v>
      </c>
      <c r="X32" s="69" t="s">
        <v>2422</v>
      </c>
      <c r="Y32" s="69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7" t="str">
        <f>IF(ISNA(VLOOKUP(AA32,Sheet2!J:J,1,0)),"//","")</f>
        <v>//</v>
      </c>
      <c r="AF32" s="107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1" t="s">
        <v>4589</v>
      </c>
      <c r="D33" s="58" t="s">
        <v>4594</v>
      </c>
      <c r="E33" s="64" t="s">
        <v>235</v>
      </c>
      <c r="F33" s="64" t="s">
        <v>235</v>
      </c>
      <c r="G33" s="90">
        <v>0</v>
      </c>
      <c r="H33" s="90">
        <v>0</v>
      </c>
      <c r="I33" s="172" t="s">
        <v>3</v>
      </c>
      <c r="J33" s="64" t="s">
        <v>1540</v>
      </c>
      <c r="K33" s="65" t="s">
        <v>4065</v>
      </c>
      <c r="L33" s="256" t="s">
        <v>5137</v>
      </c>
      <c r="M33" s="256"/>
      <c r="N33" s="256"/>
      <c r="O33" s="66"/>
      <c r="P33" s="62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1" t="s">
        <v>2422</v>
      </c>
      <c r="X33" s="69" t="s">
        <v>2422</v>
      </c>
      <c r="Y33" s="69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7" t="str">
        <f>IF(ISNA(VLOOKUP(AA33,Sheet2!J:J,1,0)),"//","")</f>
        <v>//</v>
      </c>
      <c r="AF33" s="107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1" t="s">
        <v>4589</v>
      </c>
      <c r="D34" s="58" t="s">
        <v>4595</v>
      </c>
      <c r="E34" s="64" t="s">
        <v>1370</v>
      </c>
      <c r="F34" s="64" t="s">
        <v>1370</v>
      </c>
      <c r="G34" s="90">
        <v>0</v>
      </c>
      <c r="H34" s="90">
        <v>0</v>
      </c>
      <c r="I34" s="172" t="s">
        <v>3</v>
      </c>
      <c r="J34" s="64" t="s">
        <v>1540</v>
      </c>
      <c r="K34" s="65" t="s">
        <v>4065</v>
      </c>
      <c r="L34" s="256" t="s">
        <v>5137</v>
      </c>
      <c r="M34" s="256"/>
      <c r="N34" s="256"/>
      <c r="O34" s="66"/>
      <c r="P34" s="62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1" t="s">
        <v>2907</v>
      </c>
      <c r="X34" s="69" t="s">
        <v>2813</v>
      </c>
      <c r="Y34" s="69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7" t="str">
        <f>IF(ISNA(VLOOKUP(AA34,Sheet2!J:J,1,0)),"//","")</f>
        <v>//</v>
      </c>
      <c r="AF34" s="107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1" t="s">
        <v>4589</v>
      </c>
      <c r="D35" s="58" t="s">
        <v>4596</v>
      </c>
      <c r="E35" s="64" t="s">
        <v>1398</v>
      </c>
      <c r="F35" s="64" t="s">
        <v>1398</v>
      </c>
      <c r="G35" s="90">
        <v>0</v>
      </c>
      <c r="H35" s="90">
        <v>0</v>
      </c>
      <c r="I35" s="172" t="s">
        <v>3</v>
      </c>
      <c r="J35" s="64" t="s">
        <v>1540</v>
      </c>
      <c r="K35" s="65" t="s">
        <v>4065</v>
      </c>
      <c r="L35" s="256" t="s">
        <v>5137</v>
      </c>
      <c r="M35" s="256"/>
      <c r="N35" s="256"/>
      <c r="O35" s="66"/>
      <c r="P35" s="62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1" t="s">
        <v>2422</v>
      </c>
      <c r="X35" s="69" t="s">
        <v>2422</v>
      </c>
      <c r="Y35" s="69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7" t="str">
        <f>IF(ISNA(VLOOKUP(AA35,Sheet2!J:J,1,0)),"//","")</f>
        <v>//</v>
      </c>
      <c r="AF35" s="107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1" t="s">
        <v>4593</v>
      </c>
      <c r="D36" s="58" t="s">
        <v>7</v>
      </c>
      <c r="E36" s="64" t="s">
        <v>1410</v>
      </c>
      <c r="F36" s="64" t="s">
        <v>1410</v>
      </c>
      <c r="G36" s="90">
        <v>0</v>
      </c>
      <c r="H36" s="90">
        <v>0</v>
      </c>
      <c r="I36" s="172" t="s">
        <v>3</v>
      </c>
      <c r="J36" s="64" t="s">
        <v>1540</v>
      </c>
      <c r="K36" s="65" t="s">
        <v>4065</v>
      </c>
      <c r="L36" s="256" t="s">
        <v>5137</v>
      </c>
      <c r="M36" s="256"/>
      <c r="N36" s="256"/>
      <c r="O36" s="66"/>
      <c r="P36" s="62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1" t="s">
        <v>2422</v>
      </c>
      <c r="X36" s="69" t="s">
        <v>2422</v>
      </c>
      <c r="Y36" s="69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7" t="str">
        <f>IF(ISNA(VLOOKUP(AA36,Sheet2!J:J,1,0)),"//","")</f>
        <v>//</v>
      </c>
      <c r="AF36" s="107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1" t="s">
        <v>4589</v>
      </c>
      <c r="D37" s="58" t="s">
        <v>4597</v>
      </c>
      <c r="E37" s="64" t="s">
        <v>1477</v>
      </c>
      <c r="F37" s="64" t="s">
        <v>1477</v>
      </c>
      <c r="G37" s="67">
        <v>0</v>
      </c>
      <c r="H37" s="67">
        <v>0</v>
      </c>
      <c r="I37" s="172" t="s">
        <v>3</v>
      </c>
      <c r="J37" s="64" t="s">
        <v>1540</v>
      </c>
      <c r="K37" s="65" t="s">
        <v>4229</v>
      </c>
      <c r="L37" s="256" t="s">
        <v>5137</v>
      </c>
      <c r="M37" s="256"/>
      <c r="N37" s="256"/>
      <c r="O37" s="66"/>
      <c r="P37" s="62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1" t="s">
        <v>2422</v>
      </c>
      <c r="X37" s="69" t="s">
        <v>2422</v>
      </c>
      <c r="Y37" s="69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7" t="str">
        <f>IF(ISNA(VLOOKUP(AA37,Sheet2!J:J,1,0)),"//","")</f>
        <v>//</v>
      </c>
      <c r="AF37" s="107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4" t="s">
        <v>262</v>
      </c>
      <c r="F38" s="64" t="s">
        <v>262</v>
      </c>
      <c r="G38" s="90">
        <v>0</v>
      </c>
      <c r="H38" s="90">
        <v>0</v>
      </c>
      <c r="I38" s="172" t="s">
        <v>3</v>
      </c>
      <c r="J38" s="64" t="s">
        <v>1540</v>
      </c>
      <c r="K38" s="65" t="s">
        <v>4065</v>
      </c>
      <c r="L38" s="256" t="s">
        <v>5137</v>
      </c>
      <c r="M38" s="256"/>
      <c r="N38" s="256"/>
      <c r="O38" s="66"/>
      <c r="P38" s="62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1" t="s">
        <v>2879</v>
      </c>
      <c r="X38" s="92" t="s">
        <v>2813</v>
      </c>
      <c r="Y38" s="93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7" t="str">
        <f>IF(ISNA(VLOOKUP(AA38,Sheet2!J:J,1,0)),"//","")</f>
        <v/>
      </c>
      <c r="AF38" s="107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4" t="s">
        <v>359</v>
      </c>
      <c r="F39" s="64" t="s">
        <v>359</v>
      </c>
      <c r="G39" s="90">
        <v>0</v>
      </c>
      <c r="H39" s="90">
        <v>0</v>
      </c>
      <c r="I39" s="172" t="s">
        <v>3</v>
      </c>
      <c r="J39" s="64" t="s">
        <v>1540</v>
      </c>
      <c r="K39" s="65" t="s">
        <v>4065</v>
      </c>
      <c r="L39" s="256" t="s">
        <v>5137</v>
      </c>
      <c r="M39" s="256"/>
      <c r="N39" s="256"/>
      <c r="O39" s="66"/>
      <c r="P39" s="62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1" t="s">
        <v>2422</v>
      </c>
      <c r="X39" s="69" t="s">
        <v>2422</v>
      </c>
      <c r="Y39" s="69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7" t="str">
        <f>IF(ISNA(VLOOKUP(AA39,Sheet2!J:J,1,0)),"//","")</f>
        <v>//</v>
      </c>
      <c r="AF39" s="107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8" t="s">
        <v>3033</v>
      </c>
      <c r="E40" s="64" t="s">
        <v>86</v>
      </c>
      <c r="F40" s="64" t="s">
        <v>86</v>
      </c>
      <c r="G40" s="90">
        <v>0</v>
      </c>
      <c r="H40" s="90">
        <v>0</v>
      </c>
      <c r="I40" s="172" t="s">
        <v>3</v>
      </c>
      <c r="J40" s="64" t="s">
        <v>1541</v>
      </c>
      <c r="K40" s="65" t="s">
        <v>4229</v>
      </c>
      <c r="L40" s="256" t="s">
        <v>5137</v>
      </c>
      <c r="M40" s="256"/>
      <c r="N40" s="256"/>
      <c r="O40" s="66"/>
      <c r="P40" s="62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1" t="s">
        <v>2902</v>
      </c>
      <c r="X40" s="69" t="s">
        <v>2813</v>
      </c>
      <c r="Y40" s="69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7" t="str">
        <f>IF(ISNA(VLOOKUP(AA40,Sheet2!J:J,1,0)),"//","")</f>
        <v/>
      </c>
      <c r="AF40" s="107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4" t="s">
        <v>1443</v>
      </c>
      <c r="F41" s="64" t="s">
        <v>1443</v>
      </c>
      <c r="G41" s="90">
        <v>0</v>
      </c>
      <c r="H41" s="90">
        <v>0</v>
      </c>
      <c r="I41" s="172" t="s">
        <v>3</v>
      </c>
      <c r="J41" s="64" t="s">
        <v>1540</v>
      </c>
      <c r="K41" s="65" t="s">
        <v>4940</v>
      </c>
      <c r="L41" s="256" t="s">
        <v>5137</v>
      </c>
      <c r="M41" s="256"/>
      <c r="N41" s="256"/>
      <c r="O41" s="66"/>
      <c r="P41" s="62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1" t="s">
        <v>2902</v>
      </c>
      <c r="X41" s="69" t="s">
        <v>2422</v>
      </c>
      <c r="Y41" s="69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7" t="str">
        <f>IF(ISNA(VLOOKUP(AA41,Sheet2!J:J,1,0)),"//","")</f>
        <v/>
      </c>
      <c r="AF41" s="107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4" t="s">
        <v>1218</v>
      </c>
      <c r="F42" s="64" t="s">
        <v>76</v>
      </c>
      <c r="G42" s="90">
        <v>0</v>
      </c>
      <c r="H42" s="90">
        <v>0</v>
      </c>
      <c r="I42" s="172" t="s">
        <v>3</v>
      </c>
      <c r="J42" s="64" t="s">
        <v>1540</v>
      </c>
      <c r="K42" s="65" t="s">
        <v>4229</v>
      </c>
      <c r="L42" s="256" t="s">
        <v>5137</v>
      </c>
      <c r="M42" s="256"/>
      <c r="N42" s="256"/>
      <c r="O42" s="66"/>
      <c r="P42" s="62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4" t="s">
        <v>2902</v>
      </c>
      <c r="X42" s="69" t="s">
        <v>2422</v>
      </c>
      <c r="Y42" s="69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7" t="str">
        <f>IF(ISNA(VLOOKUP(AA42,Sheet2!J:J,1,0)),"//","")</f>
        <v/>
      </c>
      <c r="AF42" s="107" t="str">
        <f t="shared" si="11"/>
        <v>DROP</v>
      </c>
      <c r="AG42" t="b">
        <f t="shared" si="12"/>
        <v>1</v>
      </c>
    </row>
    <row r="43" spans="1:33" s="125" customFormat="1">
      <c r="A43" s="55">
        <f t="shared" si="15"/>
        <v>43</v>
      </c>
      <c r="B43" s="54">
        <f t="shared" si="16"/>
        <v>38</v>
      </c>
      <c r="C43" s="121" t="s">
        <v>4046</v>
      </c>
      <c r="D43" s="121" t="s">
        <v>7</v>
      </c>
      <c r="E43" s="122" t="s">
        <v>1342</v>
      </c>
      <c r="F43" s="122" t="s">
        <v>1342</v>
      </c>
      <c r="G43" s="186">
        <v>0</v>
      </c>
      <c r="H43" s="186">
        <v>0</v>
      </c>
      <c r="I43" s="172" t="s">
        <v>3</v>
      </c>
      <c r="J43" s="64" t="s">
        <v>1540</v>
      </c>
      <c r="K43" s="124" t="s">
        <v>4229</v>
      </c>
      <c r="L43" s="257" t="s">
        <v>5137</v>
      </c>
      <c r="M43" s="257"/>
      <c r="N43" s="257"/>
      <c r="P43" s="18" t="s">
        <v>1928</v>
      </c>
      <c r="Q43" s="18"/>
      <c r="S43" s="125" t="str">
        <f t="shared" si="17"/>
        <v/>
      </c>
      <c r="T43" s="125" t="str">
        <f>IF(ISNA(VLOOKUP(AF43,#REF!,1)),"//","")</f>
        <v/>
      </c>
      <c r="V43" s="43">
        <f t="shared" si="3"/>
        <v>29</v>
      </c>
      <c r="W43" s="120" t="s">
        <v>2422</v>
      </c>
      <c r="X43" s="123" t="s">
        <v>2422</v>
      </c>
      <c r="Y43" s="123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7" t="str">
        <f>IF(ISNA(VLOOKUP(AA43,Sheet2!J:J,1,0)),"//","")</f>
        <v>//</v>
      </c>
      <c r="AF43" s="107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4" t="s">
        <v>297</v>
      </c>
      <c r="F44" s="64" t="s">
        <v>297</v>
      </c>
      <c r="G44" s="90">
        <v>0</v>
      </c>
      <c r="H44" s="90">
        <v>0</v>
      </c>
      <c r="I44" s="172" t="s">
        <v>3</v>
      </c>
      <c r="J44" s="64" t="s">
        <v>1540</v>
      </c>
      <c r="K44" s="65" t="s">
        <v>4940</v>
      </c>
      <c r="L44" s="256" t="s">
        <v>5137</v>
      </c>
      <c r="M44" s="256"/>
      <c r="N44" s="256"/>
      <c r="O44" s="66"/>
      <c r="P44" s="62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1" t="s">
        <v>2422</v>
      </c>
      <c r="X44" s="69" t="s">
        <v>2422</v>
      </c>
      <c r="Y44" s="69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7" t="str">
        <f>IF(ISNA(VLOOKUP(AA44,Sheet2!J:J,1,0)),"//","")</f>
        <v>//</v>
      </c>
      <c r="AF44" s="107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4" t="s">
        <v>298</v>
      </c>
      <c r="F45" s="64" t="s">
        <v>298</v>
      </c>
      <c r="G45" s="90">
        <v>0</v>
      </c>
      <c r="H45" s="90">
        <v>0</v>
      </c>
      <c r="I45" s="172" t="s">
        <v>3</v>
      </c>
      <c r="J45" s="64" t="s">
        <v>1540</v>
      </c>
      <c r="K45" s="65" t="s">
        <v>4940</v>
      </c>
      <c r="L45" s="256" t="s">
        <v>5137</v>
      </c>
      <c r="M45" s="256"/>
      <c r="N45" s="256"/>
      <c r="O45" s="66"/>
      <c r="P45" s="62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1" t="s">
        <v>2422</v>
      </c>
      <c r="X45" s="69" t="s">
        <v>2422</v>
      </c>
      <c r="Y45" s="69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7" t="str">
        <f>IF(ISNA(VLOOKUP(AA45,Sheet2!J:J,1,0)),"//","")</f>
        <v>//</v>
      </c>
      <c r="AF45" s="107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4" t="s">
        <v>1198</v>
      </c>
      <c r="F46" s="64" t="s">
        <v>1198</v>
      </c>
      <c r="G46" s="90">
        <v>0</v>
      </c>
      <c r="H46" s="90">
        <v>0</v>
      </c>
      <c r="I46" s="172" t="s">
        <v>3</v>
      </c>
      <c r="J46" s="64" t="s">
        <v>1542</v>
      </c>
      <c r="K46" s="65" t="s">
        <v>4940</v>
      </c>
      <c r="L46" s="256" t="s">
        <v>5137</v>
      </c>
      <c r="M46" s="256"/>
      <c r="N46" s="256"/>
      <c r="O46" s="66"/>
      <c r="P46" s="62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1" t="s">
        <v>2882</v>
      </c>
      <c r="X46" s="69" t="s">
        <v>2813</v>
      </c>
      <c r="Y46" s="69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7" t="str">
        <f>IF(ISNA(VLOOKUP(AA46,Sheet2!J:J,1,0)),"//","")</f>
        <v/>
      </c>
      <c r="AF46" s="107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4" t="s">
        <v>104</v>
      </c>
      <c r="F47" s="64" t="s">
        <v>104</v>
      </c>
      <c r="G47" s="90">
        <v>0</v>
      </c>
      <c r="H47" s="90">
        <v>0</v>
      </c>
      <c r="I47" s="172" t="s">
        <v>3</v>
      </c>
      <c r="J47" s="64" t="s">
        <v>1540</v>
      </c>
      <c r="K47" s="65" t="s">
        <v>4229</v>
      </c>
      <c r="L47" s="256" t="s">
        <v>5137</v>
      </c>
      <c r="M47" s="256"/>
      <c r="N47" s="256"/>
      <c r="O47" s="66"/>
      <c r="P47" s="62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1" t="s">
        <v>2902</v>
      </c>
      <c r="X47" s="69" t="s">
        <v>2422</v>
      </c>
      <c r="Y47" s="69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7" t="str">
        <f>IF(ISNA(VLOOKUP(AA47,Sheet2!J:J,1,0)),"//","")</f>
        <v/>
      </c>
      <c r="AF47" s="107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4046</v>
      </c>
      <c r="D48" s="58" t="s">
        <v>7</v>
      </c>
      <c r="E48" s="64" t="s">
        <v>1267</v>
      </c>
      <c r="F48" s="64" t="s">
        <v>1267</v>
      </c>
      <c r="G48" s="90">
        <v>0</v>
      </c>
      <c r="H48" s="90">
        <v>0</v>
      </c>
      <c r="I48" s="172" t="s">
        <v>3</v>
      </c>
      <c r="J48" s="64" t="s">
        <v>1540</v>
      </c>
      <c r="K48" s="65" t="s">
        <v>4229</v>
      </c>
      <c r="L48" s="256" t="s">
        <v>5137</v>
      </c>
      <c r="M48" s="256"/>
      <c r="N48" s="256"/>
      <c r="O48" s="66"/>
      <c r="P48" s="62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1" t="s">
        <v>2422</v>
      </c>
      <c r="X48" s="69" t="s">
        <v>2422</v>
      </c>
      <c r="Y48" s="69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7" t="str">
        <f>IF(ISNA(VLOOKUP(AA48,Sheet2!J:J,1,0)),"//","")</f>
        <v>//</v>
      </c>
      <c r="AF48" s="107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4" t="s">
        <v>1401</v>
      </c>
      <c r="F49" s="64" t="s">
        <v>1401</v>
      </c>
      <c r="G49" s="90">
        <v>0</v>
      </c>
      <c r="H49" s="90">
        <v>99</v>
      </c>
      <c r="I49" s="172" t="s">
        <v>3</v>
      </c>
      <c r="J49" s="64" t="s">
        <v>1540</v>
      </c>
      <c r="K49" s="65" t="s">
        <v>4229</v>
      </c>
      <c r="L49" s="256" t="s">
        <v>5137</v>
      </c>
      <c r="M49" s="256"/>
      <c r="N49" s="256"/>
      <c r="O49" s="66"/>
      <c r="P49" s="62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4" t="s">
        <v>2902</v>
      </c>
      <c r="X49" s="92" t="s">
        <v>2813</v>
      </c>
      <c r="Y49" s="93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7" t="str">
        <f>IF(ISNA(VLOOKUP(AA49,Sheet2!J:J,1,0)),"//","")</f>
        <v/>
      </c>
      <c r="AF49" s="107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4" t="s">
        <v>341</v>
      </c>
      <c r="F50" s="64" t="s">
        <v>341</v>
      </c>
      <c r="G50" s="90">
        <v>0</v>
      </c>
      <c r="H50" s="90">
        <v>0</v>
      </c>
      <c r="I50" s="172" t="s">
        <v>3</v>
      </c>
      <c r="J50" s="64" t="s">
        <v>1540</v>
      </c>
      <c r="K50" s="65" t="s">
        <v>4229</v>
      </c>
      <c r="L50" s="256" t="s">
        <v>5137</v>
      </c>
      <c r="M50" s="256"/>
      <c r="N50" s="256"/>
      <c r="O50" s="66"/>
      <c r="P50" s="62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4" t="s">
        <v>2902</v>
      </c>
      <c r="X50" s="69" t="s">
        <v>2807</v>
      </c>
      <c r="Y50" s="69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7" t="str">
        <f>IF(ISNA(VLOOKUP(AA50,Sheet2!J:J,1,0)),"//","")</f>
        <v/>
      </c>
      <c r="AF50" s="107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4" t="s">
        <v>342</v>
      </c>
      <c r="F51" s="64" t="s">
        <v>342</v>
      </c>
      <c r="G51" s="90">
        <v>0</v>
      </c>
      <c r="H51" s="90">
        <v>0</v>
      </c>
      <c r="I51" s="172" t="s">
        <v>3</v>
      </c>
      <c r="J51" s="64" t="s">
        <v>1540</v>
      </c>
      <c r="K51" s="65" t="s">
        <v>4229</v>
      </c>
      <c r="L51" s="256" t="s">
        <v>5137</v>
      </c>
      <c r="M51" s="256"/>
      <c r="N51" s="256"/>
      <c r="O51" s="66"/>
      <c r="P51" s="62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4" t="s">
        <v>2902</v>
      </c>
      <c r="X51" s="69" t="s">
        <v>2807</v>
      </c>
      <c r="Y51" s="69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7" t="str">
        <f>IF(ISNA(VLOOKUP(AA51,Sheet2!J:J,1,0)),"//","")</f>
        <v/>
      </c>
      <c r="AF51" s="107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4" t="s">
        <v>1407</v>
      </c>
      <c r="F52" s="64" t="s">
        <v>1407</v>
      </c>
      <c r="G52" s="90">
        <v>0</v>
      </c>
      <c r="H52" s="90">
        <v>0</v>
      </c>
      <c r="I52" s="172" t="s">
        <v>3</v>
      </c>
      <c r="J52" s="64" t="s">
        <v>1540</v>
      </c>
      <c r="K52" s="65" t="s">
        <v>4229</v>
      </c>
      <c r="L52" s="256" t="s">
        <v>5137</v>
      </c>
      <c r="M52" s="256"/>
      <c r="N52" s="256"/>
      <c r="O52" s="66"/>
      <c r="P52" s="62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4" t="s">
        <v>2902</v>
      </c>
      <c r="X52" s="69" t="s">
        <v>2807</v>
      </c>
      <c r="Y52" s="69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7" t="str">
        <f>IF(ISNA(VLOOKUP(AA52,Sheet2!J:J,1,0)),"//","")</f>
        <v/>
      </c>
      <c r="AF52" s="107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4" t="s">
        <v>343</v>
      </c>
      <c r="F53" s="64" t="s">
        <v>343</v>
      </c>
      <c r="G53" s="90">
        <v>0</v>
      </c>
      <c r="H53" s="90">
        <v>0</v>
      </c>
      <c r="I53" s="172" t="s">
        <v>3</v>
      </c>
      <c r="J53" s="64" t="s">
        <v>1540</v>
      </c>
      <c r="K53" s="65" t="s">
        <v>4229</v>
      </c>
      <c r="L53" s="256" t="s">
        <v>5137</v>
      </c>
      <c r="M53" s="256"/>
      <c r="N53" s="256"/>
      <c r="O53" s="66"/>
      <c r="P53" s="62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4" t="s">
        <v>2902</v>
      </c>
      <c r="X53" s="69" t="s">
        <v>2807</v>
      </c>
      <c r="Y53" s="69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7" t="str">
        <f>IF(ISNA(VLOOKUP(AA53,Sheet2!J:J,1,0)),"//","")</f>
        <v/>
      </c>
      <c r="AF53" s="107" t="str">
        <f t="shared" si="11"/>
        <v/>
      </c>
      <c r="AG53" t="b">
        <f t="shared" si="12"/>
        <v>1</v>
      </c>
    </row>
    <row r="54" spans="1:33" s="125" customFormat="1">
      <c r="A54" s="55">
        <f t="shared" si="15"/>
        <v>54</v>
      </c>
      <c r="B54" s="54">
        <f t="shared" si="16"/>
        <v>49</v>
      </c>
      <c r="C54" s="121" t="s">
        <v>3850</v>
      </c>
      <c r="D54" s="121" t="s">
        <v>7</v>
      </c>
      <c r="E54" s="122" t="s">
        <v>1199</v>
      </c>
      <c r="F54" s="122" t="s">
        <v>54</v>
      </c>
      <c r="G54" s="186">
        <v>0</v>
      </c>
      <c r="H54" s="186">
        <v>0</v>
      </c>
      <c r="I54" s="172" t="s">
        <v>3</v>
      </c>
      <c r="J54" s="122" t="s">
        <v>1540</v>
      </c>
      <c r="K54" s="124" t="s">
        <v>4229</v>
      </c>
      <c r="L54" s="257" t="s">
        <v>5138</v>
      </c>
      <c r="M54" s="257"/>
      <c r="N54" s="257"/>
      <c r="P54" s="18" t="s">
        <v>1637</v>
      </c>
      <c r="Q54" s="18"/>
      <c r="S54" s="125" t="str">
        <f t="shared" si="17"/>
        <v>NOT EQUAL</v>
      </c>
      <c r="T54" s="125" t="str">
        <f>IF(ISNA(VLOOKUP(AF54,#REF!,1)),"//","")</f>
        <v/>
      </c>
      <c r="V54" s="43">
        <f t="shared" si="3"/>
        <v>36</v>
      </c>
      <c r="W54" s="120" t="s">
        <v>2422</v>
      </c>
      <c r="X54" s="123" t="s">
        <v>2422</v>
      </c>
      <c r="Y54" s="123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7" t="str">
        <f>IF(ISNA(VLOOKUP(AA54,Sheet2!J:J,1,0)),"//","")</f>
        <v/>
      </c>
      <c r="AF54" s="107" t="str">
        <f t="shared" si="11"/>
        <v>COMB</v>
      </c>
      <c r="AG54" t="b">
        <f t="shared" si="12"/>
        <v>1</v>
      </c>
    </row>
    <row r="55" spans="1:33" s="125" customFormat="1">
      <c r="A55" s="55">
        <f t="shared" si="15"/>
        <v>55</v>
      </c>
      <c r="B55" s="54">
        <f t="shared" si="16"/>
        <v>50</v>
      </c>
      <c r="C55" s="121" t="s">
        <v>3881</v>
      </c>
      <c r="D55" s="121" t="s">
        <v>7</v>
      </c>
      <c r="E55" s="122" t="s">
        <v>1344</v>
      </c>
      <c r="F55" s="122" t="s">
        <v>253</v>
      </c>
      <c r="G55" s="186">
        <v>0</v>
      </c>
      <c r="H55" s="186">
        <v>0</v>
      </c>
      <c r="I55" s="172" t="s">
        <v>3</v>
      </c>
      <c r="J55" s="122" t="s">
        <v>1540</v>
      </c>
      <c r="K55" s="124" t="s">
        <v>4229</v>
      </c>
      <c r="L55" s="257" t="s">
        <v>5138</v>
      </c>
      <c r="M55" s="257"/>
      <c r="N55" s="257"/>
      <c r="P55" s="18" t="s">
        <v>1935</v>
      </c>
      <c r="Q55" s="18"/>
      <c r="S55" s="125" t="str">
        <f t="shared" si="17"/>
        <v>NOT EQUAL</v>
      </c>
      <c r="T55" s="125" t="str">
        <f>IF(ISNA(VLOOKUP(AF55,#REF!,1)),"//","")</f>
        <v/>
      </c>
      <c r="V55" s="43">
        <f t="shared" si="3"/>
        <v>37</v>
      </c>
      <c r="W55" s="120" t="s">
        <v>2879</v>
      </c>
      <c r="X55" s="123" t="s">
        <v>2422</v>
      </c>
      <c r="Y55" s="123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7" t="str">
        <f>IF(ISNA(VLOOKUP(AA55,Sheet2!J:J,1,0)),"//","")</f>
        <v/>
      </c>
      <c r="AF55" s="107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4" t="s">
        <v>1361</v>
      </c>
      <c r="F56" s="64" t="s">
        <v>1361</v>
      </c>
      <c r="G56" s="90">
        <v>0</v>
      </c>
      <c r="H56" s="90">
        <v>99</v>
      </c>
      <c r="I56" s="172" t="s">
        <v>3</v>
      </c>
      <c r="J56" s="64" t="s">
        <v>1540</v>
      </c>
      <c r="K56" s="65" t="s">
        <v>4229</v>
      </c>
      <c r="L56" s="256" t="s">
        <v>5137</v>
      </c>
      <c r="M56" s="256"/>
      <c r="N56" s="256"/>
      <c r="O56" s="66"/>
      <c r="P56" s="62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1" t="s">
        <v>2902</v>
      </c>
      <c r="X56" s="69" t="s">
        <v>2422</v>
      </c>
      <c r="Y56" s="69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7" t="str">
        <f>IF(ISNA(VLOOKUP(AA56,Sheet2!J:J,1,0)),"//","")</f>
        <v/>
      </c>
      <c r="AF56" s="107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4" t="s">
        <v>276</v>
      </c>
      <c r="F57" s="64" t="s">
        <v>276</v>
      </c>
      <c r="G57" s="90">
        <v>0</v>
      </c>
      <c r="H57" s="90">
        <v>0</v>
      </c>
      <c r="I57" s="172" t="s">
        <v>3</v>
      </c>
      <c r="J57" s="64" t="s">
        <v>1540</v>
      </c>
      <c r="K57" s="65" t="s">
        <v>4229</v>
      </c>
      <c r="L57" s="256" t="s">
        <v>5137</v>
      </c>
      <c r="M57" s="256"/>
      <c r="N57" s="256"/>
      <c r="O57" s="66"/>
      <c r="P57" s="62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1" t="s">
        <v>2902</v>
      </c>
      <c r="X57" s="69" t="s">
        <v>2807</v>
      </c>
      <c r="Y57" s="69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7" t="str">
        <f>IF(ISNA(VLOOKUP(AA57,Sheet2!J:J,1,0)),"//","")</f>
        <v/>
      </c>
      <c r="AF57" s="107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4" t="s">
        <v>277</v>
      </c>
      <c r="F58" s="64" t="s">
        <v>277</v>
      </c>
      <c r="G58" s="90">
        <v>0</v>
      </c>
      <c r="H58" s="90">
        <v>0</v>
      </c>
      <c r="I58" s="172" t="s">
        <v>3</v>
      </c>
      <c r="J58" s="64" t="s">
        <v>1540</v>
      </c>
      <c r="K58" s="65" t="s">
        <v>4229</v>
      </c>
      <c r="L58" s="256" t="s">
        <v>5137</v>
      </c>
      <c r="M58" s="256"/>
      <c r="N58" s="256"/>
      <c r="O58" s="66"/>
      <c r="P58" s="62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1" t="s">
        <v>2902</v>
      </c>
      <c r="X58" s="69" t="s">
        <v>2807</v>
      </c>
      <c r="Y58" s="69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7" t="str">
        <f>IF(ISNA(VLOOKUP(AA58,Sheet2!J:J,1,0)),"//","")</f>
        <v/>
      </c>
      <c r="AF58" s="107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4" t="s">
        <v>1366</v>
      </c>
      <c r="F59" s="64" t="s">
        <v>1366</v>
      </c>
      <c r="G59" s="90">
        <v>0</v>
      </c>
      <c r="H59" s="90">
        <v>0</v>
      </c>
      <c r="I59" s="172" t="s">
        <v>3</v>
      </c>
      <c r="J59" s="64" t="s">
        <v>1540</v>
      </c>
      <c r="K59" s="65" t="s">
        <v>4229</v>
      </c>
      <c r="L59" s="256" t="s">
        <v>5137</v>
      </c>
      <c r="M59" s="256"/>
      <c r="N59" s="256"/>
      <c r="O59" s="66"/>
      <c r="P59" s="62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1" t="s">
        <v>2902</v>
      </c>
      <c r="X59" s="69" t="s">
        <v>2807</v>
      </c>
      <c r="Y59" s="69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7" t="str">
        <f>IF(ISNA(VLOOKUP(AA59,Sheet2!J:J,1,0)),"//","")</f>
        <v/>
      </c>
      <c r="AF59" s="107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4" t="s">
        <v>278</v>
      </c>
      <c r="F60" s="64" t="s">
        <v>278</v>
      </c>
      <c r="G60" s="90">
        <v>0</v>
      </c>
      <c r="H60" s="90">
        <v>0</v>
      </c>
      <c r="I60" s="172" t="s">
        <v>3</v>
      </c>
      <c r="J60" s="64" t="s">
        <v>1540</v>
      </c>
      <c r="K60" s="65" t="s">
        <v>4229</v>
      </c>
      <c r="L60" s="256" t="s">
        <v>5137</v>
      </c>
      <c r="M60" s="256"/>
      <c r="N60" s="256"/>
      <c r="O60" s="66"/>
      <c r="P60" s="62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1" t="s">
        <v>2902</v>
      </c>
      <c r="X60" s="69" t="s">
        <v>2807</v>
      </c>
      <c r="Y60" s="69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7" t="str">
        <f>IF(ISNA(VLOOKUP(AA60,Sheet2!J:J,1,0)),"//","")</f>
        <v/>
      </c>
      <c r="AF60" s="107" t="str">
        <f t="shared" si="11"/>
        <v/>
      </c>
      <c r="AG60" t="b">
        <f t="shared" si="12"/>
        <v>1</v>
      </c>
    </row>
    <row r="61" spans="1:33" s="125" customFormat="1">
      <c r="A61" s="55">
        <f t="shared" si="15"/>
        <v>61</v>
      </c>
      <c r="B61" s="54">
        <f t="shared" si="16"/>
        <v>56</v>
      </c>
      <c r="C61" s="121" t="s">
        <v>4606</v>
      </c>
      <c r="D61" s="121" t="s">
        <v>12</v>
      </c>
      <c r="E61" s="122" t="s">
        <v>56</v>
      </c>
      <c r="F61" s="122" t="s">
        <v>56</v>
      </c>
      <c r="G61" s="186">
        <v>0</v>
      </c>
      <c r="H61" s="186">
        <v>31</v>
      </c>
      <c r="I61" s="172" t="s">
        <v>3</v>
      </c>
      <c r="J61" s="64" t="s">
        <v>1540</v>
      </c>
      <c r="K61" s="65" t="s">
        <v>4065</v>
      </c>
      <c r="L61" s="256" t="s">
        <v>5137</v>
      </c>
      <c r="M61" s="256"/>
      <c r="N61" s="256"/>
      <c r="P61" s="18" t="s">
        <v>1639</v>
      </c>
      <c r="Q61" s="18"/>
      <c r="S61" s="125" t="str">
        <f t="shared" si="17"/>
        <v/>
      </c>
      <c r="T61" s="125" t="str">
        <f>IF(ISNA(VLOOKUP(AF61,#REF!,1)),"//","")</f>
        <v/>
      </c>
      <c r="V61" s="43">
        <f t="shared" si="3"/>
        <v>39</v>
      </c>
      <c r="W61" s="120" t="s">
        <v>2422</v>
      </c>
      <c r="X61" s="123" t="s">
        <v>2422</v>
      </c>
      <c r="Y61" s="123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7" t="str">
        <f>IF(ISNA(VLOOKUP(AA61,Sheet2!J:J,1,0)),"//","")</f>
        <v>//</v>
      </c>
      <c r="AF61" s="107" t="str">
        <f t="shared" si="11"/>
        <v>CONVG?</v>
      </c>
      <c r="AG61" t="b">
        <f t="shared" si="12"/>
        <v>1</v>
      </c>
    </row>
    <row r="62" spans="1:33" s="125" customFormat="1">
      <c r="A62" s="55">
        <f t="shared" si="15"/>
        <v>62</v>
      </c>
      <c r="B62" s="54">
        <f t="shared" si="16"/>
        <v>57</v>
      </c>
      <c r="C62" s="121" t="s">
        <v>4046</v>
      </c>
      <c r="D62" s="121" t="s">
        <v>7</v>
      </c>
      <c r="E62" s="122" t="s">
        <v>87</v>
      </c>
      <c r="F62" s="122" t="s">
        <v>87</v>
      </c>
      <c r="G62" s="187">
        <v>0</v>
      </c>
      <c r="H62" s="187">
        <v>0</v>
      </c>
      <c r="I62" s="172" t="s">
        <v>3</v>
      </c>
      <c r="J62" s="64" t="s">
        <v>1540</v>
      </c>
      <c r="K62" s="124" t="s">
        <v>4229</v>
      </c>
      <c r="L62" s="257" t="s">
        <v>5137</v>
      </c>
      <c r="M62" s="257"/>
      <c r="N62" s="257"/>
      <c r="P62" s="18" t="s">
        <v>1683</v>
      </c>
      <c r="Q62" s="18"/>
      <c r="S62" s="125" t="str">
        <f t="shared" si="17"/>
        <v/>
      </c>
      <c r="T62" s="125" t="str">
        <f>IF(ISNA(VLOOKUP(AF62,#REF!,1)),"//","")</f>
        <v/>
      </c>
      <c r="V62" s="43">
        <f t="shared" si="3"/>
        <v>40</v>
      </c>
      <c r="W62" s="120" t="s">
        <v>2907</v>
      </c>
      <c r="X62" s="123" t="s">
        <v>2813</v>
      </c>
      <c r="Y62" s="123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7" t="str">
        <f>IF(ISNA(VLOOKUP(AA62,Sheet2!J:J,1,0)),"//","")</f>
        <v>//</v>
      </c>
      <c r="AF62" s="107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4" t="s">
        <v>1435</v>
      </c>
      <c r="F63" s="64" t="s">
        <v>1435</v>
      </c>
      <c r="G63" s="90">
        <v>0</v>
      </c>
      <c r="H63" s="90">
        <v>0</v>
      </c>
      <c r="I63" s="172" t="s">
        <v>3</v>
      </c>
      <c r="J63" s="64" t="s">
        <v>1540</v>
      </c>
      <c r="K63" s="65" t="s">
        <v>4229</v>
      </c>
      <c r="L63" s="256" t="s">
        <v>5137</v>
      </c>
      <c r="M63" s="256"/>
      <c r="N63" s="256"/>
      <c r="O63" s="66"/>
      <c r="P63" s="62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1" t="s">
        <v>2879</v>
      </c>
      <c r="X63" s="69" t="s">
        <v>2422</v>
      </c>
      <c r="Y63" s="69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7" t="str">
        <f>IF(ISNA(VLOOKUP(AA63,Sheet2!J:J,1,0)),"//","")</f>
        <v/>
      </c>
      <c r="AF63" s="107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4" t="s">
        <v>1436</v>
      </c>
      <c r="F64" s="64" t="s">
        <v>1436</v>
      </c>
      <c r="G64" s="90">
        <v>0</v>
      </c>
      <c r="H64" s="90">
        <v>0</v>
      </c>
      <c r="I64" s="172" t="s">
        <v>3</v>
      </c>
      <c r="J64" s="64" t="s">
        <v>1540</v>
      </c>
      <c r="K64" s="65" t="s">
        <v>4229</v>
      </c>
      <c r="L64" s="256" t="s">
        <v>5137</v>
      </c>
      <c r="M64" s="256"/>
      <c r="N64" s="256"/>
      <c r="O64" s="66"/>
      <c r="P64" s="62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1" t="s">
        <v>2879</v>
      </c>
      <c r="X64" s="69" t="s">
        <v>2422</v>
      </c>
      <c r="Y64" s="69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7" t="str">
        <f>IF(ISNA(VLOOKUP(AA64,Sheet2!J:J,1,0)),"//","")</f>
        <v/>
      </c>
      <c r="AF64" s="107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4" t="s">
        <v>1449</v>
      </c>
      <c r="F65" s="64" t="s">
        <v>1449</v>
      </c>
      <c r="G65" s="90">
        <v>0</v>
      </c>
      <c r="H65" s="90">
        <v>0</v>
      </c>
      <c r="I65" s="172" t="s">
        <v>3</v>
      </c>
      <c r="J65" s="64" t="s">
        <v>1540</v>
      </c>
      <c r="K65" s="65" t="s">
        <v>4229</v>
      </c>
      <c r="L65" s="256" t="s">
        <v>5137</v>
      </c>
      <c r="M65" s="256"/>
      <c r="N65" s="256"/>
      <c r="O65" s="66"/>
      <c r="P65" s="62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1" t="s">
        <v>2879</v>
      </c>
      <c r="X65" s="69" t="s">
        <v>2422</v>
      </c>
      <c r="Y65" s="69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7" t="str">
        <f>IF(ISNA(VLOOKUP(AA65,Sheet2!J:J,1,0)),"//","")</f>
        <v/>
      </c>
      <c r="AF65" s="107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4" t="s">
        <v>456</v>
      </c>
      <c r="F66" s="64" t="s">
        <v>456</v>
      </c>
      <c r="G66" s="90">
        <v>0</v>
      </c>
      <c r="H66" s="90">
        <v>0</v>
      </c>
      <c r="I66" s="172" t="s">
        <v>3</v>
      </c>
      <c r="J66" s="64" t="s">
        <v>1540</v>
      </c>
      <c r="K66" s="65" t="s">
        <v>4229</v>
      </c>
      <c r="L66" s="256" t="s">
        <v>5138</v>
      </c>
      <c r="M66" s="256"/>
      <c r="N66" s="256"/>
      <c r="O66" s="66"/>
      <c r="P66" s="62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4" t="s">
        <v>2906</v>
      </c>
      <c r="X66" s="69" t="s">
        <v>2422</v>
      </c>
      <c r="Y66" s="69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7" t="str">
        <f>IF(ISNA(VLOOKUP(AA66,Sheet2!J:J,1,0)),"//","")</f>
        <v/>
      </c>
      <c r="AF66" s="107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4" t="s">
        <v>9</v>
      </c>
      <c r="F67" s="64" t="s">
        <v>9</v>
      </c>
      <c r="G67" s="90">
        <v>0</v>
      </c>
      <c r="H67" s="90">
        <v>0</v>
      </c>
      <c r="I67" s="172" t="s">
        <v>3</v>
      </c>
      <c r="J67" s="64" t="s">
        <v>1540</v>
      </c>
      <c r="K67" s="65" t="s">
        <v>4229</v>
      </c>
      <c r="L67" s="256" t="s">
        <v>5137</v>
      </c>
      <c r="M67" s="256"/>
      <c r="N67" s="256"/>
      <c r="O67" s="66"/>
      <c r="P67" s="62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1" t="s">
        <v>2879</v>
      </c>
      <c r="X67" s="69" t="s">
        <v>2422</v>
      </c>
      <c r="Y67" s="69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7" t="str">
        <f>IF(ISNA(VLOOKUP(AA67,Sheet2!J:J,1,0)),"//","")</f>
        <v/>
      </c>
      <c r="AF67" s="107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4" t="s">
        <v>1448</v>
      </c>
      <c r="F68" s="64" t="s">
        <v>1448</v>
      </c>
      <c r="G68" s="90">
        <v>0</v>
      </c>
      <c r="H68" s="90">
        <v>0</v>
      </c>
      <c r="I68" s="172" t="s">
        <v>3</v>
      </c>
      <c r="J68" s="64" t="s">
        <v>1540</v>
      </c>
      <c r="K68" s="65" t="s">
        <v>4229</v>
      </c>
      <c r="L68" s="256" t="s">
        <v>5137</v>
      </c>
      <c r="M68" s="256"/>
      <c r="N68" s="256"/>
      <c r="O68" s="66"/>
      <c r="P68" s="62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1" t="s">
        <v>2879</v>
      </c>
      <c r="X68" s="69" t="s">
        <v>2422</v>
      </c>
      <c r="Y68" s="69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7" t="str">
        <f>IF(ISNA(VLOOKUP(AA68,Sheet2!J:J,1,0)),"//","")</f>
        <v/>
      </c>
      <c r="AF68" s="107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4" t="s">
        <v>1160</v>
      </c>
      <c r="F69" s="64" t="s">
        <v>1160</v>
      </c>
      <c r="G69" s="90">
        <v>0</v>
      </c>
      <c r="H69" s="90">
        <v>0</v>
      </c>
      <c r="I69" s="172" t="s">
        <v>3</v>
      </c>
      <c r="J69" s="64" t="s">
        <v>1540</v>
      </c>
      <c r="K69" s="65" t="s">
        <v>4229</v>
      </c>
      <c r="L69" s="256" t="s">
        <v>5137</v>
      </c>
      <c r="M69" s="256"/>
      <c r="N69" s="256"/>
      <c r="O69" s="66"/>
      <c r="P69" s="62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1" t="s">
        <v>2879</v>
      </c>
      <c r="X69" s="69" t="s">
        <v>2422</v>
      </c>
      <c r="Y69" s="69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7" t="str">
        <f>IF(ISNA(VLOOKUP(AA69,Sheet2!J:J,1,0)),"//","")</f>
        <v/>
      </c>
      <c r="AF69" s="107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4" t="s">
        <v>1236</v>
      </c>
      <c r="F70" s="64" t="s">
        <v>1236</v>
      </c>
      <c r="G70" s="90">
        <v>0</v>
      </c>
      <c r="H70" s="90">
        <v>0</v>
      </c>
      <c r="I70" s="172" t="s">
        <v>3</v>
      </c>
      <c r="J70" s="64" t="s">
        <v>1540</v>
      </c>
      <c r="K70" s="65" t="s">
        <v>4229</v>
      </c>
      <c r="L70" s="256" t="s">
        <v>5138</v>
      </c>
      <c r="M70" s="256"/>
      <c r="N70" s="256"/>
      <c r="O70" s="66"/>
      <c r="P70" s="62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1" t="s">
        <v>2879</v>
      </c>
      <c r="X70" s="69" t="s">
        <v>2422</v>
      </c>
      <c r="Y70" s="69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7" t="str">
        <f>IF(ISNA(VLOOKUP(AA70,Sheet2!J:J,1,0)),"//","")</f>
        <v/>
      </c>
      <c r="AF70" s="107" t="str">
        <f t="shared" si="11"/>
        <v>E^X</v>
      </c>
      <c r="AG70" t="b">
        <f t="shared" si="12"/>
        <v>1</v>
      </c>
    </row>
    <row r="71" spans="1:33" s="125" customFormat="1">
      <c r="A71" s="55">
        <f t="shared" si="15"/>
        <v>71</v>
      </c>
      <c r="B71" s="54">
        <f t="shared" si="16"/>
        <v>66</v>
      </c>
      <c r="C71" s="121" t="s">
        <v>3894</v>
      </c>
      <c r="D71" s="121" t="s">
        <v>7</v>
      </c>
      <c r="E71" s="122" t="s">
        <v>1377</v>
      </c>
      <c r="F71" s="122" t="s">
        <v>1377</v>
      </c>
      <c r="G71" s="186">
        <v>0</v>
      </c>
      <c r="H71" s="186">
        <v>0</v>
      </c>
      <c r="I71" s="172" t="s">
        <v>3</v>
      </c>
      <c r="J71" s="122" t="s">
        <v>1540</v>
      </c>
      <c r="K71" s="124" t="s">
        <v>4229</v>
      </c>
      <c r="L71" s="257" t="s">
        <v>5137</v>
      </c>
      <c r="M71" s="257"/>
      <c r="N71" s="257"/>
      <c r="P71" s="18" t="s">
        <v>1995</v>
      </c>
      <c r="Q71" s="18"/>
      <c r="S71" s="125" t="str">
        <f t="shared" si="18"/>
        <v/>
      </c>
      <c r="T71" s="125" t="str">
        <f>IF(ISNA(VLOOKUP(AF71,#REF!,1)),"//","")</f>
        <v/>
      </c>
      <c r="V71" s="43">
        <f t="shared" ref="V71:V134" si="21">IF(AA71&lt;&gt;"",V70+1,V70)</f>
        <v>48</v>
      </c>
      <c r="W71" s="120" t="s">
        <v>2422</v>
      </c>
      <c r="X71" s="123" t="s">
        <v>2807</v>
      </c>
      <c r="Y71" s="123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7" t="str">
        <f>IF(ISNA(VLOOKUP(AA71,Sheet2!J:J,1,0)),"//","")</f>
        <v/>
      </c>
      <c r="AF71" s="107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4" t="s">
        <v>2</v>
      </c>
      <c r="F72" s="64" t="s">
        <v>2</v>
      </c>
      <c r="G72" s="90">
        <v>0</v>
      </c>
      <c r="H72" s="90">
        <v>0</v>
      </c>
      <c r="I72" s="172" t="s">
        <v>3</v>
      </c>
      <c r="J72" s="64" t="s">
        <v>1540</v>
      </c>
      <c r="K72" s="65" t="s">
        <v>4229</v>
      </c>
      <c r="L72" s="256" t="s">
        <v>5137</v>
      </c>
      <c r="M72" s="256"/>
      <c r="N72" s="256"/>
      <c r="O72" s="66"/>
      <c r="P72" s="62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1" t="s">
        <v>2879</v>
      </c>
      <c r="X72" s="69" t="s">
        <v>2422</v>
      </c>
      <c r="Y72" s="69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7" t="str">
        <f>IF(ISNA(VLOOKUP(AA72,Sheet2!J:J,1,0)),"//","")</f>
        <v/>
      </c>
      <c r="AF72" s="107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8" t="s">
        <v>3033</v>
      </c>
      <c r="E73" s="64" t="s">
        <v>5142</v>
      </c>
      <c r="F73" s="64" t="s">
        <v>5143</v>
      </c>
      <c r="G73" s="90">
        <v>0</v>
      </c>
      <c r="H73" s="90">
        <v>0</v>
      </c>
      <c r="I73" s="172" t="s">
        <v>3</v>
      </c>
      <c r="J73" s="64" t="s">
        <v>1540</v>
      </c>
      <c r="K73" s="65" t="s">
        <v>4229</v>
      </c>
      <c r="L73" s="256" t="s">
        <v>5138</v>
      </c>
      <c r="M73" s="256"/>
      <c r="N73" s="256"/>
      <c r="O73" s="66"/>
      <c r="P73" s="62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1" t="s">
        <v>2879</v>
      </c>
      <c r="X73" s="69" t="s">
        <v>2422</v>
      </c>
      <c r="Y73" s="69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7" t="str">
        <f>IF(ISNA(VLOOKUP(AA73,Sheet2!J:J,1,0)),"//","")</f>
        <v>//</v>
      </c>
      <c r="AF73" s="107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8" t="s">
        <v>3033</v>
      </c>
      <c r="E74" s="64" t="s">
        <v>179</v>
      </c>
      <c r="F74" s="64" t="s">
        <v>179</v>
      </c>
      <c r="G74" s="90">
        <v>0</v>
      </c>
      <c r="H74" s="90">
        <v>0</v>
      </c>
      <c r="I74" s="172" t="s">
        <v>3</v>
      </c>
      <c r="J74" s="64" t="s">
        <v>1540</v>
      </c>
      <c r="K74" s="65" t="s">
        <v>4229</v>
      </c>
      <c r="L74" s="256" t="s">
        <v>5138</v>
      </c>
      <c r="M74" s="256"/>
      <c r="N74" s="256"/>
      <c r="O74" s="58" t="s">
        <v>180</v>
      </c>
      <c r="P74" s="62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1" t="s">
        <v>2879</v>
      </c>
      <c r="X74" s="69" t="s">
        <v>2422</v>
      </c>
      <c r="Y74" s="69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7" t="str">
        <f>IF(ISNA(VLOOKUP(AA74,Sheet2!J:J,1,0)),"//","")</f>
        <v/>
      </c>
      <c r="AF74" s="107" t="str">
        <f t="shared" si="24"/>
        <v>LN</v>
      </c>
      <c r="AG74" t="b">
        <f t="shared" si="25"/>
        <v>1</v>
      </c>
    </row>
    <row r="75" spans="1:33" s="125" customFormat="1">
      <c r="A75" s="55">
        <f t="shared" si="26"/>
        <v>75</v>
      </c>
      <c r="B75" s="54">
        <f t="shared" si="27"/>
        <v>70</v>
      </c>
      <c r="C75" s="121" t="s">
        <v>4046</v>
      </c>
      <c r="D75" s="121" t="s">
        <v>7</v>
      </c>
      <c r="E75" s="122" t="s">
        <v>1405</v>
      </c>
      <c r="F75" s="122" t="s">
        <v>340</v>
      </c>
      <c r="G75" s="186">
        <v>0</v>
      </c>
      <c r="H75" s="186">
        <v>0</v>
      </c>
      <c r="I75" s="172" t="s">
        <v>3</v>
      </c>
      <c r="J75" s="64" t="s">
        <v>1540</v>
      </c>
      <c r="K75" s="124" t="s">
        <v>4229</v>
      </c>
      <c r="L75" s="257" t="s">
        <v>5137</v>
      </c>
      <c r="M75" s="257"/>
      <c r="N75" s="257"/>
      <c r="P75" s="18" t="s">
        <v>2060</v>
      </c>
      <c r="Q75" s="18"/>
      <c r="S75" s="125" t="str">
        <f t="shared" si="18"/>
        <v>NOT EQUAL</v>
      </c>
      <c r="T75" s="125" t="str">
        <f>IF(ISNA(VLOOKUP(AF75,#REF!,1)),"//","")</f>
        <v/>
      </c>
      <c r="V75" s="43">
        <f t="shared" si="21"/>
        <v>52</v>
      </c>
      <c r="W75" s="128" t="s">
        <v>2422</v>
      </c>
      <c r="X75" s="123" t="s">
        <v>2422</v>
      </c>
      <c r="Y75" s="123" t="s">
        <v>2422</v>
      </c>
      <c r="Z75" s="44" t="str">
        <f t="shared" si="19"/>
        <v>"STOP"</v>
      </c>
      <c r="AA75" s="25" t="str">
        <f t="shared" si="22"/>
        <v>STOP</v>
      </c>
      <c r="AB75" s="1">
        <f t="shared" si="20"/>
        <v>70</v>
      </c>
      <c r="AC75" t="str">
        <f t="shared" si="23"/>
        <v>ITM_STOP</v>
      </c>
      <c r="AD75" s="157" t="str">
        <f>IF(ISNA(VLOOKUP(AA75,Sheet2!J:J,1,0)),"//","")</f>
        <v>//</v>
      </c>
      <c r="AF75" s="107" t="str">
        <f t="shared" si="24"/>
        <v>STOP</v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8" t="s">
        <v>3033</v>
      </c>
      <c r="E76" s="64" t="s">
        <v>186</v>
      </c>
      <c r="F76" s="64" t="s">
        <v>186</v>
      </c>
      <c r="G76" s="90">
        <v>0</v>
      </c>
      <c r="H76" s="90">
        <v>0</v>
      </c>
      <c r="I76" s="172" t="s">
        <v>3</v>
      </c>
      <c r="J76" s="64" t="s">
        <v>1540</v>
      </c>
      <c r="K76" s="65" t="s">
        <v>4229</v>
      </c>
      <c r="L76" s="256" t="s">
        <v>5138</v>
      </c>
      <c r="M76" s="256"/>
      <c r="N76" s="256"/>
      <c r="O76" s="58" t="s">
        <v>187</v>
      </c>
      <c r="P76" s="62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53</v>
      </c>
      <c r="W76" s="91" t="s">
        <v>2879</v>
      </c>
      <c r="X76" s="69" t="s">
        <v>2422</v>
      </c>
      <c r="Y76" s="69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7" t="str">
        <f>IF(ISNA(VLOOKUP(AA76,Sheet2!J:J,1,0)),"//","")</f>
        <v>//</v>
      </c>
      <c r="AF76" s="107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8" t="s">
        <v>3033</v>
      </c>
      <c r="E77" s="64" t="s">
        <v>1295</v>
      </c>
      <c r="F77" s="64" t="s">
        <v>1295</v>
      </c>
      <c r="G77" s="90">
        <v>0</v>
      </c>
      <c r="H77" s="90">
        <v>0</v>
      </c>
      <c r="I77" s="172" t="s">
        <v>3</v>
      </c>
      <c r="J77" s="64" t="s">
        <v>1540</v>
      </c>
      <c r="K77" s="65" t="s">
        <v>4229</v>
      </c>
      <c r="L77" s="256" t="s">
        <v>5138</v>
      </c>
      <c r="M77" s="256"/>
      <c r="N77" s="256"/>
      <c r="O77" s="66"/>
      <c r="P77" s="62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54</v>
      </c>
      <c r="W77" s="91" t="s">
        <v>2879</v>
      </c>
      <c r="X77" s="69" t="s">
        <v>2422</v>
      </c>
      <c r="Y77" s="69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7" t="str">
        <f>IF(ISNA(VLOOKUP(AA77,Sheet2!J:J,1,0)),"//","")</f>
        <v/>
      </c>
      <c r="AF77" s="107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4" t="s">
        <v>1159</v>
      </c>
      <c r="F78" s="64" t="s">
        <v>1159</v>
      </c>
      <c r="G78" s="90">
        <v>0</v>
      </c>
      <c r="H78" s="90">
        <v>0</v>
      </c>
      <c r="I78" s="172" t="s">
        <v>3</v>
      </c>
      <c r="J78" s="64" t="s">
        <v>1540</v>
      </c>
      <c r="K78" s="65" t="s">
        <v>4229</v>
      </c>
      <c r="L78" s="256" t="s">
        <v>5137</v>
      </c>
      <c r="M78" s="256"/>
      <c r="N78" s="256"/>
      <c r="O78" s="66"/>
      <c r="P78" s="62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55</v>
      </c>
      <c r="W78" s="91" t="s">
        <v>2879</v>
      </c>
      <c r="X78" s="69" t="s">
        <v>2422</v>
      </c>
      <c r="Y78" s="69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7" t="str">
        <f>IF(ISNA(VLOOKUP(AA78,Sheet2!J:J,1,0)),"//","")</f>
        <v/>
      </c>
      <c r="AF78" s="107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8" t="s">
        <v>3033</v>
      </c>
      <c r="E79" s="64" t="s">
        <v>1202</v>
      </c>
      <c r="F79" s="64" t="s">
        <v>1202</v>
      </c>
      <c r="G79" s="90">
        <v>0</v>
      </c>
      <c r="H79" s="90">
        <v>0</v>
      </c>
      <c r="I79" s="172" t="s">
        <v>3</v>
      </c>
      <c r="J79" s="64" t="s">
        <v>1540</v>
      </c>
      <c r="K79" s="65" t="s">
        <v>4229</v>
      </c>
      <c r="L79" s="256" t="s">
        <v>5138</v>
      </c>
      <c r="M79" s="256"/>
      <c r="N79" s="256"/>
      <c r="O79" s="58" t="s">
        <v>18</v>
      </c>
      <c r="P79" s="62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56</v>
      </c>
      <c r="W79" s="91" t="s">
        <v>2878</v>
      </c>
      <c r="X79" s="69" t="s">
        <v>2422</v>
      </c>
      <c r="Y79" s="69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7" t="str">
        <f>IF(ISNA(VLOOKUP(AA79,Sheet2!J:J,1,0)),"//","")</f>
        <v/>
      </c>
      <c r="AF79" s="107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4" t="s">
        <v>58</v>
      </c>
      <c r="F80" s="64" t="s">
        <v>58</v>
      </c>
      <c r="G80" s="90">
        <v>0</v>
      </c>
      <c r="H80" s="90">
        <v>0</v>
      </c>
      <c r="I80" s="172" t="s">
        <v>3</v>
      </c>
      <c r="J80" s="64" t="s">
        <v>1540</v>
      </c>
      <c r="K80" s="65" t="s">
        <v>4229</v>
      </c>
      <c r="L80" s="256" t="s">
        <v>5138</v>
      </c>
      <c r="M80" s="256"/>
      <c r="N80" s="256"/>
      <c r="O80" s="66"/>
      <c r="P80" s="62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57</v>
      </c>
      <c r="W80" s="91" t="s">
        <v>2878</v>
      </c>
      <c r="X80" s="69" t="s">
        <v>2422</v>
      </c>
      <c r="Y80" s="69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7" t="str">
        <f>IF(ISNA(VLOOKUP(AA80,Sheet2!J:J,1,0)),"//","")</f>
        <v/>
      </c>
      <c r="AF80" s="107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8" t="s">
        <v>3033</v>
      </c>
      <c r="E81" s="64" t="s">
        <v>1394</v>
      </c>
      <c r="F81" s="64" t="s">
        <v>1394</v>
      </c>
      <c r="G81" s="188">
        <v>0</v>
      </c>
      <c r="H81" s="188">
        <v>0</v>
      </c>
      <c r="I81" s="172" t="s">
        <v>3</v>
      </c>
      <c r="J81" s="64" t="s">
        <v>1540</v>
      </c>
      <c r="K81" s="65" t="s">
        <v>4229</v>
      </c>
      <c r="L81" s="256" t="s">
        <v>5138</v>
      </c>
      <c r="M81" s="256"/>
      <c r="N81" s="256"/>
      <c r="O81" s="58" t="s">
        <v>327</v>
      </c>
      <c r="P81" s="62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58</v>
      </c>
      <c r="W81" s="91" t="s">
        <v>2878</v>
      </c>
      <c r="X81" s="69" t="s">
        <v>2422</v>
      </c>
      <c r="Y81" s="69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7" t="str">
        <f>IF(ISNA(VLOOKUP(AA81,Sheet2!J:J,1,0)),"//","")</f>
        <v/>
      </c>
      <c r="AF81" s="107" t="str">
        <f t="shared" si="24"/>
        <v>SIN</v>
      </c>
      <c r="AG81" t="b">
        <f t="shared" si="25"/>
        <v>1</v>
      </c>
    </row>
    <row r="82" spans="1:33" s="125" customFormat="1">
      <c r="A82" s="55">
        <f t="shared" si="26"/>
        <v>82</v>
      </c>
      <c r="B82" s="54">
        <f t="shared" si="27"/>
        <v>77</v>
      </c>
      <c r="C82" s="121" t="s">
        <v>4046</v>
      </c>
      <c r="D82" s="121" t="s">
        <v>7</v>
      </c>
      <c r="E82" s="122" t="s">
        <v>4079</v>
      </c>
      <c r="F82" s="122" t="s">
        <v>4079</v>
      </c>
      <c r="G82" s="186">
        <v>0</v>
      </c>
      <c r="H82" s="186">
        <v>0</v>
      </c>
      <c r="I82" s="172" t="s">
        <v>3</v>
      </c>
      <c r="J82" s="64" t="s">
        <v>1540</v>
      </c>
      <c r="K82" s="124" t="s">
        <v>4229</v>
      </c>
      <c r="L82" s="257" t="s">
        <v>5137</v>
      </c>
      <c r="M82" s="257"/>
      <c r="N82" s="257"/>
      <c r="P82" s="18" t="s">
        <v>4080</v>
      </c>
      <c r="Q82" s="18"/>
      <c r="S82" s="125" t="str">
        <f t="shared" si="18"/>
        <v/>
      </c>
      <c r="T82" s="125" t="str">
        <f>IF(ISNA(VLOOKUP(AF82,#REF!,1)),"//","")</f>
        <v/>
      </c>
      <c r="V82" s="43">
        <f t="shared" si="21"/>
        <v>59</v>
      </c>
      <c r="W82" s="120" t="s">
        <v>2422</v>
      </c>
      <c r="X82" s="123" t="s">
        <v>2422</v>
      </c>
      <c r="Y82" s="123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7" t="str">
        <f>IF(ISNA(VLOOKUP(AA82,Sheet2!J:J,1,0)),"//","")</f>
        <v>//</v>
      </c>
      <c r="AF82" s="107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4" t="s">
        <v>329</v>
      </c>
      <c r="F83" s="64" t="s">
        <v>329</v>
      </c>
      <c r="G83" s="90">
        <v>0</v>
      </c>
      <c r="H83" s="90">
        <v>0</v>
      </c>
      <c r="I83" s="172" t="s">
        <v>3</v>
      </c>
      <c r="J83" s="64" t="s">
        <v>1540</v>
      </c>
      <c r="K83" s="65" t="s">
        <v>4229</v>
      </c>
      <c r="L83" s="256" t="s">
        <v>5138</v>
      </c>
      <c r="M83" s="256"/>
      <c r="N83" s="256"/>
      <c r="O83" s="66"/>
      <c r="P83" s="62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60</v>
      </c>
      <c r="W83" s="91" t="s">
        <v>2879</v>
      </c>
      <c r="X83" s="69" t="s">
        <v>2422</v>
      </c>
      <c r="Y83" s="69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7" t="str">
        <f>IF(ISNA(VLOOKUP(AA83,Sheet2!J:J,1,0)),"//","")</f>
        <v/>
      </c>
      <c r="AF83" s="107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8" t="s">
        <v>3033</v>
      </c>
      <c r="E84" s="64" t="s">
        <v>1414</v>
      </c>
      <c r="F84" s="64" t="s">
        <v>1414</v>
      </c>
      <c r="G84" s="90">
        <v>0</v>
      </c>
      <c r="H84" s="90">
        <v>0</v>
      </c>
      <c r="I84" s="172" t="s">
        <v>3</v>
      </c>
      <c r="J84" s="64" t="s">
        <v>1540</v>
      </c>
      <c r="K84" s="65" t="s">
        <v>4229</v>
      </c>
      <c r="L84" s="256" t="s">
        <v>5138</v>
      </c>
      <c r="M84" s="256"/>
      <c r="N84" s="256"/>
      <c r="O84" s="70" t="s">
        <v>327</v>
      </c>
      <c r="P84" s="62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61</v>
      </c>
      <c r="W84" s="91" t="s">
        <v>2878</v>
      </c>
      <c r="X84" s="69" t="s">
        <v>2422</v>
      </c>
      <c r="Y84" s="69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7" t="str">
        <f>IF(ISNA(VLOOKUP(AA84,Sheet2!J:J,1,0)),"//","")</f>
        <v/>
      </c>
      <c r="AF84" s="107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4" t="s">
        <v>354</v>
      </c>
      <c r="F85" s="64" t="s">
        <v>354</v>
      </c>
      <c r="G85" s="90">
        <v>0</v>
      </c>
      <c r="H85" s="90">
        <v>0</v>
      </c>
      <c r="I85" s="172" t="s">
        <v>3</v>
      </c>
      <c r="J85" s="64" t="s">
        <v>1540</v>
      </c>
      <c r="K85" s="65" t="s">
        <v>4229</v>
      </c>
      <c r="L85" s="256" t="s">
        <v>5138</v>
      </c>
      <c r="M85" s="256"/>
      <c r="N85" s="256"/>
      <c r="O85" s="66"/>
      <c r="P85" s="62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62</v>
      </c>
      <c r="W85" s="91" t="s">
        <v>2878</v>
      </c>
      <c r="X85" s="69" t="s">
        <v>2422</v>
      </c>
      <c r="Y85" s="69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7" t="str">
        <f>IF(ISNA(VLOOKUP(AA85,Sheet2!J:J,1,0)),"//","")</f>
        <v/>
      </c>
      <c r="AF85" s="107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8" t="s">
        <v>3033</v>
      </c>
      <c r="E86" s="64" t="s">
        <v>1169</v>
      </c>
      <c r="F86" s="64" t="s">
        <v>17</v>
      </c>
      <c r="G86" s="90">
        <v>0</v>
      </c>
      <c r="H86" s="90">
        <v>0</v>
      </c>
      <c r="I86" s="172" t="s">
        <v>3</v>
      </c>
      <c r="J86" s="64" t="s">
        <v>1540</v>
      </c>
      <c r="K86" s="65" t="s">
        <v>4229</v>
      </c>
      <c r="L86" s="256" t="s">
        <v>5138</v>
      </c>
      <c r="M86" s="256"/>
      <c r="N86" s="256"/>
      <c r="O86" s="58" t="s">
        <v>18</v>
      </c>
      <c r="P86" s="62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63</v>
      </c>
      <c r="W86" s="91" t="s">
        <v>2878</v>
      </c>
      <c r="X86" s="69" t="s">
        <v>2422</v>
      </c>
      <c r="Y86" s="69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7" t="str">
        <f>IF(ISNA(VLOOKUP(AA86,Sheet2!J:J,1,0)),"//","")</f>
        <v/>
      </c>
      <c r="AF86" s="107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4" t="s">
        <v>19</v>
      </c>
      <c r="F87" s="64" t="s">
        <v>19</v>
      </c>
      <c r="G87" s="90">
        <v>0</v>
      </c>
      <c r="H87" s="90">
        <v>0</v>
      </c>
      <c r="I87" s="172" t="s">
        <v>3</v>
      </c>
      <c r="J87" s="64" t="s">
        <v>1540</v>
      </c>
      <c r="K87" s="65" t="s">
        <v>4229</v>
      </c>
      <c r="L87" s="256" t="s">
        <v>5138</v>
      </c>
      <c r="M87" s="256"/>
      <c r="N87" s="256"/>
      <c r="O87" s="63"/>
      <c r="P87" s="62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64</v>
      </c>
      <c r="W87" s="91" t="s">
        <v>2878</v>
      </c>
      <c r="X87" s="69" t="s">
        <v>2422</v>
      </c>
      <c r="Y87" s="69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7" t="str">
        <f>IF(ISNA(VLOOKUP(AA87,Sheet2!J:J,1,0)),"//","")</f>
        <v/>
      </c>
      <c r="AF87" s="107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8" t="s">
        <v>3033</v>
      </c>
      <c r="E88" s="64" t="s">
        <v>1170</v>
      </c>
      <c r="F88" s="64" t="s">
        <v>20</v>
      </c>
      <c r="G88" s="90">
        <v>0</v>
      </c>
      <c r="H88" s="90">
        <v>0</v>
      </c>
      <c r="I88" s="172" t="s">
        <v>3</v>
      </c>
      <c r="J88" s="64" t="s">
        <v>1540</v>
      </c>
      <c r="K88" s="65" t="s">
        <v>4229</v>
      </c>
      <c r="L88" s="256" t="s">
        <v>5138</v>
      </c>
      <c r="M88" s="256"/>
      <c r="N88" s="256"/>
      <c r="O88" s="58" t="s">
        <v>18</v>
      </c>
      <c r="P88" s="62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65</v>
      </c>
      <c r="W88" s="91" t="s">
        <v>2878</v>
      </c>
      <c r="X88" s="69" t="s">
        <v>2422</v>
      </c>
      <c r="Y88" s="69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7" t="str">
        <f>IF(ISNA(VLOOKUP(AA88,Sheet2!J:J,1,0)),"//","")</f>
        <v/>
      </c>
      <c r="AF88" s="107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4" t="s">
        <v>22</v>
      </c>
      <c r="F89" s="64" t="s">
        <v>22</v>
      </c>
      <c r="G89" s="90">
        <v>0</v>
      </c>
      <c r="H89" s="90">
        <v>0</v>
      </c>
      <c r="I89" s="172" t="s">
        <v>3</v>
      </c>
      <c r="J89" s="64" t="s">
        <v>1540</v>
      </c>
      <c r="K89" s="65" t="s">
        <v>4229</v>
      </c>
      <c r="L89" s="256" t="s">
        <v>5138</v>
      </c>
      <c r="M89" s="256"/>
      <c r="N89" s="256"/>
      <c r="O89" s="63"/>
      <c r="P89" s="62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66</v>
      </c>
      <c r="W89" s="91" t="s">
        <v>2878</v>
      </c>
      <c r="X89" s="69" t="s">
        <v>2422</v>
      </c>
      <c r="Y89" s="69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7" t="str">
        <f>IF(ISNA(VLOOKUP(AA89,Sheet2!J:J,1,0)),"//","")</f>
        <v/>
      </c>
      <c r="AF89" s="107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8" t="s">
        <v>3033</v>
      </c>
      <c r="E90" s="64" t="s">
        <v>1171</v>
      </c>
      <c r="F90" s="64" t="s">
        <v>21</v>
      </c>
      <c r="G90" s="90">
        <v>0</v>
      </c>
      <c r="H90" s="90">
        <v>0</v>
      </c>
      <c r="I90" s="172" t="s">
        <v>3</v>
      </c>
      <c r="J90" s="64" t="s">
        <v>1540</v>
      </c>
      <c r="K90" s="65" t="s">
        <v>4229</v>
      </c>
      <c r="L90" s="256" t="s">
        <v>5138</v>
      </c>
      <c r="M90" s="256"/>
      <c r="N90" s="256"/>
      <c r="O90" s="58" t="s">
        <v>18</v>
      </c>
      <c r="P90" s="62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67</v>
      </c>
      <c r="W90" s="91" t="s">
        <v>2878</v>
      </c>
      <c r="X90" s="69" t="s">
        <v>2422</v>
      </c>
      <c r="Y90" s="69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7" t="str">
        <f>IF(ISNA(VLOOKUP(AA90,Sheet2!J:J,1,0)),"//","")</f>
        <v/>
      </c>
      <c r="AF90" s="107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4" t="s">
        <v>23</v>
      </c>
      <c r="F91" s="64" t="s">
        <v>23</v>
      </c>
      <c r="G91" s="90">
        <v>0</v>
      </c>
      <c r="H91" s="90">
        <v>0</v>
      </c>
      <c r="I91" s="172" t="s">
        <v>3</v>
      </c>
      <c r="J91" s="64" t="s">
        <v>1540</v>
      </c>
      <c r="K91" s="65" t="s">
        <v>4229</v>
      </c>
      <c r="L91" s="258" t="s">
        <v>5138</v>
      </c>
      <c r="M91" s="258"/>
      <c r="N91" s="258"/>
      <c r="O91" s="71"/>
      <c r="P91" s="62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68</v>
      </c>
      <c r="W91" s="91" t="s">
        <v>2878</v>
      </c>
      <c r="X91" s="69" t="s">
        <v>2422</v>
      </c>
      <c r="Y91" s="69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7" t="str">
        <f>IF(ISNA(VLOOKUP(AA91,Sheet2!J:J,1,0)),"//","")</f>
        <v/>
      </c>
      <c r="AF91" s="107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4" t="s">
        <v>5144</v>
      </c>
      <c r="F92" s="64" t="s">
        <v>5144</v>
      </c>
      <c r="G92" s="90">
        <v>0</v>
      </c>
      <c r="H92" s="90">
        <v>0</v>
      </c>
      <c r="I92" s="172" t="s">
        <v>3</v>
      </c>
      <c r="J92" s="64" t="s">
        <v>1540</v>
      </c>
      <c r="K92" s="65" t="s">
        <v>4229</v>
      </c>
      <c r="L92" s="256" t="s">
        <v>5138</v>
      </c>
      <c r="M92" s="256"/>
      <c r="N92" s="256"/>
      <c r="O92" s="63"/>
      <c r="P92" s="62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69</v>
      </c>
      <c r="W92" s="91" t="s">
        <v>2879</v>
      </c>
      <c r="X92" s="69" t="s">
        <v>2422</v>
      </c>
      <c r="Y92" s="69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7" t="str">
        <f>IF(ISNA(VLOOKUP(AA92,Sheet2!J:J,1,0)),"//","")</f>
        <v>//</v>
      </c>
      <c r="AF92" s="107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4" t="s">
        <v>5145</v>
      </c>
      <c r="F93" s="64" t="s">
        <v>5145</v>
      </c>
      <c r="G93" s="90">
        <v>0</v>
      </c>
      <c r="H93" s="90">
        <v>0</v>
      </c>
      <c r="I93" s="172" t="s">
        <v>3</v>
      </c>
      <c r="J93" s="64" t="s">
        <v>1540</v>
      </c>
      <c r="K93" s="65" t="s">
        <v>4229</v>
      </c>
      <c r="L93" s="256" t="s">
        <v>5138</v>
      </c>
      <c r="M93" s="256"/>
      <c r="N93" s="256"/>
      <c r="O93" s="66"/>
      <c r="P93" s="62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70</v>
      </c>
      <c r="W93" s="91" t="s">
        <v>2422</v>
      </c>
      <c r="X93" s="69" t="s">
        <v>2422</v>
      </c>
      <c r="Y93" s="69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7" t="str">
        <f>IF(ISNA(VLOOKUP(AA93,Sheet2!J:J,1,0)),"//","")</f>
        <v>//</v>
      </c>
      <c r="AF93" s="107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4" t="s">
        <v>1257</v>
      </c>
      <c r="F94" s="64" t="s">
        <v>1257</v>
      </c>
      <c r="G94" s="90">
        <v>0</v>
      </c>
      <c r="H94" s="90">
        <v>0</v>
      </c>
      <c r="I94" s="172" t="s">
        <v>3</v>
      </c>
      <c r="J94" s="64" t="s">
        <v>1540</v>
      </c>
      <c r="K94" s="65" t="s">
        <v>4229</v>
      </c>
      <c r="L94" s="258" t="s">
        <v>5137</v>
      </c>
      <c r="M94" s="258"/>
      <c r="N94" s="258"/>
      <c r="O94" s="71"/>
      <c r="P94" s="62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71</v>
      </c>
      <c r="W94" s="91" t="s">
        <v>2422</v>
      </c>
      <c r="X94" s="69" t="s">
        <v>2422</v>
      </c>
      <c r="Y94" s="69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7" t="str">
        <f>IF(ISNA(VLOOKUP(AA94,Sheet2!J:J,1,0)),"//","")</f>
        <v/>
      </c>
      <c r="AF94" s="107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4" t="s">
        <v>1282</v>
      </c>
      <c r="F95" s="64" t="s">
        <v>1282</v>
      </c>
      <c r="G95" s="90">
        <v>0</v>
      </c>
      <c r="H95" s="90">
        <v>0</v>
      </c>
      <c r="I95" s="172" t="s">
        <v>3</v>
      </c>
      <c r="J95" s="64" t="s">
        <v>1540</v>
      </c>
      <c r="K95" s="65" t="s">
        <v>4229</v>
      </c>
      <c r="L95" s="256" t="s">
        <v>5137</v>
      </c>
      <c r="M95" s="256"/>
      <c r="N95" s="256"/>
      <c r="O95" s="63"/>
      <c r="P95" s="62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72</v>
      </c>
      <c r="W95" s="91" t="s">
        <v>2422</v>
      </c>
      <c r="X95" s="69" t="s">
        <v>2422</v>
      </c>
      <c r="Y95" s="69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7" t="str">
        <f>IF(ISNA(VLOOKUP(AA95,Sheet2!J:J,1,0)),"//","")</f>
        <v/>
      </c>
      <c r="AF95" s="107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4" t="s">
        <v>1213</v>
      </c>
      <c r="F96" s="64" t="s">
        <v>1213</v>
      </c>
      <c r="G96" s="90">
        <v>0</v>
      </c>
      <c r="H96" s="90">
        <v>99</v>
      </c>
      <c r="I96" s="172" t="s">
        <v>3</v>
      </c>
      <c r="J96" s="64" t="s">
        <v>1540</v>
      </c>
      <c r="K96" s="65" t="s">
        <v>4229</v>
      </c>
      <c r="L96" s="256" t="s">
        <v>5137</v>
      </c>
      <c r="M96" s="256"/>
      <c r="N96" s="256"/>
      <c r="O96" s="66"/>
      <c r="P96" s="62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73</v>
      </c>
      <c r="W96" s="91" t="s">
        <v>2879</v>
      </c>
      <c r="X96" s="69" t="s">
        <v>2422</v>
      </c>
      <c r="Y96" s="69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7" t="str">
        <f>IF(ISNA(VLOOKUP(AA96,Sheet2!J:J,1,0)),"//","")</f>
        <v/>
      </c>
      <c r="AF96" s="107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4" t="s">
        <v>4231</v>
      </c>
      <c r="F97" s="64" t="s">
        <v>4231</v>
      </c>
      <c r="G97" s="90">
        <v>0</v>
      </c>
      <c r="H97" s="90">
        <v>99</v>
      </c>
      <c r="I97" s="172" t="s">
        <v>3</v>
      </c>
      <c r="J97" s="64" t="s">
        <v>1540</v>
      </c>
      <c r="K97" s="65" t="s">
        <v>4229</v>
      </c>
      <c r="L97" s="256" t="s">
        <v>5137</v>
      </c>
      <c r="M97" s="256"/>
      <c r="N97" s="256"/>
      <c r="O97" s="66"/>
      <c r="P97" s="62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74</v>
      </c>
      <c r="W97" s="91" t="s">
        <v>2879</v>
      </c>
      <c r="X97" s="69" t="s">
        <v>2422</v>
      </c>
      <c r="Y97" s="69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7" t="str">
        <f>IF(ISNA(VLOOKUP(AA97,Sheet2!J:J,1,0)),"//","")</f>
        <v/>
      </c>
      <c r="AF97" s="107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4" t="s">
        <v>149</v>
      </c>
      <c r="F98" s="64" t="s">
        <v>149</v>
      </c>
      <c r="G98" s="90">
        <v>0</v>
      </c>
      <c r="H98" s="90">
        <v>0</v>
      </c>
      <c r="I98" s="172" t="s">
        <v>3</v>
      </c>
      <c r="J98" s="64" t="s">
        <v>1540</v>
      </c>
      <c r="K98" s="65" t="s">
        <v>4229</v>
      </c>
      <c r="L98" s="256" t="s">
        <v>5137</v>
      </c>
      <c r="M98" s="256"/>
      <c r="N98" s="256"/>
      <c r="O98" s="66"/>
      <c r="P98" s="62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75</v>
      </c>
      <c r="W98" s="91" t="s">
        <v>2879</v>
      </c>
      <c r="X98" s="69" t="s">
        <v>2422</v>
      </c>
      <c r="Y98" s="69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7" t="str">
        <f>IF(ISNA(VLOOKUP(AA98,Sheet2!J:J,1,0)),"//","")</f>
        <v/>
      </c>
      <c r="AF98" s="107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4" t="s">
        <v>108</v>
      </c>
      <c r="F99" s="64" t="s">
        <v>108</v>
      </c>
      <c r="G99" s="90">
        <v>0</v>
      </c>
      <c r="H99" s="90">
        <v>0</v>
      </c>
      <c r="I99" s="172" t="s">
        <v>3</v>
      </c>
      <c r="J99" s="64" t="s">
        <v>1540</v>
      </c>
      <c r="K99" s="65" t="s">
        <v>4229</v>
      </c>
      <c r="L99" s="256" t="s">
        <v>5137</v>
      </c>
      <c r="M99" s="256"/>
      <c r="N99" s="256"/>
      <c r="O99" s="66"/>
      <c r="P99" s="62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76</v>
      </c>
      <c r="W99" s="91" t="s">
        <v>2422</v>
      </c>
      <c r="X99" s="69" t="s">
        <v>2422</v>
      </c>
      <c r="Y99" s="69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7" t="str">
        <f>IF(ISNA(VLOOKUP(AA99,Sheet2!J:J,1,0)),"//","")</f>
        <v/>
      </c>
      <c r="AF99" s="107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4" t="s">
        <v>1473</v>
      </c>
      <c r="F100" s="64" t="s">
        <v>1473</v>
      </c>
      <c r="G100" s="67">
        <v>0</v>
      </c>
      <c r="H100" s="67">
        <v>0</v>
      </c>
      <c r="I100" s="172" t="s">
        <v>3</v>
      </c>
      <c r="J100" s="64" t="s">
        <v>1540</v>
      </c>
      <c r="K100" s="65" t="s">
        <v>4229</v>
      </c>
      <c r="L100" s="256" t="s">
        <v>5137</v>
      </c>
      <c r="M100" s="256"/>
      <c r="N100" s="256"/>
      <c r="O100" s="66"/>
      <c r="P100" s="62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77</v>
      </c>
      <c r="W100" s="91" t="s">
        <v>2879</v>
      </c>
      <c r="X100" s="69" t="s">
        <v>2422</v>
      </c>
      <c r="Y100" s="69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7" t="str">
        <f>IF(ISNA(VLOOKUP(AA100,Sheet2!J:J,1,0)),"//","")</f>
        <v/>
      </c>
      <c r="AF100" s="107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4" t="s">
        <v>1475</v>
      </c>
      <c r="F101" s="64" t="s">
        <v>1475</v>
      </c>
      <c r="G101" s="67">
        <v>0</v>
      </c>
      <c r="H101" s="67">
        <v>0</v>
      </c>
      <c r="I101" s="172" t="s">
        <v>3</v>
      </c>
      <c r="J101" s="64" t="s">
        <v>1540</v>
      </c>
      <c r="K101" s="65" t="s">
        <v>4229</v>
      </c>
      <c r="L101" s="256" t="s">
        <v>5137</v>
      </c>
      <c r="M101" s="256"/>
      <c r="N101" s="256"/>
      <c r="O101" s="66"/>
      <c r="P101" s="62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78</v>
      </c>
      <c r="W101" s="91" t="s">
        <v>2879</v>
      </c>
      <c r="X101" s="69" t="s">
        <v>2422</v>
      </c>
      <c r="Y101" s="69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7" t="str">
        <f>IF(ISNA(VLOOKUP(AA101,Sheet2!J:J,1,0)),"//","")</f>
        <v/>
      </c>
      <c r="AF101" s="107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8" t="s">
        <v>3034</v>
      </c>
      <c r="E102" s="64" t="s">
        <v>1474</v>
      </c>
      <c r="F102" s="64" t="s">
        <v>1474</v>
      </c>
      <c r="G102" s="67">
        <v>0</v>
      </c>
      <c r="H102" s="67">
        <v>0</v>
      </c>
      <c r="I102" s="172" t="s">
        <v>3</v>
      </c>
      <c r="J102" s="64" t="s">
        <v>1540</v>
      </c>
      <c r="K102" s="65" t="s">
        <v>4229</v>
      </c>
      <c r="L102" s="256" t="s">
        <v>5137</v>
      </c>
      <c r="M102" s="256"/>
      <c r="N102" s="256"/>
      <c r="O102" s="58" t="s">
        <v>438</v>
      </c>
      <c r="P102" s="62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79</v>
      </c>
      <c r="W102" s="91" t="s">
        <v>2879</v>
      </c>
      <c r="X102" s="69" t="s">
        <v>2422</v>
      </c>
      <c r="Y102" s="69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7" t="str">
        <f>IF(ISNA(VLOOKUP(AA102,Sheet2!J:J,1,0)),"//","")</f>
        <v/>
      </c>
      <c r="AF102" s="107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4" t="s">
        <v>442</v>
      </c>
      <c r="F103" s="64" t="s">
        <v>442</v>
      </c>
      <c r="G103" s="72">
        <v>0</v>
      </c>
      <c r="H103" s="72">
        <v>0</v>
      </c>
      <c r="I103" s="172" t="s">
        <v>3</v>
      </c>
      <c r="J103" s="64" t="s">
        <v>1540</v>
      </c>
      <c r="K103" s="65" t="s">
        <v>4229</v>
      </c>
      <c r="L103" s="256" t="s">
        <v>5137</v>
      </c>
      <c r="M103" s="256"/>
      <c r="N103" s="256"/>
      <c r="O103" s="66"/>
      <c r="P103" s="62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80</v>
      </c>
      <c r="W103" s="91" t="s">
        <v>2879</v>
      </c>
      <c r="X103" s="69" t="s">
        <v>2422</v>
      </c>
      <c r="Y103" s="69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7" t="str">
        <f>IF(ISNA(VLOOKUP(AA103,Sheet2!J:J,1,0)),"//","")</f>
        <v/>
      </c>
      <c r="AF103" s="107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8" t="s">
        <v>3035</v>
      </c>
      <c r="E104" s="64" t="s">
        <v>879</v>
      </c>
      <c r="F104" s="64" t="s">
        <v>879</v>
      </c>
      <c r="G104" s="67">
        <v>0</v>
      </c>
      <c r="H104" s="67">
        <v>0</v>
      </c>
      <c r="I104" s="172" t="s">
        <v>3</v>
      </c>
      <c r="J104" s="64" t="s">
        <v>1540</v>
      </c>
      <c r="K104" s="65" t="s">
        <v>4229</v>
      </c>
      <c r="L104" s="256" t="s">
        <v>5137</v>
      </c>
      <c r="M104" s="256"/>
      <c r="N104" s="256"/>
      <c r="O104" s="66"/>
      <c r="P104" s="62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81</v>
      </c>
      <c r="W104" s="91" t="s">
        <v>2879</v>
      </c>
      <c r="X104" s="69" t="s">
        <v>2422</v>
      </c>
      <c r="Y104" s="69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7" t="str">
        <f>IF(ISNA(VLOOKUP(AA104,Sheet2!J:J,1,0)),"//","")</f>
        <v/>
      </c>
      <c r="AF104" s="107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4" t="s">
        <v>141</v>
      </c>
      <c r="F105" s="64" t="s">
        <v>141</v>
      </c>
      <c r="G105" s="90">
        <v>0</v>
      </c>
      <c r="H105" s="90">
        <v>0</v>
      </c>
      <c r="I105" s="172" t="s">
        <v>3</v>
      </c>
      <c r="J105" s="64" t="s">
        <v>1540</v>
      </c>
      <c r="K105" s="65" t="s">
        <v>4229</v>
      </c>
      <c r="L105" s="256" t="s">
        <v>5138</v>
      </c>
      <c r="M105" s="256"/>
      <c r="N105" s="256"/>
      <c r="O105" s="66"/>
      <c r="P105" s="62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82</v>
      </c>
      <c r="W105" s="91" t="s">
        <v>2879</v>
      </c>
      <c r="X105" s="69" t="s">
        <v>2422</v>
      </c>
      <c r="Y105" s="69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7" t="str">
        <f>IF(ISNA(VLOOKUP(AA105,Sheet2!J:J,1,0)),"//","")</f>
        <v/>
      </c>
      <c r="AF105" s="107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5005</v>
      </c>
      <c r="D106" s="58" t="s">
        <v>4880</v>
      </c>
      <c r="E106" s="64" t="s">
        <v>372</v>
      </c>
      <c r="F106" s="64" t="s">
        <v>372</v>
      </c>
      <c r="G106" s="188">
        <v>0</v>
      </c>
      <c r="H106" s="188">
        <v>0</v>
      </c>
      <c r="I106" s="172" t="s">
        <v>3</v>
      </c>
      <c r="J106" s="64" t="s">
        <v>1541</v>
      </c>
      <c r="K106" s="65" t="s">
        <v>4065</v>
      </c>
      <c r="L106" s="256" t="s">
        <v>5137</v>
      </c>
      <c r="M106" s="256"/>
      <c r="N106" s="256"/>
      <c r="O106" s="66"/>
      <c r="P106" s="62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83</v>
      </c>
      <c r="W106" s="91" t="s">
        <v>2422</v>
      </c>
      <c r="X106" s="69" t="s">
        <v>2813</v>
      </c>
      <c r="Y106" s="69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7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4" t="s">
        <v>1306</v>
      </c>
      <c r="F107" s="64" t="s">
        <v>1306</v>
      </c>
      <c r="G107" s="90">
        <v>0</v>
      </c>
      <c r="H107" s="90">
        <v>0</v>
      </c>
      <c r="I107" s="172" t="s">
        <v>3</v>
      </c>
      <c r="J107" s="64" t="s">
        <v>1540</v>
      </c>
      <c r="K107" s="65" t="s">
        <v>4229</v>
      </c>
      <c r="L107" s="256" t="s">
        <v>5138</v>
      </c>
      <c r="M107" s="256"/>
      <c r="N107" s="256"/>
      <c r="O107" s="66"/>
      <c r="P107" s="62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84</v>
      </c>
      <c r="W107" s="91" t="s">
        <v>2879</v>
      </c>
      <c r="X107" s="69" t="s">
        <v>2422</v>
      </c>
      <c r="Y107" s="69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7" t="str">
        <f>IF(ISNA(VLOOKUP(AA107,Sheet2!J:J,1,0)),"//","")</f>
        <v/>
      </c>
      <c r="AF107" s="107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4" t="s">
        <v>1303</v>
      </c>
      <c r="F108" s="64" t="s">
        <v>1303</v>
      </c>
      <c r="G108" s="90">
        <v>0</v>
      </c>
      <c r="H108" s="90">
        <v>0</v>
      </c>
      <c r="I108" s="172" t="s">
        <v>3</v>
      </c>
      <c r="J108" s="64" t="s">
        <v>1540</v>
      </c>
      <c r="K108" s="65" t="s">
        <v>4229</v>
      </c>
      <c r="L108" s="256" t="s">
        <v>5138</v>
      </c>
      <c r="M108" s="256"/>
      <c r="N108" s="256"/>
      <c r="O108" s="66"/>
      <c r="P108" s="62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85</v>
      </c>
      <c r="W108" s="91" t="s">
        <v>2422</v>
      </c>
      <c r="X108" s="69" t="s">
        <v>2422</v>
      </c>
      <c r="Y108" s="69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7" t="str">
        <f>IF(ISNA(VLOOKUP(AA108,Sheet2!J:J,1,0)),"//","")</f>
        <v/>
      </c>
      <c r="AF108" s="107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4" t="s">
        <v>1305</v>
      </c>
      <c r="F109" s="64" t="s">
        <v>1305</v>
      </c>
      <c r="G109" s="90">
        <v>0</v>
      </c>
      <c r="H109" s="90">
        <v>0</v>
      </c>
      <c r="I109" s="172" t="s">
        <v>3</v>
      </c>
      <c r="J109" s="64" t="s">
        <v>1540</v>
      </c>
      <c r="K109" s="65" t="s">
        <v>4229</v>
      </c>
      <c r="L109" s="256" t="s">
        <v>5138</v>
      </c>
      <c r="M109" s="256"/>
      <c r="N109" s="256"/>
      <c r="O109" s="66"/>
      <c r="P109" s="62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86</v>
      </c>
      <c r="W109" s="91" t="s">
        <v>2422</v>
      </c>
      <c r="X109" s="69" t="s">
        <v>2422</v>
      </c>
      <c r="Y109" s="69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7" t="str">
        <f>IF(ISNA(VLOOKUP(AA109,Sheet2!J:J,1,0)),"//","")</f>
        <v/>
      </c>
      <c r="AF109" s="107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4" t="s">
        <v>1489</v>
      </c>
      <c r="F110" s="64" t="s">
        <v>1489</v>
      </c>
      <c r="G110" s="90">
        <v>0</v>
      </c>
      <c r="H110" s="90">
        <v>0</v>
      </c>
      <c r="I110" s="172" t="s">
        <v>3</v>
      </c>
      <c r="J110" s="64" t="s">
        <v>1540</v>
      </c>
      <c r="K110" s="65" t="s">
        <v>4229</v>
      </c>
      <c r="L110" s="256" t="s">
        <v>5138</v>
      </c>
      <c r="M110" s="256"/>
      <c r="N110" s="256"/>
      <c r="O110" s="66"/>
      <c r="P110" s="62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87</v>
      </c>
      <c r="W110" s="91" t="s">
        <v>2879</v>
      </c>
      <c r="X110" s="69" t="s">
        <v>2422</v>
      </c>
      <c r="Y110" s="69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7" t="str">
        <f>IF(ISNA(VLOOKUP(AA110,Sheet2!J:J,1,0)),"//","")</f>
        <v/>
      </c>
      <c r="AF110" s="107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4" t="s">
        <v>238</v>
      </c>
      <c r="F111" s="64" t="s">
        <v>238</v>
      </c>
      <c r="G111" s="90">
        <v>0</v>
      </c>
      <c r="H111" s="90">
        <v>0</v>
      </c>
      <c r="I111" s="172" t="s">
        <v>3</v>
      </c>
      <c r="J111" s="64" t="s">
        <v>1540</v>
      </c>
      <c r="K111" s="65" t="s">
        <v>4229</v>
      </c>
      <c r="L111" s="256" t="s">
        <v>5137</v>
      </c>
      <c r="M111" s="256"/>
      <c r="N111" s="256"/>
      <c r="O111" s="66"/>
      <c r="P111" s="62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88</v>
      </c>
      <c r="W111" s="91" t="s">
        <v>2907</v>
      </c>
      <c r="X111" s="69" t="s">
        <v>2422</v>
      </c>
      <c r="Y111" s="69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7" t="str">
        <f>IF(ISNA(VLOOKUP(AA111,Sheet2!J:J,1,0)),"//","")</f>
        <v>//</v>
      </c>
      <c r="AF111" s="107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4" t="s">
        <v>1332</v>
      </c>
      <c r="F112" s="64" t="s">
        <v>1332</v>
      </c>
      <c r="G112" s="90">
        <v>0</v>
      </c>
      <c r="H112" s="90">
        <v>0</v>
      </c>
      <c r="I112" s="172" t="s">
        <v>3</v>
      </c>
      <c r="J112" s="64" t="s">
        <v>1540</v>
      </c>
      <c r="K112" s="65" t="s">
        <v>4229</v>
      </c>
      <c r="L112" s="256" t="s">
        <v>5137</v>
      </c>
      <c r="M112" s="256"/>
      <c r="N112" s="256"/>
      <c r="O112" s="66"/>
      <c r="P112" s="62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89</v>
      </c>
      <c r="W112" s="91" t="s">
        <v>2879</v>
      </c>
      <c r="X112" s="69" t="s">
        <v>2422</v>
      </c>
      <c r="Y112" s="69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7" t="str">
        <f>IF(ISNA(VLOOKUP(AA112,Sheet2!J:J,1,0)),"//","")</f>
        <v/>
      </c>
      <c r="AF112" s="107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4" t="s">
        <v>386</v>
      </c>
      <c r="F113" s="64" t="s">
        <v>386</v>
      </c>
      <c r="G113" s="90">
        <v>0</v>
      </c>
      <c r="H113" s="90">
        <v>0</v>
      </c>
      <c r="I113" s="172" t="s">
        <v>3</v>
      </c>
      <c r="J113" s="64" t="s">
        <v>1540</v>
      </c>
      <c r="K113" s="65" t="s">
        <v>4229</v>
      </c>
      <c r="L113" s="256" t="s">
        <v>5138</v>
      </c>
      <c r="M113" s="256"/>
      <c r="N113" s="256"/>
      <c r="O113" s="66"/>
      <c r="P113" s="62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90</v>
      </c>
      <c r="W113" s="91" t="s">
        <v>2879</v>
      </c>
      <c r="X113" s="69" t="s">
        <v>2422</v>
      </c>
      <c r="Y113" s="69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7" t="str">
        <f>IF(ISNA(VLOOKUP(AA113,Sheet2!J:J,1,0)),"//","")</f>
        <v>//</v>
      </c>
      <c r="AF113" s="107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4" t="s">
        <v>424</v>
      </c>
      <c r="F114" s="64" t="s">
        <v>424</v>
      </c>
      <c r="G114" s="188">
        <v>0</v>
      </c>
      <c r="H114" s="188">
        <v>0</v>
      </c>
      <c r="I114" s="64" t="s">
        <v>1</v>
      </c>
      <c r="J114" s="64" t="s">
        <v>1540</v>
      </c>
      <c r="K114" s="65" t="s">
        <v>4229</v>
      </c>
      <c r="L114" s="256" t="s">
        <v>5137</v>
      </c>
      <c r="M114" s="256"/>
      <c r="N114" s="256"/>
      <c r="O114" s="66"/>
      <c r="P114" s="62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91</v>
      </c>
      <c r="W114" s="91" t="s">
        <v>2881</v>
      </c>
      <c r="X114" s="69" t="s">
        <v>2813</v>
      </c>
      <c r="Y114" s="69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7" t="str">
        <f>IF(ISNA(VLOOKUP(AA114,Sheet2!J:J,1,0)),"//","")</f>
        <v/>
      </c>
      <c r="AF114" s="107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4" t="s">
        <v>41</v>
      </c>
      <c r="F115" s="64" t="s">
        <v>41</v>
      </c>
      <c r="G115" s="90">
        <v>0</v>
      </c>
      <c r="H115" s="90">
        <v>99</v>
      </c>
      <c r="I115" s="172" t="s">
        <v>3</v>
      </c>
      <c r="J115" s="64" t="s">
        <v>1540</v>
      </c>
      <c r="K115" s="65" t="s">
        <v>4229</v>
      </c>
      <c r="L115" s="256" t="s">
        <v>5137</v>
      </c>
      <c r="M115" s="256"/>
      <c r="N115" s="256"/>
      <c r="O115" s="66"/>
      <c r="P115" s="62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92</v>
      </c>
      <c r="W115" s="91" t="s">
        <v>2422</v>
      </c>
      <c r="X115" s="69" t="s">
        <v>2422</v>
      </c>
      <c r="Y115" s="69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7" t="str">
        <f>IF(ISNA(VLOOKUP(AA115,Sheet2!J:J,1,0)),"//","")</f>
        <v>//</v>
      </c>
      <c r="AF115" s="107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4" t="s">
        <v>322</v>
      </c>
      <c r="F116" s="64" t="s">
        <v>322</v>
      </c>
      <c r="G116" s="90">
        <v>0</v>
      </c>
      <c r="H116" s="90">
        <v>99</v>
      </c>
      <c r="I116" s="172" t="s">
        <v>3</v>
      </c>
      <c r="J116" s="64" t="s">
        <v>1540</v>
      </c>
      <c r="K116" s="65" t="s">
        <v>4229</v>
      </c>
      <c r="L116" s="256" t="s">
        <v>5137</v>
      </c>
      <c r="M116" s="256"/>
      <c r="N116" s="256"/>
      <c r="O116" s="66"/>
      <c r="P116" s="62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93</v>
      </c>
      <c r="W116" s="91" t="s">
        <v>2422</v>
      </c>
      <c r="X116" s="69" t="s">
        <v>2422</v>
      </c>
      <c r="Y116" s="69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7" t="str">
        <f>IF(ISNA(VLOOKUP(AA116,Sheet2!J:J,1,0)),"//","")</f>
        <v>//</v>
      </c>
      <c r="AF116" s="107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4" t="s">
        <v>103</v>
      </c>
      <c r="F117" s="64" t="s">
        <v>103</v>
      </c>
      <c r="G117" s="90">
        <v>0</v>
      </c>
      <c r="H117" s="90">
        <v>99</v>
      </c>
      <c r="I117" s="172" t="s">
        <v>3</v>
      </c>
      <c r="J117" s="64" t="s">
        <v>1540</v>
      </c>
      <c r="K117" s="65" t="s">
        <v>4229</v>
      </c>
      <c r="L117" s="256" t="s">
        <v>5137</v>
      </c>
      <c r="M117" s="256"/>
      <c r="N117" s="256"/>
      <c r="O117" s="66"/>
      <c r="P117" s="62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94</v>
      </c>
      <c r="W117" s="91" t="s">
        <v>2422</v>
      </c>
      <c r="X117" s="69" t="s">
        <v>2422</v>
      </c>
      <c r="Y117" s="69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7" t="str">
        <f>IF(ISNA(VLOOKUP(AA117,Sheet2!J:J,1,0)),"//","")</f>
        <v>//</v>
      </c>
      <c r="AF117" s="107" t="str">
        <f t="shared" si="24"/>
        <v>FF</v>
      </c>
      <c r="AG117" t="b">
        <f t="shared" si="25"/>
        <v>1</v>
      </c>
    </row>
    <row r="118" spans="1:33" s="125" customFormat="1">
      <c r="A118" s="55">
        <f t="shared" si="26"/>
        <v>118</v>
      </c>
      <c r="B118" s="54">
        <f t="shared" si="27"/>
        <v>113</v>
      </c>
      <c r="C118" s="121" t="s">
        <v>4589</v>
      </c>
      <c r="D118" s="121" t="s">
        <v>4863</v>
      </c>
      <c r="E118" s="122" t="s">
        <v>223</v>
      </c>
      <c r="F118" s="122" t="s">
        <v>223</v>
      </c>
      <c r="G118" s="186">
        <v>0</v>
      </c>
      <c r="H118" s="186">
        <v>0</v>
      </c>
      <c r="I118" s="172" t="s">
        <v>3</v>
      </c>
      <c r="J118" s="64" t="s">
        <v>1540</v>
      </c>
      <c r="K118" s="65" t="s">
        <v>4065</v>
      </c>
      <c r="L118" s="256" t="s">
        <v>5137</v>
      </c>
      <c r="M118" s="256"/>
      <c r="N118" s="256"/>
      <c r="P118" s="18" t="s">
        <v>1890</v>
      </c>
      <c r="Q118" s="18"/>
      <c r="S118" s="125" t="str">
        <f t="shared" si="28"/>
        <v/>
      </c>
      <c r="T118" s="125" t="str">
        <f>IF(ISNA(VLOOKUP(AF118,#REF!,1)),"//","")</f>
        <v/>
      </c>
      <c r="V118" s="43">
        <f t="shared" si="21"/>
        <v>95</v>
      </c>
      <c r="W118" s="120" t="s">
        <v>2422</v>
      </c>
      <c r="X118" s="123" t="s">
        <v>2422</v>
      </c>
      <c r="Y118" s="123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7" t="str">
        <f>IF(ISNA(VLOOKUP(AA118,Sheet2!J:J,1,0)),"//","")</f>
        <v>//</v>
      </c>
      <c r="AF118" s="107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1" t="s">
        <v>4075</v>
      </c>
      <c r="F119" s="131" t="s">
        <v>4075</v>
      </c>
      <c r="G119" s="74">
        <v>0</v>
      </c>
      <c r="H119" s="74">
        <v>0</v>
      </c>
      <c r="I119" s="64" t="s">
        <v>1</v>
      </c>
      <c r="J119" s="64" t="s">
        <v>1540</v>
      </c>
      <c r="K119" s="65" t="s">
        <v>4065</v>
      </c>
      <c r="L119" s="256" t="s">
        <v>5137</v>
      </c>
      <c r="M119" s="256"/>
      <c r="N119" s="256"/>
      <c r="O119" s="66" t="s">
        <v>4232</v>
      </c>
      <c r="P119" s="62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95</v>
      </c>
      <c r="W119" s="91"/>
      <c r="X119" s="69"/>
      <c r="Y119" s="69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7" t="str">
        <f>IF(ISNA(VLOOKUP(AA119,Sheet2!J:J,1,0)),"//","")</f>
        <v/>
      </c>
      <c r="AF119" s="107" t="str">
        <f t="shared" si="24"/>
        <v/>
      </c>
      <c r="AG119" t="b">
        <f t="shared" si="25"/>
        <v>1</v>
      </c>
    </row>
    <row r="120" spans="1:33" s="125" customFormat="1">
      <c r="A120" s="55">
        <f t="shared" si="26"/>
        <v>120</v>
      </c>
      <c r="B120" s="54">
        <f t="shared" si="27"/>
        <v>115</v>
      </c>
      <c r="C120" s="121" t="s">
        <v>3956</v>
      </c>
      <c r="D120" s="121" t="s">
        <v>4733</v>
      </c>
      <c r="E120" s="122" t="s">
        <v>1478</v>
      </c>
      <c r="F120" s="122" t="s">
        <v>1478</v>
      </c>
      <c r="G120" s="132">
        <v>0</v>
      </c>
      <c r="H120" s="132">
        <v>0</v>
      </c>
      <c r="I120" s="172" t="s">
        <v>3</v>
      </c>
      <c r="J120" s="122" t="s">
        <v>1540</v>
      </c>
      <c r="K120" s="124" t="s">
        <v>4229</v>
      </c>
      <c r="L120" s="257" t="s">
        <v>5137</v>
      </c>
      <c r="M120" s="257"/>
      <c r="N120" s="257"/>
      <c r="P120" s="18" t="s">
        <v>2223</v>
      </c>
      <c r="Q120" s="18"/>
      <c r="S120" s="125" t="str">
        <f t="shared" si="28"/>
        <v/>
      </c>
      <c r="T120" s="125" t="str">
        <f>IF(ISNA(VLOOKUP(AF120,#REF!,1)),"//","")</f>
        <v/>
      </c>
      <c r="V120" s="43">
        <f t="shared" si="21"/>
        <v>96</v>
      </c>
      <c r="W120" s="120" t="s">
        <v>2878</v>
      </c>
      <c r="X120" s="123" t="s">
        <v>2422</v>
      </c>
      <c r="Y120" s="123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7" t="str">
        <f>IF(ISNA(VLOOKUP(AA120,Sheet2!J:J,1,0)),"//","")</f>
        <v/>
      </c>
      <c r="AF120" s="107" t="str">
        <f t="shared" si="24"/>
        <v>&gt;DEG</v>
      </c>
      <c r="AG120" t="b">
        <f t="shared" si="25"/>
        <v>1</v>
      </c>
    </row>
    <row r="121" spans="1:33" s="125" customFormat="1">
      <c r="A121" s="55">
        <f t="shared" si="26"/>
        <v>121</v>
      </c>
      <c r="B121" s="54">
        <f t="shared" si="27"/>
        <v>116</v>
      </c>
      <c r="C121" s="121" t="s">
        <v>3956</v>
      </c>
      <c r="D121" s="121" t="s">
        <v>4737</v>
      </c>
      <c r="E121" s="122" t="s">
        <v>445</v>
      </c>
      <c r="F121" s="122" t="s">
        <v>445</v>
      </c>
      <c r="G121" s="132">
        <v>0</v>
      </c>
      <c r="H121" s="132">
        <v>0</v>
      </c>
      <c r="I121" s="172" t="s">
        <v>3</v>
      </c>
      <c r="J121" s="122" t="s">
        <v>1540</v>
      </c>
      <c r="K121" s="124" t="s">
        <v>4229</v>
      </c>
      <c r="L121" s="257" t="s">
        <v>5137</v>
      </c>
      <c r="M121" s="257"/>
      <c r="N121" s="257"/>
      <c r="P121" s="18" t="s">
        <v>2224</v>
      </c>
      <c r="Q121" s="18"/>
      <c r="S121" s="125" t="str">
        <f t="shared" si="28"/>
        <v/>
      </c>
      <c r="T121" s="125" t="str">
        <f>IF(ISNA(VLOOKUP(AF121,#REF!,1)),"//","")</f>
        <v/>
      </c>
      <c r="V121" s="43">
        <f t="shared" si="21"/>
        <v>97</v>
      </c>
      <c r="W121" s="120" t="s">
        <v>2878</v>
      </c>
      <c r="X121" s="123" t="s">
        <v>2422</v>
      </c>
      <c r="Y121" s="123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7" t="str">
        <f>IF(ISNA(VLOOKUP(AA121,Sheet2!J:J,1,0)),"//","")</f>
        <v/>
      </c>
      <c r="AF121" s="107" t="str">
        <f t="shared" si="24"/>
        <v>&gt;D.MS</v>
      </c>
      <c r="AG121" t="b">
        <f t="shared" si="25"/>
        <v>1</v>
      </c>
    </row>
    <row r="122" spans="1:33" s="125" customFormat="1">
      <c r="A122" s="55">
        <f t="shared" si="26"/>
        <v>122</v>
      </c>
      <c r="B122" s="54">
        <f t="shared" si="27"/>
        <v>117</v>
      </c>
      <c r="C122" s="121" t="s">
        <v>3956</v>
      </c>
      <c r="D122" s="121" t="s">
        <v>4735</v>
      </c>
      <c r="E122" s="122" t="s">
        <v>446</v>
      </c>
      <c r="F122" s="122" t="s">
        <v>446</v>
      </c>
      <c r="G122" s="132">
        <v>0</v>
      </c>
      <c r="H122" s="132">
        <v>0</v>
      </c>
      <c r="I122" s="172" t="s">
        <v>3</v>
      </c>
      <c r="J122" s="122" t="s">
        <v>1540</v>
      </c>
      <c r="K122" s="124" t="s">
        <v>4229</v>
      </c>
      <c r="L122" s="257" t="s">
        <v>5137</v>
      </c>
      <c r="M122" s="257"/>
      <c r="N122" s="257"/>
      <c r="P122" s="18" t="s">
        <v>2225</v>
      </c>
      <c r="Q122" s="18"/>
      <c r="S122" s="125" t="str">
        <f t="shared" si="28"/>
        <v/>
      </c>
      <c r="T122" s="125" t="str">
        <f>IF(ISNA(VLOOKUP(AF122,#REF!,1)),"//","")</f>
        <v/>
      </c>
      <c r="V122" s="43">
        <f t="shared" si="21"/>
        <v>98</v>
      </c>
      <c r="W122" s="120" t="s">
        <v>2878</v>
      </c>
      <c r="X122" s="123" t="s">
        <v>2422</v>
      </c>
      <c r="Y122" s="123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7" t="str">
        <f>IF(ISNA(VLOOKUP(AA122,Sheet2!J:J,1,0)),"//","")</f>
        <v/>
      </c>
      <c r="AF122" s="107" t="str">
        <f t="shared" si="24"/>
        <v>&gt;GRAD</v>
      </c>
      <c r="AG122" t="b">
        <f t="shared" si="25"/>
        <v>1</v>
      </c>
    </row>
    <row r="123" spans="1:33" s="125" customFormat="1">
      <c r="A123" s="55">
        <f t="shared" si="26"/>
        <v>123</v>
      </c>
      <c r="B123" s="54">
        <f t="shared" si="27"/>
        <v>118</v>
      </c>
      <c r="C123" s="121" t="s">
        <v>3956</v>
      </c>
      <c r="D123" s="121" t="s">
        <v>4736</v>
      </c>
      <c r="E123" s="122" t="s">
        <v>451</v>
      </c>
      <c r="F123" s="122" t="s">
        <v>451</v>
      </c>
      <c r="G123" s="186">
        <v>0</v>
      </c>
      <c r="H123" s="186">
        <v>0</v>
      </c>
      <c r="I123" s="172" t="s">
        <v>3</v>
      </c>
      <c r="J123" s="122" t="s">
        <v>1540</v>
      </c>
      <c r="K123" s="124" t="s">
        <v>4229</v>
      </c>
      <c r="L123" s="257" t="s">
        <v>5137</v>
      </c>
      <c r="M123" s="257"/>
      <c r="N123" s="257"/>
      <c r="P123" s="18" t="s">
        <v>2229</v>
      </c>
      <c r="Q123" s="18"/>
      <c r="S123" s="125" t="str">
        <f t="shared" si="28"/>
        <v/>
      </c>
      <c r="T123" s="125" t="str">
        <f>IF(ISNA(VLOOKUP(AF123,#REF!,1)),"//","")</f>
        <v/>
      </c>
      <c r="V123" s="43">
        <f t="shared" si="21"/>
        <v>99</v>
      </c>
      <c r="W123" s="120" t="s">
        <v>2878</v>
      </c>
      <c r="X123" s="123" t="s">
        <v>2422</v>
      </c>
      <c r="Y123" s="123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7" t="str">
        <f>IF(ISNA(VLOOKUP(AA123,Sheet2!J:J,1,0)),"//","")</f>
        <v/>
      </c>
      <c r="AF123" s="107" t="str">
        <f t="shared" si="24"/>
        <v>&gt;MULPI</v>
      </c>
      <c r="AG123" t="b">
        <f t="shared" si="25"/>
        <v>1</v>
      </c>
    </row>
    <row r="124" spans="1:33" s="125" customFormat="1">
      <c r="A124" s="55">
        <f t="shared" si="26"/>
        <v>124</v>
      </c>
      <c r="B124" s="54">
        <f t="shared" si="27"/>
        <v>119</v>
      </c>
      <c r="C124" s="121" t="s">
        <v>3956</v>
      </c>
      <c r="D124" s="133" t="s">
        <v>4734</v>
      </c>
      <c r="E124" s="122" t="s">
        <v>1483</v>
      </c>
      <c r="F124" s="122" t="s">
        <v>1483</v>
      </c>
      <c r="G124" s="186">
        <v>0</v>
      </c>
      <c r="H124" s="186">
        <v>0</v>
      </c>
      <c r="I124" s="172" t="s">
        <v>3</v>
      </c>
      <c r="J124" s="122" t="s">
        <v>1540</v>
      </c>
      <c r="K124" s="124" t="s">
        <v>4229</v>
      </c>
      <c r="L124" s="257" t="s">
        <v>5137</v>
      </c>
      <c r="M124" s="257"/>
      <c r="N124" s="257"/>
      <c r="O124" s="121"/>
      <c r="P124" s="18" t="s">
        <v>2231</v>
      </c>
      <c r="Q124" s="18"/>
      <c r="S124" s="125" t="str">
        <f t="shared" si="28"/>
        <v/>
      </c>
      <c r="T124" s="125" t="str">
        <f>IF(ISNA(VLOOKUP(AF124,#REF!,1)),"//","")</f>
        <v/>
      </c>
      <c r="V124" s="43">
        <f t="shared" si="21"/>
        <v>100</v>
      </c>
      <c r="W124" s="120" t="s">
        <v>2878</v>
      </c>
      <c r="X124" s="123" t="s">
        <v>2422</v>
      </c>
      <c r="Y124" s="123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7" t="str">
        <f>IF(ISNA(VLOOKUP(AA124,Sheet2!J:J,1,0)),"//","")</f>
        <v/>
      </c>
      <c r="AF124" s="107" t="str">
        <f t="shared" si="24"/>
        <v>&gt;RAD</v>
      </c>
      <c r="AG124" t="b">
        <f t="shared" si="25"/>
        <v>1</v>
      </c>
    </row>
    <row r="125" spans="1:33" s="125" customFormat="1">
      <c r="A125" s="55">
        <f t="shared" si="26"/>
        <v>125</v>
      </c>
      <c r="B125" s="54">
        <f t="shared" si="27"/>
        <v>120</v>
      </c>
      <c r="C125" s="121" t="s">
        <v>3861</v>
      </c>
      <c r="D125" s="121" t="s">
        <v>7</v>
      </c>
      <c r="E125" s="122" t="s">
        <v>1224</v>
      </c>
      <c r="F125" s="122" t="s">
        <v>1224</v>
      </c>
      <c r="G125" s="186">
        <v>0</v>
      </c>
      <c r="H125" s="186">
        <v>0</v>
      </c>
      <c r="I125" s="172" t="s">
        <v>3</v>
      </c>
      <c r="J125" s="122" t="s">
        <v>1540</v>
      </c>
      <c r="K125" s="124" t="s">
        <v>4229</v>
      </c>
      <c r="L125" s="257" t="s">
        <v>5137</v>
      </c>
      <c r="M125" s="257"/>
      <c r="N125" s="257"/>
      <c r="P125" s="18" t="s">
        <v>1673</v>
      </c>
      <c r="Q125" s="18"/>
      <c r="S125" s="125" t="str">
        <f t="shared" si="28"/>
        <v/>
      </c>
      <c r="T125" s="125" t="str">
        <f>IF(ISNA(VLOOKUP(AF125,#REF!,1)),"//","")</f>
        <v/>
      </c>
      <c r="V125" s="43">
        <f t="shared" si="21"/>
        <v>101</v>
      </c>
      <c r="W125" s="120" t="s">
        <v>2878</v>
      </c>
      <c r="X125" s="123" t="s">
        <v>2422</v>
      </c>
      <c r="Y125" s="123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7" t="str">
        <f>IF(ISNA(VLOOKUP(AA125,Sheet2!J:J,1,0)),"//","")</f>
        <v/>
      </c>
      <c r="AF125" s="107" t="str">
        <f t="shared" si="24"/>
        <v>D&gt;R</v>
      </c>
      <c r="AG125" t="b">
        <f t="shared" si="25"/>
        <v>1</v>
      </c>
    </row>
    <row r="126" spans="1:33" s="125" customFormat="1">
      <c r="A126" s="55">
        <f t="shared" si="26"/>
        <v>126</v>
      </c>
      <c r="B126" s="54">
        <f t="shared" si="27"/>
        <v>121</v>
      </c>
      <c r="C126" s="121" t="s">
        <v>3896</v>
      </c>
      <c r="D126" s="121" t="s">
        <v>7</v>
      </c>
      <c r="E126" s="122" t="s">
        <v>1383</v>
      </c>
      <c r="F126" s="122" t="s">
        <v>1383</v>
      </c>
      <c r="G126" s="186">
        <v>0</v>
      </c>
      <c r="H126" s="186">
        <v>0</v>
      </c>
      <c r="I126" s="172" t="s">
        <v>3</v>
      </c>
      <c r="J126" s="122" t="s">
        <v>1540</v>
      </c>
      <c r="K126" s="124" t="s">
        <v>4229</v>
      </c>
      <c r="L126" s="257" t="s">
        <v>5137</v>
      </c>
      <c r="M126" s="257"/>
      <c r="N126" s="257"/>
      <c r="P126" s="18" t="s">
        <v>2007</v>
      </c>
      <c r="Q126" s="18"/>
      <c r="S126" s="125" t="str">
        <f t="shared" si="28"/>
        <v/>
      </c>
      <c r="T126" s="125" t="str">
        <f>IF(ISNA(VLOOKUP(AF126,#REF!,1)),"//","")</f>
        <v/>
      </c>
      <c r="V126" s="43">
        <f t="shared" si="21"/>
        <v>102</v>
      </c>
      <c r="W126" s="120" t="s">
        <v>2878</v>
      </c>
      <c r="X126" s="123" t="s">
        <v>2422</v>
      </c>
      <c r="Y126" s="123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7" t="str">
        <f>IF(ISNA(VLOOKUP(AA126,Sheet2!J:J,1,0)),"//","")</f>
        <v/>
      </c>
      <c r="AF126" s="107" t="str">
        <f t="shared" si="24"/>
        <v>R&gt;D</v>
      </c>
      <c r="AG126" t="b">
        <f t="shared" si="25"/>
        <v>1</v>
      </c>
    </row>
    <row r="127" spans="1:33" s="125" customFormat="1">
      <c r="A127" s="55">
        <f t="shared" si="26"/>
        <v>127</v>
      </c>
      <c r="B127" s="54">
        <f t="shared" si="27"/>
        <v>122</v>
      </c>
      <c r="C127" s="121" t="s">
        <v>3893</v>
      </c>
      <c r="D127" s="133" t="s">
        <v>7</v>
      </c>
      <c r="E127" s="127" t="s">
        <v>1375</v>
      </c>
      <c r="F127" s="127" t="s">
        <v>1375</v>
      </c>
      <c r="G127" s="186">
        <v>0</v>
      </c>
      <c r="H127" s="186">
        <v>0</v>
      </c>
      <c r="I127" s="172" t="s">
        <v>3</v>
      </c>
      <c r="J127" s="122" t="s">
        <v>1540</v>
      </c>
      <c r="K127" s="124" t="s">
        <v>4229</v>
      </c>
      <c r="L127" s="257" t="s">
        <v>5138</v>
      </c>
      <c r="M127" s="257"/>
      <c r="N127" s="257"/>
      <c r="P127" s="18" t="s">
        <v>1993</v>
      </c>
      <c r="Q127" s="18"/>
      <c r="S127" s="125" t="str">
        <f t="shared" si="28"/>
        <v/>
      </c>
      <c r="T127" s="125" t="str">
        <f>IF(ISNA(VLOOKUP(AF127,#REF!,1)),"//","")</f>
        <v/>
      </c>
      <c r="V127" s="43">
        <f t="shared" si="21"/>
        <v>103</v>
      </c>
      <c r="W127" s="120" t="s">
        <v>2879</v>
      </c>
      <c r="X127" s="123" t="s">
        <v>2422</v>
      </c>
      <c r="Y127" s="123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7" t="str">
        <f>IF(ISNA(VLOOKUP(AA127,Sheet2!J:J,1,0)),"//","")</f>
        <v>//</v>
      </c>
      <c r="AF127" s="107" t="str">
        <f t="shared" si="24"/>
        <v>RMD</v>
      </c>
      <c r="AG127" t="b">
        <f t="shared" si="25"/>
        <v>1</v>
      </c>
    </row>
    <row r="128" spans="1:33" s="125" customFormat="1">
      <c r="A128" s="55">
        <f t="shared" si="26"/>
        <v>128</v>
      </c>
      <c r="B128" s="54">
        <f t="shared" si="27"/>
        <v>123</v>
      </c>
      <c r="C128" s="121" t="s">
        <v>3805</v>
      </c>
      <c r="D128" s="121" t="s">
        <v>7</v>
      </c>
      <c r="E128" s="122" t="s">
        <v>1337</v>
      </c>
      <c r="F128" s="122" t="s">
        <v>1337</v>
      </c>
      <c r="G128" s="187">
        <v>0</v>
      </c>
      <c r="H128" s="187">
        <v>0</v>
      </c>
      <c r="I128" s="172" t="s">
        <v>3</v>
      </c>
      <c r="J128" s="122" t="s">
        <v>1540</v>
      </c>
      <c r="K128" s="124" t="s">
        <v>4229</v>
      </c>
      <c r="L128" s="257" t="s">
        <v>5137</v>
      </c>
      <c r="M128" s="257"/>
      <c r="N128" s="257"/>
      <c r="P128" s="18" t="s">
        <v>3456</v>
      </c>
      <c r="Q128" s="18"/>
      <c r="S128" s="125" t="str">
        <f t="shared" si="28"/>
        <v/>
      </c>
      <c r="T128" s="125" t="str">
        <f>IF(ISNA(VLOOKUP(AF128,#REF!,1)),"//","")</f>
        <v/>
      </c>
      <c r="V128" s="43">
        <f t="shared" si="21"/>
        <v>104</v>
      </c>
      <c r="W128" s="120" t="s">
        <v>2880</v>
      </c>
      <c r="X128" s="123" t="s">
        <v>2422</v>
      </c>
      <c r="Y128" s="123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7" t="str">
        <f>IF(ISNA(VLOOKUP(AA128,Sheet2!J:J,1,0)),"//","")</f>
        <v>//</v>
      </c>
      <c r="AF128" s="107" t="str">
        <f t="shared" si="24"/>
        <v>NOT</v>
      </c>
      <c r="AG128" t="b">
        <f t="shared" si="25"/>
        <v>1</v>
      </c>
    </row>
    <row r="129" spans="1:33" s="125" customFormat="1">
      <c r="A129" s="55">
        <f t="shared" si="26"/>
        <v>129</v>
      </c>
      <c r="B129" s="54">
        <f t="shared" si="27"/>
        <v>124</v>
      </c>
      <c r="C129" s="121" t="s">
        <v>3806</v>
      </c>
      <c r="D129" s="121" t="s">
        <v>7</v>
      </c>
      <c r="E129" s="122" t="s">
        <v>1168</v>
      </c>
      <c r="F129" s="122" t="s">
        <v>1168</v>
      </c>
      <c r="G129" s="187">
        <v>0</v>
      </c>
      <c r="H129" s="187">
        <v>0</v>
      </c>
      <c r="I129" s="172" t="s">
        <v>3</v>
      </c>
      <c r="J129" s="122" t="s">
        <v>1540</v>
      </c>
      <c r="K129" s="124" t="s">
        <v>4229</v>
      </c>
      <c r="L129" s="257" t="s">
        <v>5137</v>
      </c>
      <c r="M129" s="257"/>
      <c r="N129" s="257"/>
      <c r="P129" s="18" t="s">
        <v>3457</v>
      </c>
      <c r="Q129" s="18"/>
      <c r="S129" s="125" t="str">
        <f t="shared" si="28"/>
        <v/>
      </c>
      <c r="T129" s="125" t="str">
        <f>IF(ISNA(VLOOKUP(AF129,#REF!,1)),"//","")</f>
        <v/>
      </c>
      <c r="V129" s="43">
        <f t="shared" si="21"/>
        <v>105</v>
      </c>
      <c r="W129" s="120" t="s">
        <v>2880</v>
      </c>
      <c r="X129" s="123" t="s">
        <v>2422</v>
      </c>
      <c r="Y129" s="123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7" t="str">
        <f>IF(ISNA(VLOOKUP(AA129,Sheet2!J:J,1,0)),"//","")</f>
        <v>//</v>
      </c>
      <c r="AF129" s="107" t="str">
        <f t="shared" si="24"/>
        <v>AND</v>
      </c>
      <c r="AG129" t="b">
        <f t="shared" si="25"/>
        <v>1</v>
      </c>
    </row>
    <row r="130" spans="1:33" s="125" customFormat="1">
      <c r="A130" s="55">
        <f t="shared" si="26"/>
        <v>130</v>
      </c>
      <c r="B130" s="54">
        <f t="shared" si="27"/>
        <v>125</v>
      </c>
      <c r="C130" s="121" t="s">
        <v>3807</v>
      </c>
      <c r="D130" s="121" t="s">
        <v>7</v>
      </c>
      <c r="E130" s="122" t="s">
        <v>242</v>
      </c>
      <c r="F130" s="122" t="s">
        <v>242</v>
      </c>
      <c r="G130" s="187">
        <v>0</v>
      </c>
      <c r="H130" s="187">
        <v>0</v>
      </c>
      <c r="I130" s="172" t="s">
        <v>3</v>
      </c>
      <c r="J130" s="122" t="s">
        <v>1540</v>
      </c>
      <c r="K130" s="124" t="s">
        <v>4229</v>
      </c>
      <c r="L130" s="257" t="s">
        <v>5137</v>
      </c>
      <c r="M130" s="257"/>
      <c r="N130" s="257"/>
      <c r="P130" s="18" t="s">
        <v>3458</v>
      </c>
      <c r="Q130" s="18"/>
      <c r="S130" s="125" t="str">
        <f t="shared" si="28"/>
        <v/>
      </c>
      <c r="T130" s="125" t="str">
        <f>IF(ISNA(VLOOKUP(AF130,#REF!,1)),"//","")</f>
        <v/>
      </c>
      <c r="V130" s="43">
        <f t="shared" si="21"/>
        <v>106</v>
      </c>
      <c r="W130" s="120" t="s">
        <v>2880</v>
      </c>
      <c r="X130" s="123" t="s">
        <v>2422</v>
      </c>
      <c r="Y130" s="123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7" t="str">
        <f>IF(ISNA(VLOOKUP(AA130,Sheet2!J:J,1,0)),"//","")</f>
        <v>//</v>
      </c>
      <c r="AF130" s="107" t="str">
        <f t="shared" si="24"/>
        <v>OR</v>
      </c>
      <c r="AG130" t="b">
        <f t="shared" si="25"/>
        <v>1</v>
      </c>
    </row>
    <row r="131" spans="1:33" s="125" customFormat="1">
      <c r="A131" s="55">
        <f t="shared" si="26"/>
        <v>131</v>
      </c>
      <c r="B131" s="54">
        <f t="shared" si="27"/>
        <v>126</v>
      </c>
      <c r="C131" s="121" t="s">
        <v>3808</v>
      </c>
      <c r="D131" s="121" t="s">
        <v>7</v>
      </c>
      <c r="E131" s="122" t="s">
        <v>1438</v>
      </c>
      <c r="F131" s="122" t="s">
        <v>1438</v>
      </c>
      <c r="G131" s="187">
        <v>0</v>
      </c>
      <c r="H131" s="187">
        <v>0</v>
      </c>
      <c r="I131" s="172" t="s">
        <v>3</v>
      </c>
      <c r="J131" s="122" t="s">
        <v>1540</v>
      </c>
      <c r="K131" s="124" t="s">
        <v>4229</v>
      </c>
      <c r="L131" s="257" t="s">
        <v>5137</v>
      </c>
      <c r="M131" s="257"/>
      <c r="N131" s="257"/>
      <c r="P131" s="18" t="s">
        <v>3459</v>
      </c>
      <c r="Q131" s="18"/>
      <c r="S131" s="125" t="str">
        <f t="shared" si="28"/>
        <v/>
      </c>
      <c r="T131" s="125" t="str">
        <f>IF(ISNA(VLOOKUP(AF131,#REF!,1)),"//","")</f>
        <v/>
      </c>
      <c r="V131" s="43">
        <f t="shared" si="21"/>
        <v>107</v>
      </c>
      <c r="W131" s="120" t="s">
        <v>2880</v>
      </c>
      <c r="X131" s="123" t="s">
        <v>2422</v>
      </c>
      <c r="Y131" s="123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7" t="str">
        <f>IF(ISNA(VLOOKUP(AA131,Sheet2!J:J,1,0)),"//","")</f>
        <v>//</v>
      </c>
      <c r="AF131" s="107" t="str">
        <f t="shared" si="24"/>
        <v>XOR</v>
      </c>
      <c r="AG131" t="b">
        <f t="shared" si="25"/>
        <v>1</v>
      </c>
    </row>
    <row r="132" spans="1:33" s="125" customFormat="1">
      <c r="A132" s="55">
        <f t="shared" si="26"/>
        <v>132</v>
      </c>
      <c r="B132" s="54">
        <f t="shared" si="27"/>
        <v>127</v>
      </c>
      <c r="C132" s="126" t="s">
        <v>3932</v>
      </c>
      <c r="D132" s="121" t="s">
        <v>2464</v>
      </c>
      <c r="E132" s="122" t="s">
        <v>1442</v>
      </c>
      <c r="F132" s="122" t="s">
        <v>1442</v>
      </c>
      <c r="G132" s="186">
        <v>0</v>
      </c>
      <c r="H132" s="186">
        <v>99</v>
      </c>
      <c r="I132" s="172" t="s">
        <v>3</v>
      </c>
      <c r="J132" s="122" t="s">
        <v>1540</v>
      </c>
      <c r="K132" s="124" t="s">
        <v>4940</v>
      </c>
      <c r="L132" s="257" t="s">
        <v>5137</v>
      </c>
      <c r="M132" s="257"/>
      <c r="N132" s="257"/>
      <c r="P132" s="18" t="s">
        <v>2135</v>
      </c>
      <c r="Q132" s="18"/>
      <c r="S132" s="125" t="str">
        <f t="shared" si="28"/>
        <v/>
      </c>
      <c r="T132" s="125" t="str">
        <f>IF(ISNA(VLOOKUP(AF132,#REF!,1)),"//","")</f>
        <v/>
      </c>
      <c r="V132" s="43">
        <f t="shared" si="21"/>
        <v>108</v>
      </c>
      <c r="W132" s="120" t="s">
        <v>2902</v>
      </c>
      <c r="X132" s="123" t="s">
        <v>2422</v>
      </c>
      <c r="Y132" s="123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7" t="str">
        <f>IF(ISNA(VLOOKUP(AA132,Sheet2!J:J,1,0)),"//","")</f>
        <v>//</v>
      </c>
      <c r="AF132" s="107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2"/>
      <c r="F133" s="62"/>
      <c r="G133" s="90"/>
      <c r="H133" s="90"/>
      <c r="I133" s="64"/>
      <c r="J133" s="64"/>
      <c r="K133" s="65"/>
      <c r="L133" s="256"/>
      <c r="M133" s="256"/>
      <c r="N133" s="256"/>
      <c r="O133" s="57"/>
      <c r="P133" s="62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108</v>
      </c>
      <c r="W133" s="91" t="s">
        <v>2422</v>
      </c>
      <c r="X133" s="89" t="s">
        <v>2422</v>
      </c>
      <c r="Y133" s="89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7" t="str">
        <f>IF(ISNA(VLOOKUP(AA133,Sheet2!J:J,1,0)),"//","")</f>
        <v/>
      </c>
      <c r="AF133" s="107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2"/>
      <c r="F134" s="62"/>
      <c r="G134" s="90"/>
      <c r="H134" s="90"/>
      <c r="I134" s="64"/>
      <c r="J134" s="64"/>
      <c r="K134" s="65"/>
      <c r="L134" s="256"/>
      <c r="M134" s="256"/>
      <c r="N134" s="256"/>
      <c r="O134" s="57"/>
      <c r="P134" s="62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108</v>
      </c>
      <c r="W134" s="91" t="s">
        <v>2422</v>
      </c>
      <c r="X134" s="89" t="s">
        <v>2422</v>
      </c>
      <c r="Y134" s="89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7" t="str">
        <f>IF(ISNA(VLOOKUP(AA134,Sheet2!J:J,1,0)),"//","")</f>
        <v/>
      </c>
      <c r="AF134" s="107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2"/>
      <c r="F135" s="62"/>
      <c r="G135" s="90"/>
      <c r="H135" s="90"/>
      <c r="I135" s="64"/>
      <c r="J135" s="64"/>
      <c r="K135" s="65"/>
      <c r="L135" s="256"/>
      <c r="M135" s="256"/>
      <c r="N135" s="256"/>
      <c r="O135" s="57"/>
      <c r="P135" s="62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108</v>
      </c>
      <c r="W135" s="91" t="s">
        <v>2422</v>
      </c>
      <c r="X135" s="89" t="s">
        <v>2422</v>
      </c>
      <c r="Y135" s="89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7" t="str">
        <f>IF(ISNA(VLOOKUP(AA135,Sheet2!J:J,1,0)),"//","")</f>
        <v/>
      </c>
      <c r="AF135" s="107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2"/>
      <c r="F136" s="62"/>
      <c r="G136" s="90"/>
      <c r="H136" s="90"/>
      <c r="I136" s="64"/>
      <c r="J136" s="64"/>
      <c r="K136" s="65"/>
      <c r="L136" s="256"/>
      <c r="M136" s="256"/>
      <c r="N136" s="256"/>
      <c r="O136" s="57"/>
      <c r="P136" s="62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108</v>
      </c>
      <c r="W136" s="91" t="s">
        <v>2422</v>
      </c>
      <c r="X136" s="89" t="s">
        <v>2422</v>
      </c>
      <c r="Y136" s="89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7" t="str">
        <f>IF(ISNA(VLOOKUP(AA136,Sheet2!J:J,1,0)),"//","")</f>
        <v/>
      </c>
      <c r="AF136" s="107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4" t="s">
        <v>506</v>
      </c>
      <c r="F137" s="64" t="s">
        <v>506</v>
      </c>
      <c r="G137" s="90">
        <v>0</v>
      </c>
      <c r="H137" s="90">
        <v>0</v>
      </c>
      <c r="I137" s="170" t="s">
        <v>6</v>
      </c>
      <c r="J137" s="64" t="s">
        <v>1540</v>
      </c>
      <c r="K137" s="65" t="s">
        <v>4229</v>
      </c>
      <c r="L137" s="256" t="s">
        <v>5137</v>
      </c>
      <c r="M137" s="256"/>
      <c r="N137" s="256"/>
      <c r="O137" s="66"/>
      <c r="P137" s="62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108</v>
      </c>
      <c r="W137" s="91" t="s">
        <v>2422</v>
      </c>
      <c r="X137" s="69" t="s">
        <v>2422</v>
      </c>
      <c r="Y137" s="69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7" t="str">
        <f>IF(ISNA(VLOOKUP(AA137,Sheet2!J:J,1,0)),"//","")</f>
        <v/>
      </c>
      <c r="AF137" s="107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4" t="s">
        <v>1161</v>
      </c>
      <c r="F138" s="64" t="s">
        <v>1161</v>
      </c>
      <c r="G138" s="90">
        <v>0</v>
      </c>
      <c r="H138" s="90">
        <v>0</v>
      </c>
      <c r="I138" s="170" t="s">
        <v>6</v>
      </c>
      <c r="J138" s="64" t="s">
        <v>1540</v>
      </c>
      <c r="K138" s="65" t="s">
        <v>4229</v>
      </c>
      <c r="L138" s="256" t="s">
        <v>5137</v>
      </c>
      <c r="M138" s="256"/>
      <c r="N138" s="256"/>
      <c r="O138" s="66"/>
      <c r="P138" s="62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108</v>
      </c>
      <c r="W138" s="91" t="s">
        <v>2422</v>
      </c>
      <c r="X138" s="69" t="s">
        <v>2422</v>
      </c>
      <c r="Y138" s="69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7" t="str">
        <f>IF(ISNA(VLOOKUP(AA138,Sheet2!J:J,1,0)),"//","")</f>
        <v/>
      </c>
      <c r="AF138" s="107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4" t="s">
        <v>1167</v>
      </c>
      <c r="F139" s="64" t="s">
        <v>1167</v>
      </c>
      <c r="G139" s="90">
        <v>0</v>
      </c>
      <c r="H139" s="90">
        <v>0</v>
      </c>
      <c r="I139" s="170" t="s">
        <v>6</v>
      </c>
      <c r="J139" s="64" t="s">
        <v>1540</v>
      </c>
      <c r="K139" s="65" t="s">
        <v>4229</v>
      </c>
      <c r="L139" s="256" t="s">
        <v>5137</v>
      </c>
      <c r="M139" s="256"/>
      <c r="N139" s="256"/>
      <c r="O139" s="66"/>
      <c r="P139" s="62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108</v>
      </c>
      <c r="W139" s="91" t="s">
        <v>2422</v>
      </c>
      <c r="X139" s="69" t="s">
        <v>2422</v>
      </c>
      <c r="Y139" s="69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7" t="str">
        <f>IF(ISNA(VLOOKUP(AA139,Sheet2!J:J,1,0)),"//","")</f>
        <v/>
      </c>
      <c r="AF139" s="107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4" t="s">
        <v>1173</v>
      </c>
      <c r="F140" s="64" t="s">
        <v>1173</v>
      </c>
      <c r="G140" s="90">
        <v>0</v>
      </c>
      <c r="H140" s="90">
        <v>0</v>
      </c>
      <c r="I140" s="170" t="s">
        <v>6</v>
      </c>
      <c r="J140" s="64" t="s">
        <v>1540</v>
      </c>
      <c r="K140" s="65" t="s">
        <v>4229</v>
      </c>
      <c r="L140" s="256" t="s">
        <v>5137</v>
      </c>
      <c r="M140" s="256"/>
      <c r="N140" s="256"/>
      <c r="O140" s="66"/>
      <c r="P140" s="62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108</v>
      </c>
      <c r="W140" s="91" t="s">
        <v>2422</v>
      </c>
      <c r="X140" s="69" t="s">
        <v>2422</v>
      </c>
      <c r="Y140" s="69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7" t="str">
        <f>IF(ISNA(VLOOKUP(AA140,Sheet2!J:J,1,0)),"//","")</f>
        <v/>
      </c>
      <c r="AF140" s="107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4" t="s">
        <v>508</v>
      </c>
      <c r="F141" s="64" t="s">
        <v>508</v>
      </c>
      <c r="G141" s="90">
        <v>0</v>
      </c>
      <c r="H141" s="90">
        <v>0</v>
      </c>
      <c r="I141" s="170" t="s">
        <v>6</v>
      </c>
      <c r="J141" s="64" t="s">
        <v>1540</v>
      </c>
      <c r="K141" s="65" t="s">
        <v>4229</v>
      </c>
      <c r="L141" s="256" t="s">
        <v>5137</v>
      </c>
      <c r="M141" s="256"/>
      <c r="N141" s="256"/>
      <c r="O141" s="66"/>
      <c r="P141" s="62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109</v>
      </c>
      <c r="W141" s="91" t="s">
        <v>2881</v>
      </c>
      <c r="X141" s="69" t="s">
        <v>2819</v>
      </c>
      <c r="Y141" s="93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7" t="str">
        <f>IF(ISNA(VLOOKUP(AA141,Sheet2!J:J,1,0)),"//","")</f>
        <v/>
      </c>
      <c r="AF141" s="107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4" t="s">
        <v>1182</v>
      </c>
      <c r="F142" s="64" t="s">
        <v>1182</v>
      </c>
      <c r="G142" s="90">
        <v>0</v>
      </c>
      <c r="H142" s="90">
        <v>0</v>
      </c>
      <c r="I142" s="170" t="s">
        <v>6</v>
      </c>
      <c r="J142" s="64" t="s">
        <v>1540</v>
      </c>
      <c r="K142" s="65" t="s">
        <v>4229</v>
      </c>
      <c r="L142" s="256" t="s">
        <v>5137</v>
      </c>
      <c r="M142" s="256"/>
      <c r="N142" s="256"/>
      <c r="O142" s="66"/>
      <c r="P142" s="62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109</v>
      </c>
      <c r="W142" s="91" t="s">
        <v>2422</v>
      </c>
      <c r="X142" s="69" t="s">
        <v>2422</v>
      </c>
      <c r="Y142" s="69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7" t="str">
        <f>IF(ISNA(VLOOKUP(AA142,Sheet2!J:J,1,0)),"//","")</f>
        <v/>
      </c>
      <c r="AF142" s="107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4" t="s">
        <v>1183</v>
      </c>
      <c r="F143" s="64" t="s">
        <v>1183</v>
      </c>
      <c r="G143" s="90">
        <v>0</v>
      </c>
      <c r="H143" s="90">
        <v>0</v>
      </c>
      <c r="I143" s="170" t="s">
        <v>6</v>
      </c>
      <c r="J143" s="64" t="s">
        <v>1540</v>
      </c>
      <c r="K143" s="65" t="s">
        <v>4229</v>
      </c>
      <c r="L143" s="256" t="s">
        <v>5137</v>
      </c>
      <c r="M143" s="256"/>
      <c r="N143" s="256"/>
      <c r="O143" s="66"/>
      <c r="P143" s="62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109</v>
      </c>
      <c r="W143" s="91" t="s">
        <v>2422</v>
      </c>
      <c r="X143" s="69" t="s">
        <v>2422</v>
      </c>
      <c r="Y143" s="69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7" t="str">
        <f>IF(ISNA(VLOOKUP(AA143,Sheet2!J:J,1,0)),"//","")</f>
        <v/>
      </c>
      <c r="AF143" s="107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4" t="s">
        <v>510</v>
      </c>
      <c r="F144" s="64" t="s">
        <v>510</v>
      </c>
      <c r="G144" s="90">
        <v>0</v>
      </c>
      <c r="H144" s="90">
        <v>0</v>
      </c>
      <c r="I144" s="170" t="s">
        <v>6</v>
      </c>
      <c r="J144" s="64" t="s">
        <v>1540</v>
      </c>
      <c r="K144" s="65" t="s">
        <v>4229</v>
      </c>
      <c r="L144" s="256" t="s">
        <v>5137</v>
      </c>
      <c r="M144" s="256"/>
      <c r="N144" s="256"/>
      <c r="O144" s="66"/>
      <c r="P144" s="62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110</v>
      </c>
      <c r="W144" s="91" t="s">
        <v>2881</v>
      </c>
      <c r="X144" s="69" t="s">
        <v>2819</v>
      </c>
      <c r="Y144" s="93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7" t="str">
        <f>IF(ISNA(VLOOKUP(AA144,Sheet2!J:J,1,0)),"//","")</f>
        <v>//</v>
      </c>
      <c r="AF144" s="107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4" t="s">
        <v>1225</v>
      </c>
      <c r="F145" s="64" t="s">
        <v>1225</v>
      </c>
      <c r="G145" s="90">
        <v>0</v>
      </c>
      <c r="H145" s="90">
        <v>0</v>
      </c>
      <c r="I145" s="170" t="s">
        <v>6</v>
      </c>
      <c r="J145" s="64" t="s">
        <v>1540</v>
      </c>
      <c r="K145" s="65" t="s">
        <v>4229</v>
      </c>
      <c r="L145" s="256" t="s">
        <v>5137</v>
      </c>
      <c r="M145" s="256"/>
      <c r="N145" s="256"/>
      <c r="O145" s="66"/>
      <c r="P145" s="62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110</v>
      </c>
      <c r="W145" s="91" t="s">
        <v>2422</v>
      </c>
      <c r="X145" s="69" t="s">
        <v>2422</v>
      </c>
      <c r="Y145" s="69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7" t="str">
        <f>IF(ISNA(VLOOKUP(AA145,Sheet2!J:J,1,0)),"//","")</f>
        <v/>
      </c>
      <c r="AF145" s="107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4" t="s">
        <v>96</v>
      </c>
      <c r="F146" s="64" t="s">
        <v>96</v>
      </c>
      <c r="G146" s="90">
        <v>0</v>
      </c>
      <c r="H146" s="90">
        <v>0</v>
      </c>
      <c r="I146" s="170" t="s">
        <v>6</v>
      </c>
      <c r="J146" s="64" t="s">
        <v>1540</v>
      </c>
      <c r="K146" s="65" t="s">
        <v>4229</v>
      </c>
      <c r="L146" s="256" t="s">
        <v>5137</v>
      </c>
      <c r="M146" s="256"/>
      <c r="N146" s="256"/>
      <c r="O146" s="66"/>
      <c r="P146" s="62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110</v>
      </c>
      <c r="W146" s="91" t="s">
        <v>2422</v>
      </c>
      <c r="X146" s="69" t="s">
        <v>2422</v>
      </c>
      <c r="Y146" s="69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7" t="str">
        <f>IF(ISNA(VLOOKUP(AA146,Sheet2!J:J,1,0)),"//","")</f>
        <v/>
      </c>
      <c r="AF146" s="107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4" t="s">
        <v>116</v>
      </c>
      <c r="F147" s="64" t="s">
        <v>116</v>
      </c>
      <c r="G147" s="90">
        <v>0</v>
      </c>
      <c r="H147" s="90">
        <v>0</v>
      </c>
      <c r="I147" s="170" t="s">
        <v>6</v>
      </c>
      <c r="J147" s="64" t="s">
        <v>1540</v>
      </c>
      <c r="K147" s="65" t="s">
        <v>4229</v>
      </c>
      <c r="L147" s="256" t="s">
        <v>5137</v>
      </c>
      <c r="M147" s="256"/>
      <c r="N147" s="256"/>
      <c r="O147" s="66"/>
      <c r="P147" s="62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110</v>
      </c>
      <c r="W147" s="91" t="s">
        <v>2422</v>
      </c>
      <c r="X147" s="69" t="s">
        <v>2422</v>
      </c>
      <c r="Y147" s="69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7" t="str">
        <f>IF(ISNA(VLOOKUP(AA147,Sheet2!J:J,1,0)),"//","")</f>
        <v/>
      </c>
      <c r="AF147" s="107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4" t="s">
        <v>117</v>
      </c>
      <c r="F148" s="64" t="s">
        <v>117</v>
      </c>
      <c r="G148" s="90">
        <v>0</v>
      </c>
      <c r="H148" s="90">
        <v>0</v>
      </c>
      <c r="I148" s="170" t="s">
        <v>6</v>
      </c>
      <c r="J148" s="64" t="s">
        <v>1540</v>
      </c>
      <c r="K148" s="65" t="s">
        <v>4229</v>
      </c>
      <c r="L148" s="256" t="s">
        <v>5137</v>
      </c>
      <c r="M148" s="256"/>
      <c r="N148" s="256"/>
      <c r="O148" s="66"/>
      <c r="P148" s="62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110</v>
      </c>
      <c r="W148" s="91" t="s">
        <v>2422</v>
      </c>
      <c r="X148" s="69" t="s">
        <v>2422</v>
      </c>
      <c r="Y148" s="69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7" t="str">
        <f>IF(ISNA(VLOOKUP(AA148,Sheet2!J:J,1,0)),"//","")</f>
        <v/>
      </c>
      <c r="AF148" s="107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4" t="s">
        <v>122</v>
      </c>
      <c r="F149" s="64" t="s">
        <v>122</v>
      </c>
      <c r="G149" s="90">
        <v>0</v>
      </c>
      <c r="H149" s="90">
        <v>0</v>
      </c>
      <c r="I149" s="170" t="s">
        <v>6</v>
      </c>
      <c r="J149" s="64" t="s">
        <v>1540</v>
      </c>
      <c r="K149" s="65" t="s">
        <v>4229</v>
      </c>
      <c r="L149" s="256" t="s">
        <v>5137</v>
      </c>
      <c r="M149" s="256"/>
      <c r="N149" s="256"/>
      <c r="O149" s="66"/>
      <c r="P149" s="62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110</v>
      </c>
      <c r="W149" s="91" t="s">
        <v>2422</v>
      </c>
      <c r="X149" s="69" t="s">
        <v>2422</v>
      </c>
      <c r="Y149" s="69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7" t="str">
        <f>IF(ISNA(VLOOKUP(AA149,Sheet2!J:J,1,0)),"//","")</f>
        <v/>
      </c>
      <c r="AF149" s="107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4" t="s">
        <v>123</v>
      </c>
      <c r="F150" s="64" t="s">
        <v>123</v>
      </c>
      <c r="G150" s="90">
        <v>0</v>
      </c>
      <c r="H150" s="90">
        <v>0</v>
      </c>
      <c r="I150" s="170" t="s">
        <v>6</v>
      </c>
      <c r="J150" s="64" t="s">
        <v>1540</v>
      </c>
      <c r="K150" s="65" t="s">
        <v>4229</v>
      </c>
      <c r="L150" s="256" t="s">
        <v>5137</v>
      </c>
      <c r="M150" s="256"/>
      <c r="N150" s="256"/>
      <c r="O150" s="66"/>
      <c r="P150" s="62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110</v>
      </c>
      <c r="W150" s="91" t="s">
        <v>2422</v>
      </c>
      <c r="X150" s="69" t="s">
        <v>2422</v>
      </c>
      <c r="Y150" s="69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7" t="str">
        <f>IF(ISNA(VLOOKUP(AA150,Sheet2!J:J,1,0)),"//","")</f>
        <v/>
      </c>
      <c r="AF150" s="107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4" t="s">
        <v>125</v>
      </c>
      <c r="F151" s="64" t="s">
        <v>125</v>
      </c>
      <c r="G151" s="90">
        <v>0</v>
      </c>
      <c r="H151" s="90">
        <v>0</v>
      </c>
      <c r="I151" s="170" t="s">
        <v>6</v>
      </c>
      <c r="J151" s="64" t="s">
        <v>1540</v>
      </c>
      <c r="K151" s="65" t="s">
        <v>4229</v>
      </c>
      <c r="L151" s="256" t="s">
        <v>5137</v>
      </c>
      <c r="M151" s="256"/>
      <c r="N151" s="256"/>
      <c r="O151" s="66"/>
      <c r="P151" s="62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110</v>
      </c>
      <c r="W151" s="91" t="s">
        <v>2422</v>
      </c>
      <c r="X151" s="69" t="s">
        <v>2422</v>
      </c>
      <c r="Y151" s="69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7" t="str">
        <f>IF(ISNA(VLOOKUP(AA151,Sheet2!J:J,1,0)),"//","")</f>
        <v/>
      </c>
      <c r="AF151" s="107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4" t="s">
        <v>126</v>
      </c>
      <c r="F152" s="64" t="s">
        <v>126</v>
      </c>
      <c r="G152" s="90">
        <v>0</v>
      </c>
      <c r="H152" s="90">
        <v>0</v>
      </c>
      <c r="I152" s="170" t="s">
        <v>6</v>
      </c>
      <c r="J152" s="64" t="s">
        <v>1540</v>
      </c>
      <c r="K152" s="65" t="s">
        <v>4229</v>
      </c>
      <c r="L152" s="256" t="s">
        <v>5137</v>
      </c>
      <c r="M152" s="256"/>
      <c r="N152" s="256"/>
      <c r="O152" s="66"/>
      <c r="P152" s="62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111</v>
      </c>
      <c r="W152" s="91" t="s">
        <v>2881</v>
      </c>
      <c r="X152" s="69" t="s">
        <v>2819</v>
      </c>
      <c r="Y152" s="93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7" t="str">
        <f>IF(ISNA(VLOOKUP(AA152,Sheet2!J:J,1,0)),"//","")</f>
        <v>//</v>
      </c>
      <c r="AF152" s="107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4" t="s">
        <v>129</v>
      </c>
      <c r="F153" s="64" t="s">
        <v>129</v>
      </c>
      <c r="G153" s="90">
        <v>0</v>
      </c>
      <c r="H153" s="90">
        <v>0</v>
      </c>
      <c r="I153" s="170" t="s">
        <v>6</v>
      </c>
      <c r="J153" s="64" t="s">
        <v>1540</v>
      </c>
      <c r="K153" s="65" t="s">
        <v>4229</v>
      </c>
      <c r="L153" s="256" t="s">
        <v>5137</v>
      </c>
      <c r="M153" s="256"/>
      <c r="N153" s="256"/>
      <c r="O153" s="66"/>
      <c r="P153" s="62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111</v>
      </c>
      <c r="W153" s="91" t="s">
        <v>2422</v>
      </c>
      <c r="X153" s="69" t="s">
        <v>2422</v>
      </c>
      <c r="Y153" s="69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7" t="str">
        <f>IF(ISNA(VLOOKUP(AA153,Sheet2!J:J,1,0)),"//","")</f>
        <v/>
      </c>
      <c r="AF153" s="107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4" t="s">
        <v>133</v>
      </c>
      <c r="F154" s="64" t="s">
        <v>133</v>
      </c>
      <c r="G154" s="90">
        <v>0</v>
      </c>
      <c r="H154" s="90">
        <v>0</v>
      </c>
      <c r="I154" s="170" t="s">
        <v>6</v>
      </c>
      <c r="J154" s="64" t="s">
        <v>1540</v>
      </c>
      <c r="K154" s="65" t="s">
        <v>4229</v>
      </c>
      <c r="L154" s="256" t="s">
        <v>5137</v>
      </c>
      <c r="M154" s="256"/>
      <c r="N154" s="256"/>
      <c r="O154" s="66"/>
      <c r="P154" s="62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112</v>
      </c>
      <c r="W154" s="91" t="s">
        <v>2881</v>
      </c>
      <c r="X154" s="92" t="s">
        <v>2819</v>
      </c>
      <c r="Y154" s="93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7" t="str">
        <f>IF(ISNA(VLOOKUP(AA154,Sheet2!J:J,1,0)),"//","")</f>
        <v>//</v>
      </c>
      <c r="AF154" s="107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4" t="s">
        <v>134</v>
      </c>
      <c r="F155" s="64" t="s">
        <v>134</v>
      </c>
      <c r="G155" s="188">
        <v>0</v>
      </c>
      <c r="H155" s="188">
        <v>0</v>
      </c>
      <c r="I155" s="170" t="s">
        <v>6</v>
      </c>
      <c r="J155" s="64" t="s">
        <v>1540</v>
      </c>
      <c r="K155" s="65" t="s">
        <v>4229</v>
      </c>
      <c r="L155" s="256" t="s">
        <v>5137</v>
      </c>
      <c r="M155" s="256"/>
      <c r="N155" s="256"/>
      <c r="O155" s="66"/>
      <c r="P155" s="62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112</v>
      </c>
      <c r="W155" s="91" t="s">
        <v>2422</v>
      </c>
      <c r="X155" s="69" t="s">
        <v>2422</v>
      </c>
      <c r="Y155" s="69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7" t="str">
        <f>IF(ISNA(VLOOKUP(AA155,Sheet2!J:J,1,0)),"//","")</f>
        <v/>
      </c>
      <c r="AF155" s="107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4" t="s">
        <v>139</v>
      </c>
      <c r="F156" s="64" t="s">
        <v>139</v>
      </c>
      <c r="G156" s="90">
        <v>0</v>
      </c>
      <c r="H156" s="90">
        <v>0</v>
      </c>
      <c r="I156" s="170" t="s">
        <v>6</v>
      </c>
      <c r="J156" s="64" t="s">
        <v>1540</v>
      </c>
      <c r="K156" s="65" t="s">
        <v>4229</v>
      </c>
      <c r="L156" s="256" t="s">
        <v>5137</v>
      </c>
      <c r="M156" s="256"/>
      <c r="N156" s="256"/>
      <c r="O156" s="66"/>
      <c r="P156" s="62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112</v>
      </c>
      <c r="W156" s="91" t="s">
        <v>2422</v>
      </c>
      <c r="X156" s="69" t="s">
        <v>2422</v>
      </c>
      <c r="Y156" s="69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7" t="str">
        <f>IF(ISNA(VLOOKUP(AA156,Sheet2!J:J,1,0)),"//","")</f>
        <v/>
      </c>
      <c r="AF156" s="107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4" t="s">
        <v>161</v>
      </c>
      <c r="F157" s="64" t="s">
        <v>161</v>
      </c>
      <c r="G157" s="90">
        <v>0</v>
      </c>
      <c r="H157" s="90">
        <v>0</v>
      </c>
      <c r="I157" s="170" t="s">
        <v>6</v>
      </c>
      <c r="J157" s="64" t="s">
        <v>1540</v>
      </c>
      <c r="K157" s="65" t="s">
        <v>4229</v>
      </c>
      <c r="L157" s="256" t="s">
        <v>5137</v>
      </c>
      <c r="M157" s="256"/>
      <c r="N157" s="256"/>
      <c r="O157" s="66"/>
      <c r="P157" s="62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112</v>
      </c>
      <c r="W157" s="91" t="s">
        <v>2422</v>
      </c>
      <c r="X157" s="69" t="s">
        <v>2422</v>
      </c>
      <c r="Y157" s="69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7" t="str">
        <f>IF(ISNA(VLOOKUP(AA157,Sheet2!J:J,1,0)),"//","")</f>
        <v/>
      </c>
      <c r="AF157" s="107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4" t="s">
        <v>171</v>
      </c>
      <c r="F158" s="64" t="s">
        <v>171</v>
      </c>
      <c r="G158" s="90">
        <v>0</v>
      </c>
      <c r="H158" s="90">
        <v>0</v>
      </c>
      <c r="I158" s="170" t="s">
        <v>6</v>
      </c>
      <c r="J158" s="64" t="s">
        <v>1540</v>
      </c>
      <c r="K158" s="65" t="s">
        <v>4229</v>
      </c>
      <c r="L158" s="256" t="s">
        <v>5137</v>
      </c>
      <c r="M158" s="256"/>
      <c r="N158" s="256"/>
      <c r="O158" s="66"/>
      <c r="P158" s="62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112</v>
      </c>
      <c r="W158" s="91" t="s">
        <v>2422</v>
      </c>
      <c r="X158" s="69" t="s">
        <v>2422</v>
      </c>
      <c r="Y158" s="69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7" t="str">
        <f>IF(ISNA(VLOOKUP(AA158,Sheet2!J:J,1,0)),"//","")</f>
        <v/>
      </c>
      <c r="AF158" s="107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4" t="s">
        <v>191</v>
      </c>
      <c r="F159" s="64" t="s">
        <v>191</v>
      </c>
      <c r="G159" s="90">
        <v>0</v>
      </c>
      <c r="H159" s="90">
        <v>0</v>
      </c>
      <c r="I159" s="170" t="s">
        <v>6</v>
      </c>
      <c r="J159" s="64" t="s">
        <v>1540</v>
      </c>
      <c r="K159" s="65" t="s">
        <v>4229</v>
      </c>
      <c r="L159" s="256" t="s">
        <v>5137</v>
      </c>
      <c r="M159" s="256"/>
      <c r="N159" s="256"/>
      <c r="O159" s="66"/>
      <c r="P159" s="62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112</v>
      </c>
      <c r="W159" s="91" t="s">
        <v>2422</v>
      </c>
      <c r="X159" s="69" t="s">
        <v>2422</v>
      </c>
      <c r="Y159" s="69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7" t="str">
        <f>IF(ISNA(VLOOKUP(AA159,Sheet2!J:J,1,0)),"//","")</f>
        <v/>
      </c>
      <c r="AF159" s="107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4" t="s">
        <v>195</v>
      </c>
      <c r="F160" s="64" t="s">
        <v>195</v>
      </c>
      <c r="G160" s="90">
        <v>0</v>
      </c>
      <c r="H160" s="90">
        <v>0</v>
      </c>
      <c r="I160" s="170" t="s">
        <v>6</v>
      </c>
      <c r="J160" s="64" t="s">
        <v>1540</v>
      </c>
      <c r="K160" s="65" t="s">
        <v>4229</v>
      </c>
      <c r="L160" s="256" t="s">
        <v>5137</v>
      </c>
      <c r="M160" s="256"/>
      <c r="N160" s="256"/>
      <c r="O160" s="66"/>
      <c r="P160" s="62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112</v>
      </c>
      <c r="W160" s="91" t="s">
        <v>2422</v>
      </c>
      <c r="X160" s="69" t="s">
        <v>2422</v>
      </c>
      <c r="Y160" s="69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7" t="str">
        <f>IF(ISNA(VLOOKUP(AA160,Sheet2!J:J,1,0)),"//","")</f>
        <v/>
      </c>
      <c r="AF160" s="107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4" t="s">
        <v>199</v>
      </c>
      <c r="F161" s="64" t="s">
        <v>199</v>
      </c>
      <c r="G161" s="90">
        <v>0</v>
      </c>
      <c r="H161" s="90">
        <v>0</v>
      </c>
      <c r="I161" s="170" t="s">
        <v>6</v>
      </c>
      <c r="J161" s="64" t="s">
        <v>1540</v>
      </c>
      <c r="K161" s="65" t="s">
        <v>4229</v>
      </c>
      <c r="L161" s="256" t="s">
        <v>5137</v>
      </c>
      <c r="M161" s="256"/>
      <c r="N161" s="256"/>
      <c r="O161" s="66"/>
      <c r="P161" s="62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112</v>
      </c>
      <c r="W161" s="91" t="s">
        <v>2422</v>
      </c>
      <c r="X161" s="69" t="s">
        <v>2422</v>
      </c>
      <c r="Y161" s="69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7" t="str">
        <f>IF(ISNA(VLOOKUP(AA161,Sheet2!J:J,1,0)),"//","")</f>
        <v/>
      </c>
      <c r="AF161" s="107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4" t="s">
        <v>200</v>
      </c>
      <c r="F162" s="64" t="s">
        <v>200</v>
      </c>
      <c r="G162" s="90">
        <v>0</v>
      </c>
      <c r="H162" s="90">
        <v>0</v>
      </c>
      <c r="I162" s="170" t="s">
        <v>6</v>
      </c>
      <c r="J162" s="64" t="s">
        <v>1540</v>
      </c>
      <c r="K162" s="65" t="s">
        <v>4229</v>
      </c>
      <c r="L162" s="256" t="s">
        <v>5137</v>
      </c>
      <c r="M162" s="256"/>
      <c r="N162" s="256"/>
      <c r="O162" s="66"/>
      <c r="P162" s="62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112</v>
      </c>
      <c r="W162" s="91" t="s">
        <v>2422</v>
      </c>
      <c r="X162" s="69" t="s">
        <v>2422</v>
      </c>
      <c r="Y162" s="69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7" t="str">
        <f>IF(ISNA(VLOOKUP(AA162,Sheet2!J:J,1,0)),"//","")</f>
        <v/>
      </c>
      <c r="AF162" s="107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4" t="s">
        <v>201</v>
      </c>
      <c r="F163" s="64" t="s">
        <v>201</v>
      </c>
      <c r="G163" s="90">
        <v>0</v>
      </c>
      <c r="H163" s="90">
        <v>0</v>
      </c>
      <c r="I163" s="170" t="s">
        <v>6</v>
      </c>
      <c r="J163" s="64" t="s">
        <v>1540</v>
      </c>
      <c r="K163" s="65" t="s">
        <v>4229</v>
      </c>
      <c r="L163" s="256" t="s">
        <v>5137</v>
      </c>
      <c r="M163" s="256"/>
      <c r="N163" s="256"/>
      <c r="O163" s="66"/>
      <c r="P163" s="62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112</v>
      </c>
      <c r="W163" s="91" t="s">
        <v>2422</v>
      </c>
      <c r="X163" s="69" t="s">
        <v>2422</v>
      </c>
      <c r="Y163" s="69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7" t="str">
        <f>IF(ISNA(VLOOKUP(AA163,Sheet2!J:J,1,0)),"//","")</f>
        <v/>
      </c>
      <c r="AF163" s="107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4" t="s">
        <v>203</v>
      </c>
      <c r="F164" s="64" t="s">
        <v>203</v>
      </c>
      <c r="G164" s="90">
        <v>0</v>
      </c>
      <c r="H164" s="90">
        <v>0</v>
      </c>
      <c r="I164" s="170" t="s">
        <v>6</v>
      </c>
      <c r="J164" s="64" t="s">
        <v>1540</v>
      </c>
      <c r="K164" s="65" t="s">
        <v>4229</v>
      </c>
      <c r="L164" s="256" t="s">
        <v>5137</v>
      </c>
      <c r="M164" s="256"/>
      <c r="N164" s="256"/>
      <c r="O164" s="66"/>
      <c r="P164" s="62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112</v>
      </c>
      <c r="W164" s="91" t="s">
        <v>2422</v>
      </c>
      <c r="X164" s="69" t="s">
        <v>2422</v>
      </c>
      <c r="Y164" s="69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7" t="str">
        <f>IF(ISNA(VLOOKUP(AA164,Sheet2!J:J,1,0)),"//","")</f>
        <v/>
      </c>
      <c r="AF164" s="107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4" t="s">
        <v>204</v>
      </c>
      <c r="F165" s="64" t="s">
        <v>204</v>
      </c>
      <c r="G165" s="90">
        <v>0</v>
      </c>
      <c r="H165" s="90">
        <v>0</v>
      </c>
      <c r="I165" s="170" t="s">
        <v>6</v>
      </c>
      <c r="J165" s="64" t="s">
        <v>1540</v>
      </c>
      <c r="K165" s="65" t="s">
        <v>4229</v>
      </c>
      <c r="L165" s="256" t="s">
        <v>5137</v>
      </c>
      <c r="M165" s="256"/>
      <c r="N165" s="256"/>
      <c r="O165" s="66"/>
      <c r="P165" s="62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112</v>
      </c>
      <c r="W165" s="91" t="s">
        <v>2422</v>
      </c>
      <c r="X165" s="69" t="s">
        <v>2422</v>
      </c>
      <c r="Y165" s="69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7" t="str">
        <f>IF(ISNA(VLOOKUP(AA165,Sheet2!J:J,1,0)),"//","")</f>
        <v/>
      </c>
      <c r="AF165" s="107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4" t="s">
        <v>205</v>
      </c>
      <c r="F166" s="64" t="s">
        <v>205</v>
      </c>
      <c r="G166" s="90">
        <v>0</v>
      </c>
      <c r="H166" s="90">
        <v>0</v>
      </c>
      <c r="I166" s="170" t="s">
        <v>6</v>
      </c>
      <c r="J166" s="64" t="s">
        <v>1540</v>
      </c>
      <c r="K166" s="65" t="s">
        <v>4229</v>
      </c>
      <c r="L166" s="256" t="s">
        <v>5137</v>
      </c>
      <c r="M166" s="256"/>
      <c r="N166" s="256"/>
      <c r="O166" s="66"/>
      <c r="P166" s="62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112</v>
      </c>
      <c r="W166" s="91" t="s">
        <v>2422</v>
      </c>
      <c r="X166" s="69" t="s">
        <v>2422</v>
      </c>
      <c r="Y166" s="69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7" t="str">
        <f>IF(ISNA(VLOOKUP(AA166,Sheet2!J:J,1,0)),"//","")</f>
        <v/>
      </c>
      <c r="AF166" s="107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4" t="s">
        <v>206</v>
      </c>
      <c r="F167" s="64" t="s">
        <v>206</v>
      </c>
      <c r="G167" s="90">
        <v>0</v>
      </c>
      <c r="H167" s="90">
        <v>0</v>
      </c>
      <c r="I167" s="170" t="s">
        <v>6</v>
      </c>
      <c r="J167" s="64" t="s">
        <v>1540</v>
      </c>
      <c r="K167" s="65" t="s">
        <v>4229</v>
      </c>
      <c r="L167" s="256" t="s">
        <v>5137</v>
      </c>
      <c r="M167" s="256"/>
      <c r="N167" s="256"/>
      <c r="O167" s="66"/>
      <c r="P167" s="62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112</v>
      </c>
      <c r="W167" s="91" t="s">
        <v>2422</v>
      </c>
      <c r="X167" s="69" t="s">
        <v>2422</v>
      </c>
      <c r="Y167" s="69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7" t="str">
        <f>IF(ISNA(VLOOKUP(AA167,Sheet2!J:J,1,0)),"//","")</f>
        <v/>
      </c>
      <c r="AF167" s="107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4" t="s">
        <v>207</v>
      </c>
      <c r="F168" s="64" t="s">
        <v>207</v>
      </c>
      <c r="G168" s="90">
        <v>0</v>
      </c>
      <c r="H168" s="90">
        <v>0</v>
      </c>
      <c r="I168" s="170" t="s">
        <v>6</v>
      </c>
      <c r="J168" s="64" t="s">
        <v>1540</v>
      </c>
      <c r="K168" s="65" t="s">
        <v>4229</v>
      </c>
      <c r="L168" s="256" t="s">
        <v>5137</v>
      </c>
      <c r="M168" s="256"/>
      <c r="N168" s="256"/>
      <c r="O168" s="66"/>
      <c r="P168" s="62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112</v>
      </c>
      <c r="W168" s="91" t="s">
        <v>2422</v>
      </c>
      <c r="X168" s="69" t="s">
        <v>2422</v>
      </c>
      <c r="Y168" s="69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7" t="str">
        <f>IF(ISNA(VLOOKUP(AA168,Sheet2!J:J,1,0)),"//","")</f>
        <v/>
      </c>
      <c r="AF168" s="107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4" t="s">
        <v>213</v>
      </c>
      <c r="F169" s="64" t="s">
        <v>213</v>
      </c>
      <c r="G169" s="90">
        <v>0</v>
      </c>
      <c r="H169" s="90">
        <v>0</v>
      </c>
      <c r="I169" s="170" t="s">
        <v>6</v>
      </c>
      <c r="J169" s="64" t="s">
        <v>1540</v>
      </c>
      <c r="K169" s="65" t="s">
        <v>4229</v>
      </c>
      <c r="L169" s="256" t="s">
        <v>5137</v>
      </c>
      <c r="M169" s="256"/>
      <c r="N169" s="256"/>
      <c r="O169" s="66"/>
      <c r="P169" s="62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112</v>
      </c>
      <c r="W169" s="91" t="s">
        <v>2422</v>
      </c>
      <c r="X169" s="69" t="s">
        <v>2422</v>
      </c>
      <c r="Y169" s="69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7" t="str">
        <f>IF(ISNA(VLOOKUP(AA169,Sheet2!J:J,1,0)),"//","")</f>
        <v/>
      </c>
      <c r="AF169" s="107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4" t="s">
        <v>230</v>
      </c>
      <c r="F170" s="64" t="s">
        <v>230</v>
      </c>
      <c r="G170" s="90">
        <v>0</v>
      </c>
      <c r="H170" s="90">
        <v>0</v>
      </c>
      <c r="I170" s="170" t="s">
        <v>6</v>
      </c>
      <c r="J170" s="64" t="s">
        <v>1540</v>
      </c>
      <c r="K170" s="65" t="s">
        <v>4229</v>
      </c>
      <c r="L170" s="256" t="s">
        <v>5137</v>
      </c>
      <c r="M170" s="256"/>
      <c r="N170" s="256"/>
      <c r="O170" s="66"/>
      <c r="P170" s="62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112</v>
      </c>
      <c r="W170" s="91" t="s">
        <v>2422</v>
      </c>
      <c r="X170" s="69" t="s">
        <v>2422</v>
      </c>
      <c r="Y170" s="69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7" t="str">
        <f>IF(ISNA(VLOOKUP(AA170,Sheet2!J:J,1,0)),"//","")</f>
        <v/>
      </c>
      <c r="AF170" s="107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4" t="s">
        <v>231</v>
      </c>
      <c r="F171" s="64" t="s">
        <v>231</v>
      </c>
      <c r="G171" s="90">
        <v>0</v>
      </c>
      <c r="H171" s="90">
        <v>0</v>
      </c>
      <c r="I171" s="170" t="s">
        <v>6</v>
      </c>
      <c r="J171" s="64" t="s">
        <v>1540</v>
      </c>
      <c r="K171" s="65" t="s">
        <v>4229</v>
      </c>
      <c r="L171" s="256" t="s">
        <v>5137</v>
      </c>
      <c r="M171" s="256"/>
      <c r="N171" s="256"/>
      <c r="O171" s="66"/>
      <c r="P171" s="62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112</v>
      </c>
      <c r="W171" s="91" t="s">
        <v>2422</v>
      </c>
      <c r="X171" s="69" t="s">
        <v>2422</v>
      </c>
      <c r="Y171" s="69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7" t="str">
        <f>IF(ISNA(VLOOKUP(AA171,Sheet2!J:J,1,0)),"//","")</f>
        <v/>
      </c>
      <c r="AF171" s="107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4" t="s">
        <v>232</v>
      </c>
      <c r="F172" s="64" t="s">
        <v>232</v>
      </c>
      <c r="G172" s="90">
        <v>0</v>
      </c>
      <c r="H172" s="90">
        <v>0</v>
      </c>
      <c r="I172" s="170" t="s">
        <v>6</v>
      </c>
      <c r="J172" s="64" t="s">
        <v>1540</v>
      </c>
      <c r="K172" s="65" t="s">
        <v>4229</v>
      </c>
      <c r="L172" s="256" t="s">
        <v>5137</v>
      </c>
      <c r="M172" s="256"/>
      <c r="N172" s="256"/>
      <c r="O172" s="66"/>
      <c r="P172" s="62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112</v>
      </c>
      <c r="W172" s="91" t="s">
        <v>2422</v>
      </c>
      <c r="X172" s="69" t="s">
        <v>2422</v>
      </c>
      <c r="Y172" s="69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7" t="str">
        <f>IF(ISNA(VLOOKUP(AA172,Sheet2!J:J,1,0)),"//","")</f>
        <v/>
      </c>
      <c r="AF172" s="107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4" t="s">
        <v>233</v>
      </c>
      <c r="F173" s="64" t="s">
        <v>233</v>
      </c>
      <c r="G173" s="90">
        <v>0</v>
      </c>
      <c r="H173" s="90">
        <v>0</v>
      </c>
      <c r="I173" s="170" t="s">
        <v>6</v>
      </c>
      <c r="J173" s="64" t="s">
        <v>1540</v>
      </c>
      <c r="K173" s="65" t="s">
        <v>4229</v>
      </c>
      <c r="L173" s="256" t="s">
        <v>5137</v>
      </c>
      <c r="M173" s="256"/>
      <c r="N173" s="256"/>
      <c r="O173" s="66"/>
      <c r="P173" s="62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112</v>
      </c>
      <c r="W173" s="91" t="s">
        <v>2422</v>
      </c>
      <c r="X173" s="69" t="s">
        <v>2422</v>
      </c>
      <c r="Y173" s="69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7" t="str">
        <f>IF(ISNA(VLOOKUP(AA173,Sheet2!J:J,1,0)),"//","")</f>
        <v/>
      </c>
      <c r="AF173" s="107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4" t="s">
        <v>245</v>
      </c>
      <c r="F174" s="64" t="s">
        <v>245</v>
      </c>
      <c r="G174" s="90">
        <v>0</v>
      </c>
      <c r="H174" s="90">
        <v>0</v>
      </c>
      <c r="I174" s="170" t="s">
        <v>6</v>
      </c>
      <c r="J174" s="64" t="s">
        <v>1540</v>
      </c>
      <c r="K174" s="65" t="s">
        <v>4229</v>
      </c>
      <c r="L174" s="256" t="s">
        <v>5137</v>
      </c>
      <c r="M174" s="256"/>
      <c r="N174" s="256"/>
      <c r="O174" s="66"/>
      <c r="P174" s="62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112</v>
      </c>
      <c r="W174" s="91" t="s">
        <v>2422</v>
      </c>
      <c r="X174" s="69" t="s">
        <v>2422</v>
      </c>
      <c r="Y174" s="69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7" t="str">
        <f>IF(ISNA(VLOOKUP(AA174,Sheet2!J:J,1,0)),"//","")</f>
        <v/>
      </c>
      <c r="AF174" s="107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4" t="s">
        <v>269</v>
      </c>
      <c r="F175" s="64" t="s">
        <v>269</v>
      </c>
      <c r="G175" s="90">
        <v>0</v>
      </c>
      <c r="H175" s="90">
        <v>0</v>
      </c>
      <c r="I175" s="170" t="s">
        <v>6</v>
      </c>
      <c r="J175" s="64" t="s">
        <v>1540</v>
      </c>
      <c r="K175" s="65" t="s">
        <v>4229</v>
      </c>
      <c r="L175" s="256" t="s">
        <v>5137</v>
      </c>
      <c r="M175" s="256"/>
      <c r="N175" s="256"/>
      <c r="O175" s="66"/>
      <c r="P175" s="62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112</v>
      </c>
      <c r="W175" s="91" t="s">
        <v>2422</v>
      </c>
      <c r="X175" s="69" t="s">
        <v>2422</v>
      </c>
      <c r="Y175" s="69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7" t="str">
        <f>IF(ISNA(VLOOKUP(AA175,Sheet2!J:J,1,0)),"//","")</f>
        <v/>
      </c>
      <c r="AF175" s="107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4" t="s">
        <v>282</v>
      </c>
      <c r="F176" s="64" t="s">
        <v>282</v>
      </c>
      <c r="G176" s="90">
        <v>0</v>
      </c>
      <c r="H176" s="90">
        <v>0</v>
      </c>
      <c r="I176" s="170" t="s">
        <v>6</v>
      </c>
      <c r="J176" s="64" t="s">
        <v>1540</v>
      </c>
      <c r="K176" s="65" t="s">
        <v>4229</v>
      </c>
      <c r="L176" s="256" t="s">
        <v>5137</v>
      </c>
      <c r="M176" s="256"/>
      <c r="N176" s="256"/>
      <c r="O176" s="66"/>
      <c r="P176" s="62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112</v>
      </c>
      <c r="W176" s="91" t="s">
        <v>2422</v>
      </c>
      <c r="X176" s="69" t="s">
        <v>2422</v>
      </c>
      <c r="Y176" s="69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7" t="str">
        <f>IF(ISNA(VLOOKUP(AA176,Sheet2!J:J,1,0)),"//","")</f>
        <v/>
      </c>
      <c r="AF176" s="107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4" t="s">
        <v>288</v>
      </c>
      <c r="F177" s="64" t="s">
        <v>288</v>
      </c>
      <c r="G177" s="90">
        <v>0</v>
      </c>
      <c r="H177" s="90">
        <v>0</v>
      </c>
      <c r="I177" s="170" t="s">
        <v>6</v>
      </c>
      <c r="J177" s="64" t="s">
        <v>1540</v>
      </c>
      <c r="K177" s="65" t="s">
        <v>4229</v>
      </c>
      <c r="L177" s="256" t="s">
        <v>5137</v>
      </c>
      <c r="M177" s="256"/>
      <c r="N177" s="256"/>
      <c r="O177" s="66"/>
      <c r="P177" s="62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112</v>
      </c>
      <c r="W177" s="91" t="s">
        <v>2422</v>
      </c>
      <c r="X177" s="69" t="s">
        <v>2422</v>
      </c>
      <c r="Y177" s="69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7" t="str">
        <f>IF(ISNA(VLOOKUP(AA177,Sheet2!J:J,1,0)),"//","")</f>
        <v/>
      </c>
      <c r="AF177" s="107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4" t="s">
        <v>290</v>
      </c>
      <c r="F178" s="64" t="s">
        <v>290</v>
      </c>
      <c r="G178" s="90">
        <v>0</v>
      </c>
      <c r="H178" s="90">
        <v>0</v>
      </c>
      <c r="I178" s="170" t="s">
        <v>6</v>
      </c>
      <c r="J178" s="64" t="s">
        <v>1540</v>
      </c>
      <c r="K178" s="65" t="s">
        <v>4229</v>
      </c>
      <c r="L178" s="256" t="s">
        <v>5137</v>
      </c>
      <c r="M178" s="256"/>
      <c r="N178" s="256"/>
      <c r="O178" s="66"/>
      <c r="P178" s="62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112</v>
      </c>
      <c r="W178" s="91" t="s">
        <v>2422</v>
      </c>
      <c r="X178" s="69" t="s">
        <v>2422</v>
      </c>
      <c r="Y178" s="69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7" t="str">
        <f>IF(ISNA(VLOOKUP(AA178,Sheet2!J:J,1,0)),"//","")</f>
        <v/>
      </c>
      <c r="AF178" s="107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4" t="s">
        <v>299</v>
      </c>
      <c r="F179" s="64" t="s">
        <v>299</v>
      </c>
      <c r="G179" s="90">
        <v>0</v>
      </c>
      <c r="H179" s="90">
        <v>0</v>
      </c>
      <c r="I179" s="170" t="s">
        <v>6</v>
      </c>
      <c r="J179" s="64" t="s">
        <v>1540</v>
      </c>
      <c r="K179" s="65" t="s">
        <v>4229</v>
      </c>
      <c r="L179" s="256" t="s">
        <v>5137</v>
      </c>
      <c r="M179" s="256"/>
      <c r="N179" s="256"/>
      <c r="O179" s="66"/>
      <c r="P179" s="62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112</v>
      </c>
      <c r="W179" s="91" t="s">
        <v>2422</v>
      </c>
      <c r="X179" s="69" t="s">
        <v>2422</v>
      </c>
      <c r="Y179" s="69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7" t="str">
        <f>IF(ISNA(VLOOKUP(AA179,Sheet2!J:J,1,0)),"//","")</f>
        <v/>
      </c>
      <c r="AF179" s="107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4" t="s">
        <v>300</v>
      </c>
      <c r="F180" s="64" t="s">
        <v>300</v>
      </c>
      <c r="G180" s="90">
        <v>0</v>
      </c>
      <c r="H180" s="90">
        <v>0</v>
      </c>
      <c r="I180" s="170" t="s">
        <v>6</v>
      </c>
      <c r="J180" s="64" t="s">
        <v>1540</v>
      </c>
      <c r="K180" s="65" t="s">
        <v>4229</v>
      </c>
      <c r="L180" s="256" t="s">
        <v>5137</v>
      </c>
      <c r="M180" s="256"/>
      <c r="N180" s="256"/>
      <c r="O180" s="66"/>
      <c r="P180" s="62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112</v>
      </c>
      <c r="W180" s="91" t="s">
        <v>2422</v>
      </c>
      <c r="X180" s="69" t="s">
        <v>2422</v>
      </c>
      <c r="Y180" s="69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7" t="str">
        <f>IF(ISNA(VLOOKUP(AA180,Sheet2!J:J,1,0)),"//","")</f>
        <v/>
      </c>
      <c r="AF180" s="107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4" t="s">
        <v>301</v>
      </c>
      <c r="F181" s="64" t="s">
        <v>301</v>
      </c>
      <c r="G181" s="188">
        <v>0</v>
      </c>
      <c r="H181" s="188">
        <v>0</v>
      </c>
      <c r="I181" s="170" t="s">
        <v>6</v>
      </c>
      <c r="J181" s="64" t="s">
        <v>1540</v>
      </c>
      <c r="K181" s="65" t="s">
        <v>4229</v>
      </c>
      <c r="L181" s="256" t="s">
        <v>5137</v>
      </c>
      <c r="M181" s="256"/>
      <c r="N181" s="256"/>
      <c r="O181" s="66"/>
      <c r="P181" s="62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112</v>
      </c>
      <c r="W181" s="91" t="s">
        <v>2422</v>
      </c>
      <c r="X181" s="69" t="s">
        <v>2422</v>
      </c>
      <c r="Y181" s="69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7" t="str">
        <f>IF(ISNA(VLOOKUP(AA181,Sheet2!J:J,1,0)),"//","")</f>
        <v/>
      </c>
      <c r="AF181" s="107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4" t="s">
        <v>302</v>
      </c>
      <c r="F182" s="64" t="s">
        <v>302</v>
      </c>
      <c r="G182" s="90">
        <v>0</v>
      </c>
      <c r="H182" s="90">
        <v>0</v>
      </c>
      <c r="I182" s="170" t="s">
        <v>6</v>
      </c>
      <c r="J182" s="64" t="s">
        <v>1540</v>
      </c>
      <c r="K182" s="65" t="s">
        <v>4229</v>
      </c>
      <c r="L182" s="256" t="s">
        <v>5137</v>
      </c>
      <c r="M182" s="256"/>
      <c r="N182" s="256"/>
      <c r="O182" s="66"/>
      <c r="P182" s="62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112</v>
      </c>
      <c r="W182" s="91" t="s">
        <v>2422</v>
      </c>
      <c r="X182" s="69" t="s">
        <v>2422</v>
      </c>
      <c r="Y182" s="69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7" t="str">
        <f>IF(ISNA(VLOOKUP(AA182,Sheet2!J:J,1,0)),"//","")</f>
        <v/>
      </c>
      <c r="AF182" s="107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4" t="s">
        <v>305</v>
      </c>
      <c r="F183" s="64" t="s">
        <v>305</v>
      </c>
      <c r="G183" s="90">
        <v>0</v>
      </c>
      <c r="H183" s="90">
        <v>0</v>
      </c>
      <c r="I183" s="170" t="s">
        <v>6</v>
      </c>
      <c r="J183" s="64" t="s">
        <v>1540</v>
      </c>
      <c r="K183" s="65" t="s">
        <v>4229</v>
      </c>
      <c r="L183" s="256" t="s">
        <v>5137</v>
      </c>
      <c r="M183" s="256"/>
      <c r="N183" s="256"/>
      <c r="O183" s="66"/>
      <c r="P183" s="62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112</v>
      </c>
      <c r="W183" s="91" t="s">
        <v>2422</v>
      </c>
      <c r="X183" s="69" t="s">
        <v>2422</v>
      </c>
      <c r="Y183" s="69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7" t="str">
        <f>IF(ISNA(VLOOKUP(AA183,Sheet2!J:J,1,0)),"//","")</f>
        <v/>
      </c>
      <c r="AF183" s="107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4" t="s">
        <v>310</v>
      </c>
      <c r="F184" s="64" t="s">
        <v>310</v>
      </c>
      <c r="G184" s="90">
        <v>0</v>
      </c>
      <c r="H184" s="90">
        <v>0</v>
      </c>
      <c r="I184" s="170" t="s">
        <v>6</v>
      </c>
      <c r="J184" s="64" t="s">
        <v>1540</v>
      </c>
      <c r="K184" s="65" t="s">
        <v>4229</v>
      </c>
      <c r="L184" s="256" t="s">
        <v>5137</v>
      </c>
      <c r="M184" s="256"/>
      <c r="N184" s="256"/>
      <c r="O184" s="66"/>
      <c r="P184" s="62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112</v>
      </c>
      <c r="W184" s="91" t="s">
        <v>2881</v>
      </c>
      <c r="X184" s="69" t="s">
        <v>2422</v>
      </c>
      <c r="Y184" s="69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7" t="str">
        <f>IF(ISNA(VLOOKUP(AA184,Sheet2!J:J,1,0)),"//","")</f>
        <v/>
      </c>
      <c r="AF184" s="107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4" t="s">
        <v>321</v>
      </c>
      <c r="F185" s="64" t="s">
        <v>321</v>
      </c>
      <c r="G185" s="90">
        <v>0</v>
      </c>
      <c r="H185" s="90">
        <v>0</v>
      </c>
      <c r="I185" s="170" t="s">
        <v>6</v>
      </c>
      <c r="J185" s="64" t="s">
        <v>1540</v>
      </c>
      <c r="K185" s="65" t="s">
        <v>4229</v>
      </c>
      <c r="L185" s="256" t="s">
        <v>5137</v>
      </c>
      <c r="M185" s="256"/>
      <c r="N185" s="256"/>
      <c r="O185" s="66"/>
      <c r="P185" s="62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112</v>
      </c>
      <c r="W185" s="91" t="s">
        <v>2422</v>
      </c>
      <c r="X185" s="69" t="s">
        <v>2422</v>
      </c>
      <c r="Y185" s="69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7" t="str">
        <f>IF(ISNA(VLOOKUP(AA185,Sheet2!J:J,1,0)),"//","")</f>
        <v/>
      </c>
      <c r="AF185" s="107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4" t="s">
        <v>323</v>
      </c>
      <c r="F186" s="64" t="s">
        <v>323</v>
      </c>
      <c r="G186" s="90">
        <v>0</v>
      </c>
      <c r="H186" s="90">
        <v>0</v>
      </c>
      <c r="I186" s="170" t="s">
        <v>6</v>
      </c>
      <c r="J186" s="64" t="s">
        <v>1540</v>
      </c>
      <c r="K186" s="65" t="s">
        <v>4229</v>
      </c>
      <c r="L186" s="256" t="s">
        <v>5137</v>
      </c>
      <c r="M186" s="256"/>
      <c r="N186" s="256"/>
      <c r="O186" s="66"/>
      <c r="P186" s="62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112</v>
      </c>
      <c r="W186" s="91" t="s">
        <v>2422</v>
      </c>
      <c r="X186" s="69" t="s">
        <v>2422</v>
      </c>
      <c r="Y186" s="69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7" t="str">
        <f>IF(ISNA(VLOOKUP(AA186,Sheet2!J:J,1,0)),"//","")</f>
        <v/>
      </c>
      <c r="AF186" s="107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4" t="s">
        <v>353</v>
      </c>
      <c r="F187" s="64" t="s">
        <v>353</v>
      </c>
      <c r="G187" s="90">
        <v>0</v>
      </c>
      <c r="H187" s="90">
        <v>0</v>
      </c>
      <c r="I187" s="170" t="s">
        <v>6</v>
      </c>
      <c r="J187" s="64" t="s">
        <v>1540</v>
      </c>
      <c r="K187" s="65" t="s">
        <v>4229</v>
      </c>
      <c r="L187" s="256" t="s">
        <v>5137</v>
      </c>
      <c r="M187" s="256"/>
      <c r="N187" s="256"/>
      <c r="O187" s="66"/>
      <c r="P187" s="62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112</v>
      </c>
      <c r="W187" s="91" t="s">
        <v>2422</v>
      </c>
      <c r="X187" s="69" t="s">
        <v>2422</v>
      </c>
      <c r="Y187" s="69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7" t="str">
        <f>IF(ISNA(VLOOKUP(AA187,Sheet2!J:J,1,0)),"//","")</f>
        <v/>
      </c>
      <c r="AF187" s="107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4" t="s">
        <v>362</v>
      </c>
      <c r="F188" s="64" t="s">
        <v>1420</v>
      </c>
      <c r="G188" s="90">
        <v>0</v>
      </c>
      <c r="H188" s="90">
        <v>0</v>
      </c>
      <c r="I188" s="170" t="s">
        <v>6</v>
      </c>
      <c r="J188" s="64" t="s">
        <v>1540</v>
      </c>
      <c r="K188" s="65" t="s">
        <v>4229</v>
      </c>
      <c r="L188" s="256" t="s">
        <v>5137</v>
      </c>
      <c r="M188" s="256"/>
      <c r="N188" s="256"/>
      <c r="O188" s="66"/>
      <c r="P188" s="62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112</v>
      </c>
      <c r="W188" s="91" t="s">
        <v>2422</v>
      </c>
      <c r="X188" s="69" t="s">
        <v>2422</v>
      </c>
      <c r="Y188" s="69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7" t="str">
        <f>IF(ISNA(VLOOKUP(AA188,Sheet2!J:J,1,0)),"//","")</f>
        <v/>
      </c>
      <c r="AF188" s="107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4" t="s">
        <v>363</v>
      </c>
      <c r="F189" s="64" t="s">
        <v>363</v>
      </c>
      <c r="G189" s="90">
        <v>0</v>
      </c>
      <c r="H189" s="90">
        <v>0</v>
      </c>
      <c r="I189" s="170" t="s">
        <v>6</v>
      </c>
      <c r="J189" s="64" t="s">
        <v>1540</v>
      </c>
      <c r="K189" s="65" t="s">
        <v>4229</v>
      </c>
      <c r="L189" s="256" t="s">
        <v>5137</v>
      </c>
      <c r="M189" s="256"/>
      <c r="N189" s="256"/>
      <c r="O189" s="66"/>
      <c r="P189" s="62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112</v>
      </c>
      <c r="W189" s="91" t="s">
        <v>2422</v>
      </c>
      <c r="X189" s="69" t="s">
        <v>2422</v>
      </c>
      <c r="Y189" s="69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7" t="str">
        <f>IF(ISNA(VLOOKUP(AA189,Sheet2!J:J,1,0)),"//","")</f>
        <v/>
      </c>
      <c r="AF189" s="107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4" t="s">
        <v>373</v>
      </c>
      <c r="F190" s="64" t="s">
        <v>373</v>
      </c>
      <c r="G190" s="90">
        <v>0</v>
      </c>
      <c r="H190" s="90">
        <v>0</v>
      </c>
      <c r="I190" s="170" t="s">
        <v>6</v>
      </c>
      <c r="J190" s="64" t="s">
        <v>1540</v>
      </c>
      <c r="K190" s="65" t="s">
        <v>4229</v>
      </c>
      <c r="L190" s="256" t="s">
        <v>5137</v>
      </c>
      <c r="M190" s="256"/>
      <c r="N190" s="256"/>
      <c r="O190" s="66"/>
      <c r="P190" s="62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112</v>
      </c>
      <c r="W190" s="91" t="s">
        <v>2422</v>
      </c>
      <c r="X190" s="69" t="s">
        <v>2422</v>
      </c>
      <c r="Y190" s="69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7" t="str">
        <f>IF(ISNA(VLOOKUP(AA190,Sheet2!J:J,1,0)),"//","")</f>
        <v/>
      </c>
      <c r="AF190" s="107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4" t="s">
        <v>398</v>
      </c>
      <c r="F191" s="64" t="s">
        <v>398</v>
      </c>
      <c r="G191" s="90">
        <v>0</v>
      </c>
      <c r="H191" s="90">
        <v>0</v>
      </c>
      <c r="I191" s="170" t="s">
        <v>6</v>
      </c>
      <c r="J191" s="64" t="s">
        <v>1540</v>
      </c>
      <c r="K191" s="65" t="s">
        <v>4229</v>
      </c>
      <c r="L191" s="256" t="s">
        <v>5137</v>
      </c>
      <c r="M191" s="256"/>
      <c r="N191" s="256"/>
      <c r="O191" s="66"/>
      <c r="P191" s="62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112</v>
      </c>
      <c r="W191" s="91" t="s">
        <v>2422</v>
      </c>
      <c r="X191" s="69" t="s">
        <v>2422</v>
      </c>
      <c r="Y191" s="69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7" t="str">
        <f>IF(ISNA(VLOOKUP(AA191,Sheet2!J:J,1,0)),"//","")</f>
        <v/>
      </c>
      <c r="AF191" s="107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4" t="s">
        <v>0</v>
      </c>
      <c r="F192" s="64" t="s">
        <v>0</v>
      </c>
      <c r="G192" s="90">
        <v>0</v>
      </c>
      <c r="H192" s="90">
        <v>0</v>
      </c>
      <c r="I192" s="170" t="s">
        <v>6</v>
      </c>
      <c r="J192" s="64" t="s">
        <v>1540</v>
      </c>
      <c r="K192" s="65" t="s">
        <v>4229</v>
      </c>
      <c r="L192" s="256" t="s">
        <v>5137</v>
      </c>
      <c r="M192" s="256"/>
      <c r="N192" s="256"/>
      <c r="O192" s="66"/>
      <c r="P192" s="62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112</v>
      </c>
      <c r="W192" s="91" t="s">
        <v>2422</v>
      </c>
      <c r="X192" s="69" t="s">
        <v>2422</v>
      </c>
      <c r="Y192" s="69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7" t="str">
        <f>IF(ISNA(VLOOKUP(AA192,Sheet2!J:J,1,0)),"//","")</f>
        <v/>
      </c>
      <c r="AF192" s="107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4" t="s">
        <v>407</v>
      </c>
      <c r="F193" s="64" t="s">
        <v>407</v>
      </c>
      <c r="G193" s="90">
        <v>0</v>
      </c>
      <c r="H193" s="90">
        <v>0</v>
      </c>
      <c r="I193" s="170" t="s">
        <v>6</v>
      </c>
      <c r="J193" s="64" t="s">
        <v>1540</v>
      </c>
      <c r="K193" s="65" t="s">
        <v>4229</v>
      </c>
      <c r="L193" s="256" t="s">
        <v>5137</v>
      </c>
      <c r="M193" s="256"/>
      <c r="N193" s="256"/>
      <c r="O193" s="66"/>
      <c r="P193" s="62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112</v>
      </c>
      <c r="W193" s="91" t="s">
        <v>2422</v>
      </c>
      <c r="X193" s="69" t="s">
        <v>2422</v>
      </c>
      <c r="Y193" s="69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7" t="str">
        <f>IF(ISNA(VLOOKUP(AA193,Sheet2!J:J,1,0)),"//","")</f>
        <v/>
      </c>
      <c r="AF193" s="107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4" t="s">
        <v>408</v>
      </c>
      <c r="F194" s="64" t="s">
        <v>408</v>
      </c>
      <c r="G194" s="90">
        <v>0</v>
      </c>
      <c r="H194" s="90">
        <v>0</v>
      </c>
      <c r="I194" s="170" t="s">
        <v>6</v>
      </c>
      <c r="J194" s="64" t="s">
        <v>1540</v>
      </c>
      <c r="K194" s="65" t="s">
        <v>4229</v>
      </c>
      <c r="L194" s="256" t="s">
        <v>5137</v>
      </c>
      <c r="M194" s="256"/>
      <c r="N194" s="256"/>
      <c r="O194" s="66"/>
      <c r="P194" s="62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112</v>
      </c>
      <c r="W194" s="91" t="s">
        <v>2422</v>
      </c>
      <c r="X194" s="69" t="s">
        <v>2422</v>
      </c>
      <c r="Y194" s="69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7" t="str">
        <f>IF(ISNA(VLOOKUP(AA194,Sheet2!J:J,1,0)),"//","")</f>
        <v/>
      </c>
      <c r="AF194" s="107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4" t="s">
        <v>409</v>
      </c>
      <c r="F195" s="64" t="s">
        <v>409</v>
      </c>
      <c r="G195" s="90">
        <v>0</v>
      </c>
      <c r="H195" s="90">
        <v>0</v>
      </c>
      <c r="I195" s="170" t="s">
        <v>6</v>
      </c>
      <c r="J195" s="64" t="s">
        <v>1540</v>
      </c>
      <c r="K195" s="65" t="s">
        <v>4229</v>
      </c>
      <c r="L195" s="256" t="s">
        <v>5137</v>
      </c>
      <c r="M195" s="256"/>
      <c r="N195" s="256"/>
      <c r="O195" s="66"/>
      <c r="P195" s="62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112</v>
      </c>
      <c r="W195" s="91" t="s">
        <v>2422</v>
      </c>
      <c r="X195" s="69" t="s">
        <v>2422</v>
      </c>
      <c r="Y195" s="69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7" t="str">
        <f>IF(ISNA(VLOOKUP(AA195,Sheet2!J:J,1,0)),"//","")</f>
        <v/>
      </c>
      <c r="AF195" s="107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4" t="s">
        <v>77</v>
      </c>
      <c r="F196" s="64" t="s">
        <v>77</v>
      </c>
      <c r="G196" s="90">
        <v>0</v>
      </c>
      <c r="H196" s="90">
        <v>0</v>
      </c>
      <c r="I196" s="170" t="s">
        <v>6</v>
      </c>
      <c r="J196" s="64" t="s">
        <v>1540</v>
      </c>
      <c r="K196" s="65" t="s">
        <v>4229</v>
      </c>
      <c r="L196" s="256" t="s">
        <v>5137</v>
      </c>
      <c r="M196" s="256"/>
      <c r="N196" s="256"/>
      <c r="O196" s="66"/>
      <c r="P196" s="62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112</v>
      </c>
      <c r="W196" s="91" t="s">
        <v>2422</v>
      </c>
      <c r="X196" s="69" t="s">
        <v>2422</v>
      </c>
      <c r="Y196" s="69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7" t="str">
        <f>IF(ISNA(VLOOKUP(AA196,Sheet2!J:J,1,0)),"//","")</f>
        <v/>
      </c>
      <c r="AF196" s="107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4" t="s">
        <v>410</v>
      </c>
      <c r="F197" s="64" t="s">
        <v>410</v>
      </c>
      <c r="G197" s="90">
        <v>0</v>
      </c>
      <c r="H197" s="90">
        <v>0</v>
      </c>
      <c r="I197" s="170" t="s">
        <v>6</v>
      </c>
      <c r="J197" s="64" t="s">
        <v>1540</v>
      </c>
      <c r="K197" s="65" t="s">
        <v>4229</v>
      </c>
      <c r="L197" s="256" t="s">
        <v>5137</v>
      </c>
      <c r="M197" s="256"/>
      <c r="N197" s="256"/>
      <c r="O197" s="66"/>
      <c r="P197" s="62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112</v>
      </c>
      <c r="W197" s="91" t="s">
        <v>2422</v>
      </c>
      <c r="X197" s="69" t="s">
        <v>2422</v>
      </c>
      <c r="Y197" s="69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7" t="str">
        <f>IF(ISNA(VLOOKUP(AA197,Sheet2!J:J,1,0)),"//","")</f>
        <v/>
      </c>
      <c r="AF197" s="107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4" t="s">
        <v>412</v>
      </c>
      <c r="F198" s="64" t="s">
        <v>412</v>
      </c>
      <c r="G198" s="90">
        <v>0</v>
      </c>
      <c r="H198" s="90">
        <v>0</v>
      </c>
      <c r="I198" s="170" t="s">
        <v>6</v>
      </c>
      <c r="J198" s="64" t="s">
        <v>1540</v>
      </c>
      <c r="K198" s="65" t="s">
        <v>4229</v>
      </c>
      <c r="L198" s="256" t="s">
        <v>5137</v>
      </c>
      <c r="M198" s="256"/>
      <c r="N198" s="256"/>
      <c r="O198" s="66"/>
      <c r="P198" s="62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112</v>
      </c>
      <c r="W198" s="91" t="s">
        <v>2422</v>
      </c>
      <c r="X198" s="69" t="s">
        <v>2422</v>
      </c>
      <c r="Y198" s="69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7" t="str">
        <f>IF(ISNA(VLOOKUP(AA198,Sheet2!J:J,1,0)),"//","")</f>
        <v/>
      </c>
      <c r="AF198" s="107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4" t="s">
        <v>413</v>
      </c>
      <c r="F199" s="64" t="s">
        <v>413</v>
      </c>
      <c r="G199" s="90">
        <v>0</v>
      </c>
      <c r="H199" s="90">
        <v>0</v>
      </c>
      <c r="I199" s="170" t="s">
        <v>6</v>
      </c>
      <c r="J199" s="64" t="s">
        <v>1540</v>
      </c>
      <c r="K199" s="65" t="s">
        <v>4229</v>
      </c>
      <c r="L199" s="256" t="s">
        <v>5137</v>
      </c>
      <c r="M199" s="256"/>
      <c r="N199" s="256"/>
      <c r="O199" s="66"/>
      <c r="P199" s="62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112</v>
      </c>
      <c r="W199" s="91" t="s">
        <v>2422</v>
      </c>
      <c r="X199" s="69" t="s">
        <v>2422</v>
      </c>
      <c r="Y199" s="69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7" t="str">
        <f>IF(ISNA(VLOOKUP(AA199,Sheet2!J:J,1,0)),"//","")</f>
        <v/>
      </c>
      <c r="AF199" s="107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4" t="s">
        <v>414</v>
      </c>
      <c r="F200" s="64" t="s">
        <v>414</v>
      </c>
      <c r="G200" s="90">
        <v>0</v>
      </c>
      <c r="H200" s="90">
        <v>0</v>
      </c>
      <c r="I200" s="170" t="s">
        <v>6</v>
      </c>
      <c r="J200" s="64" t="s">
        <v>1540</v>
      </c>
      <c r="K200" s="65" t="s">
        <v>4229</v>
      </c>
      <c r="L200" s="256" t="s">
        <v>5137</v>
      </c>
      <c r="M200" s="256"/>
      <c r="N200" s="256"/>
      <c r="O200" s="66"/>
      <c r="P200" s="62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112</v>
      </c>
      <c r="W200" s="91" t="s">
        <v>2422</v>
      </c>
      <c r="X200" s="69" t="s">
        <v>2422</v>
      </c>
      <c r="Y200" s="69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7" t="str">
        <f>IF(ISNA(VLOOKUP(AA200,Sheet2!J:J,1,0)),"//","")</f>
        <v/>
      </c>
      <c r="AF200" s="107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4" t="s">
        <v>415</v>
      </c>
      <c r="F201" s="64" t="s">
        <v>415</v>
      </c>
      <c r="G201" s="90">
        <v>0</v>
      </c>
      <c r="H201" s="90">
        <v>0</v>
      </c>
      <c r="I201" s="170" t="s">
        <v>6</v>
      </c>
      <c r="J201" s="64" t="s">
        <v>1540</v>
      </c>
      <c r="K201" s="65" t="s">
        <v>4229</v>
      </c>
      <c r="L201" s="256" t="s">
        <v>5137</v>
      </c>
      <c r="M201" s="256"/>
      <c r="N201" s="256"/>
      <c r="O201" s="66"/>
      <c r="P201" s="62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113</v>
      </c>
      <c r="W201" s="91" t="s">
        <v>2881</v>
      </c>
      <c r="X201" s="92" t="s">
        <v>2819</v>
      </c>
      <c r="Y201" s="93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7" t="str">
        <f>IF(ISNA(VLOOKUP(AA201,Sheet2!J:J,1,0)),"//","")</f>
        <v>//</v>
      </c>
      <c r="AF201" s="107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4" t="s">
        <v>416</v>
      </c>
      <c r="F202" s="64" t="s">
        <v>416</v>
      </c>
      <c r="G202" s="90">
        <v>0</v>
      </c>
      <c r="H202" s="90">
        <v>0</v>
      </c>
      <c r="I202" s="170" t="s">
        <v>6</v>
      </c>
      <c r="J202" s="64" t="s">
        <v>1540</v>
      </c>
      <c r="K202" s="65" t="s">
        <v>4229</v>
      </c>
      <c r="L202" s="256" t="s">
        <v>5137</v>
      </c>
      <c r="M202" s="256"/>
      <c r="N202" s="256"/>
      <c r="O202" s="66"/>
      <c r="P202" s="62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113</v>
      </c>
      <c r="W202" s="91" t="s">
        <v>2422</v>
      </c>
      <c r="X202" s="69" t="s">
        <v>2422</v>
      </c>
      <c r="Y202" s="69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7" t="str">
        <f>IF(ISNA(VLOOKUP(AA202,Sheet2!J:J,1,0)),"//","")</f>
        <v/>
      </c>
      <c r="AF202" s="107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4" t="s">
        <v>417</v>
      </c>
      <c r="F203" s="64" t="s">
        <v>417</v>
      </c>
      <c r="G203" s="90">
        <v>0</v>
      </c>
      <c r="H203" s="90">
        <v>0</v>
      </c>
      <c r="I203" s="170" t="s">
        <v>6</v>
      </c>
      <c r="J203" s="64" t="s">
        <v>1540</v>
      </c>
      <c r="K203" s="65" t="s">
        <v>4229</v>
      </c>
      <c r="L203" s="256" t="s">
        <v>5137</v>
      </c>
      <c r="M203" s="256"/>
      <c r="N203" s="256"/>
      <c r="O203" s="66"/>
      <c r="P203" s="62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113</v>
      </c>
      <c r="W203" s="91" t="s">
        <v>2422</v>
      </c>
      <c r="X203" s="69" t="s">
        <v>2422</v>
      </c>
      <c r="Y203" s="69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7" t="str">
        <f>IF(ISNA(VLOOKUP(AA203,Sheet2!J:J,1,0)),"//","")</f>
        <v/>
      </c>
      <c r="AF203" s="107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4" t="s">
        <v>418</v>
      </c>
      <c r="F204" s="64" t="s">
        <v>418</v>
      </c>
      <c r="G204" s="90">
        <v>0</v>
      </c>
      <c r="H204" s="90">
        <v>0</v>
      </c>
      <c r="I204" s="170" t="s">
        <v>6</v>
      </c>
      <c r="J204" s="64" t="s">
        <v>1540</v>
      </c>
      <c r="K204" s="65" t="s">
        <v>4229</v>
      </c>
      <c r="L204" s="256" t="s">
        <v>5137</v>
      </c>
      <c r="M204" s="256"/>
      <c r="N204" s="256"/>
      <c r="O204" s="66"/>
      <c r="P204" s="62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113</v>
      </c>
      <c r="W204" s="91" t="s">
        <v>2422</v>
      </c>
      <c r="X204" s="69" t="s">
        <v>2422</v>
      </c>
      <c r="Y204" s="69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7" t="str">
        <f>IF(ISNA(VLOOKUP(AA204,Sheet2!J:J,1,0)),"//","")</f>
        <v/>
      </c>
      <c r="AF204" s="107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4" t="s">
        <v>419</v>
      </c>
      <c r="F205" s="64" t="s">
        <v>419</v>
      </c>
      <c r="G205" s="90">
        <v>0</v>
      </c>
      <c r="H205" s="90">
        <v>0</v>
      </c>
      <c r="I205" s="170" t="s">
        <v>6</v>
      </c>
      <c r="J205" s="64" t="s">
        <v>1540</v>
      </c>
      <c r="K205" s="65" t="s">
        <v>4229</v>
      </c>
      <c r="L205" s="256" t="s">
        <v>5137</v>
      </c>
      <c r="M205" s="256"/>
      <c r="N205" s="256"/>
      <c r="O205" s="66"/>
      <c r="P205" s="62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113</v>
      </c>
      <c r="W205" s="91" t="s">
        <v>2422</v>
      </c>
      <c r="X205" s="69" t="s">
        <v>2422</v>
      </c>
      <c r="Y205" s="69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7" t="str">
        <f>IF(ISNA(VLOOKUP(AA205,Sheet2!J:J,1,0)),"//","")</f>
        <v/>
      </c>
      <c r="AF205" s="107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4" t="s">
        <v>420</v>
      </c>
      <c r="F206" s="64" t="s">
        <v>420</v>
      </c>
      <c r="G206" s="90">
        <v>0</v>
      </c>
      <c r="H206" s="90">
        <v>0</v>
      </c>
      <c r="I206" s="170" t="s">
        <v>6</v>
      </c>
      <c r="J206" s="64" t="s">
        <v>1540</v>
      </c>
      <c r="K206" s="65" t="s">
        <v>4229</v>
      </c>
      <c r="L206" s="256" t="s">
        <v>5137</v>
      </c>
      <c r="M206" s="256"/>
      <c r="N206" s="256"/>
      <c r="O206" s="66"/>
      <c r="P206" s="62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113</v>
      </c>
      <c r="W206" s="91" t="s">
        <v>2422</v>
      </c>
      <c r="X206" s="69" t="s">
        <v>2422</v>
      </c>
      <c r="Y206" s="69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7" t="str">
        <f>IF(ISNA(VLOOKUP(AA206,Sheet2!J:J,1,0)),"//","")</f>
        <v/>
      </c>
      <c r="AF206" s="107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4" t="s">
        <v>421</v>
      </c>
      <c r="F207" s="64" t="s">
        <v>421</v>
      </c>
      <c r="G207" s="90">
        <v>0</v>
      </c>
      <c r="H207" s="90">
        <v>0</v>
      </c>
      <c r="I207" s="170" t="s">
        <v>6</v>
      </c>
      <c r="J207" s="64" t="s">
        <v>1540</v>
      </c>
      <c r="K207" s="65" t="s">
        <v>4229</v>
      </c>
      <c r="L207" s="256" t="s">
        <v>5137</v>
      </c>
      <c r="M207" s="256"/>
      <c r="N207" s="256"/>
      <c r="O207" s="66"/>
      <c r="P207" s="62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113</v>
      </c>
      <c r="W207" s="91" t="s">
        <v>2422</v>
      </c>
      <c r="X207" s="69" t="s">
        <v>2422</v>
      </c>
      <c r="Y207" s="69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7" t="str">
        <f>IF(ISNA(VLOOKUP(AA207,Sheet2!J:J,1,0)),"//","")</f>
        <v/>
      </c>
      <c r="AF207" s="107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4" t="s">
        <v>422</v>
      </c>
      <c r="F208" s="64" t="s">
        <v>422</v>
      </c>
      <c r="G208" s="90">
        <v>0</v>
      </c>
      <c r="H208" s="90">
        <v>0</v>
      </c>
      <c r="I208" s="170" t="s">
        <v>6</v>
      </c>
      <c r="J208" s="64" t="s">
        <v>1540</v>
      </c>
      <c r="K208" s="65" t="s">
        <v>4229</v>
      </c>
      <c r="L208" s="256" t="s">
        <v>5137</v>
      </c>
      <c r="M208" s="256"/>
      <c r="N208" s="256"/>
      <c r="O208" s="66"/>
      <c r="P208" s="62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113</v>
      </c>
      <c r="W208" s="91" t="s">
        <v>2422</v>
      </c>
      <c r="X208" s="69" t="s">
        <v>2422</v>
      </c>
      <c r="Y208" s="69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7" t="str">
        <f>IF(ISNA(VLOOKUP(AA208,Sheet2!J:J,1,0)),"//","")</f>
        <v/>
      </c>
      <c r="AF208" s="107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4" t="s">
        <v>425</v>
      </c>
      <c r="F209" s="64" t="s">
        <v>425</v>
      </c>
      <c r="G209" s="90">
        <v>0</v>
      </c>
      <c r="H209" s="90">
        <v>0</v>
      </c>
      <c r="I209" s="170" t="s">
        <v>6</v>
      </c>
      <c r="J209" s="64" t="s">
        <v>1540</v>
      </c>
      <c r="K209" s="65" t="s">
        <v>4229</v>
      </c>
      <c r="L209" s="256" t="s">
        <v>5137</v>
      </c>
      <c r="M209" s="256"/>
      <c r="N209" s="256"/>
      <c r="O209" s="66"/>
      <c r="P209" s="62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113</v>
      </c>
      <c r="W209" s="91" t="s">
        <v>2422</v>
      </c>
      <c r="X209" s="69" t="s">
        <v>2422</v>
      </c>
      <c r="Y209" s="69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7" t="str">
        <f>IF(ISNA(VLOOKUP(AA209,Sheet2!J:J,1,0)),"//","")</f>
        <v/>
      </c>
      <c r="AF209" s="107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4" t="s">
        <v>433</v>
      </c>
      <c r="F210" s="64" t="s">
        <v>433</v>
      </c>
      <c r="G210" s="90">
        <v>0</v>
      </c>
      <c r="H210" s="90">
        <v>0</v>
      </c>
      <c r="I210" s="170" t="s">
        <v>6</v>
      </c>
      <c r="J210" s="64" t="s">
        <v>1540</v>
      </c>
      <c r="K210" s="65" t="s">
        <v>4229</v>
      </c>
      <c r="L210" s="256" t="s">
        <v>5137</v>
      </c>
      <c r="M210" s="256"/>
      <c r="N210" s="256"/>
      <c r="O210" s="66"/>
      <c r="P210" s="62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114</v>
      </c>
      <c r="W210" s="91" t="s">
        <v>2881</v>
      </c>
      <c r="X210" s="92" t="s">
        <v>2819</v>
      </c>
      <c r="Y210" s="93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7" t="str">
        <f>IF(ISNA(VLOOKUP(AA210,Sheet2!J:J,1,0)),"//","")</f>
        <v/>
      </c>
      <c r="AF210" s="107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4" t="s">
        <v>434</v>
      </c>
      <c r="F211" s="64" t="s">
        <v>434</v>
      </c>
      <c r="G211" s="90">
        <v>0</v>
      </c>
      <c r="H211" s="90">
        <v>0</v>
      </c>
      <c r="I211" s="170" t="s">
        <v>6</v>
      </c>
      <c r="J211" s="64" t="s">
        <v>1540</v>
      </c>
      <c r="K211" s="65" t="s">
        <v>4229</v>
      </c>
      <c r="L211" s="256" t="s">
        <v>5137</v>
      </c>
      <c r="M211" s="256"/>
      <c r="N211" s="256"/>
      <c r="O211" s="66"/>
      <c r="P211" s="62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114</v>
      </c>
      <c r="W211" s="91" t="s">
        <v>2422</v>
      </c>
      <c r="X211" s="69" t="s">
        <v>2422</v>
      </c>
      <c r="Y211" s="69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7" t="str">
        <f>IF(ISNA(VLOOKUP(AA211,Sheet2!J:J,1,0)),"//","")</f>
        <v/>
      </c>
      <c r="AF211" s="107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4" t="s">
        <v>435</v>
      </c>
      <c r="F212" s="64" t="s">
        <v>435</v>
      </c>
      <c r="G212" s="67">
        <v>0</v>
      </c>
      <c r="H212" s="67">
        <v>0</v>
      </c>
      <c r="I212" s="170" t="s">
        <v>6</v>
      </c>
      <c r="J212" s="64" t="s">
        <v>1540</v>
      </c>
      <c r="K212" s="65" t="s">
        <v>4229</v>
      </c>
      <c r="L212" s="256" t="s">
        <v>5137</v>
      </c>
      <c r="M212" s="256"/>
      <c r="N212" s="256"/>
      <c r="O212" s="66"/>
      <c r="P212" s="62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114</v>
      </c>
      <c r="W212" s="91" t="s">
        <v>2422</v>
      </c>
      <c r="X212" s="69" t="s">
        <v>2422</v>
      </c>
      <c r="Y212" s="69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7" t="str">
        <f>IF(ISNA(VLOOKUP(AA212,Sheet2!J:J,1,0)),"//","")</f>
        <v/>
      </c>
      <c r="AF212" s="107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4" t="s">
        <v>440</v>
      </c>
      <c r="F213" s="64" t="s">
        <v>440</v>
      </c>
      <c r="G213" s="67">
        <v>0</v>
      </c>
      <c r="H213" s="67">
        <v>0</v>
      </c>
      <c r="I213" s="170" t="s">
        <v>6</v>
      </c>
      <c r="J213" s="64" t="s">
        <v>1540</v>
      </c>
      <c r="K213" s="65" t="s">
        <v>4229</v>
      </c>
      <c r="L213" s="256" t="s">
        <v>5137</v>
      </c>
      <c r="M213" s="256"/>
      <c r="N213" s="256"/>
      <c r="O213" s="66"/>
      <c r="P213" s="62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115</v>
      </c>
      <c r="W213" s="91" t="s">
        <v>2879</v>
      </c>
      <c r="X213" s="92" t="s">
        <v>2819</v>
      </c>
      <c r="Y213" s="144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7" t="str">
        <f>IF(ISNA(VLOOKUP(AA213,Sheet2!J:J,1,0)),"//","")</f>
        <v>//</v>
      </c>
      <c r="AF213" s="107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4" t="s">
        <v>460</v>
      </c>
      <c r="F214" s="64" t="s">
        <v>460</v>
      </c>
      <c r="G214" s="90">
        <v>0</v>
      </c>
      <c r="H214" s="90">
        <v>0</v>
      </c>
      <c r="I214" s="170" t="s">
        <v>6</v>
      </c>
      <c r="J214" s="64" t="s">
        <v>1540</v>
      </c>
      <c r="K214" s="65" t="s">
        <v>4229</v>
      </c>
      <c r="L214" s="256" t="s">
        <v>5137</v>
      </c>
      <c r="M214" s="256"/>
      <c r="N214" s="256"/>
      <c r="O214" s="66"/>
      <c r="P214" s="62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116</v>
      </c>
      <c r="W214" s="94" t="s">
        <v>2881</v>
      </c>
      <c r="X214" s="92" t="s">
        <v>2819</v>
      </c>
      <c r="Y214" s="93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7" t="str">
        <f>IF(ISNA(VLOOKUP(AA214,Sheet2!J:J,1,0)),"//","")</f>
        <v>//</v>
      </c>
      <c r="AF214" s="107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4" t="s">
        <v>1481</v>
      </c>
      <c r="F215" s="64" t="s">
        <v>1481</v>
      </c>
      <c r="G215" s="90">
        <v>0</v>
      </c>
      <c r="H215" s="90">
        <v>0</v>
      </c>
      <c r="I215" s="64" t="s">
        <v>1</v>
      </c>
      <c r="J215" s="64" t="s">
        <v>1540</v>
      </c>
      <c r="K215" s="65" t="s">
        <v>4065</v>
      </c>
      <c r="L215" s="256" t="s">
        <v>5137</v>
      </c>
      <c r="M215" s="256"/>
      <c r="N215" s="256"/>
      <c r="O215" s="66"/>
      <c r="P215" s="62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116</v>
      </c>
      <c r="W215" s="91" t="s">
        <v>2422</v>
      </c>
      <c r="X215" s="69" t="s">
        <v>2422</v>
      </c>
      <c r="Y215" s="69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7" t="str">
        <f>IF(ISNA(VLOOKUP(AA215,Sheet2!J:J,1,0)),"//","")</f>
        <v/>
      </c>
      <c r="AF215" s="107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4" t="s">
        <v>53</v>
      </c>
      <c r="F216" s="64" t="s">
        <v>53</v>
      </c>
      <c r="G216" s="90">
        <v>0</v>
      </c>
      <c r="H216" s="90">
        <v>215</v>
      </c>
      <c r="I216" s="172" t="s">
        <v>3</v>
      </c>
      <c r="J216" s="64" t="s">
        <v>1540</v>
      </c>
      <c r="K216" s="65" t="s">
        <v>4229</v>
      </c>
      <c r="L216" s="256" t="s">
        <v>5137</v>
      </c>
      <c r="M216" s="256"/>
      <c r="N216" s="256"/>
      <c r="O216" s="70" t="s">
        <v>3036</v>
      </c>
      <c r="P216" s="62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116</v>
      </c>
      <c r="W216" s="91" t="s">
        <v>2881</v>
      </c>
      <c r="X216" s="69" t="s">
        <v>2807</v>
      </c>
      <c r="Y216" s="69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7" t="str">
        <f>IF(ISNA(VLOOKUP(AA216,Sheet2!J:J,1,0)),"//","")</f>
        <v/>
      </c>
      <c r="AF216" s="107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3" t="s">
        <v>3037</v>
      </c>
      <c r="F217" s="73" t="s">
        <v>3037</v>
      </c>
      <c r="G217" s="74">
        <v>0</v>
      </c>
      <c r="H217" s="74">
        <v>0</v>
      </c>
      <c r="I217" s="176" t="s">
        <v>28</v>
      </c>
      <c r="J217" s="64" t="s">
        <v>1540</v>
      </c>
      <c r="K217" s="65" t="s">
        <v>4065</v>
      </c>
      <c r="L217" s="256" t="s">
        <v>5137</v>
      </c>
      <c r="M217" s="256"/>
      <c r="N217" s="256"/>
      <c r="O217" s="66"/>
      <c r="P217" s="62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116</v>
      </c>
      <c r="W217" s="91" t="s">
        <v>2422</v>
      </c>
      <c r="X217" s="69" t="s">
        <v>2422</v>
      </c>
      <c r="Y217" s="69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7" t="str">
        <f>IF(ISNA(VLOOKUP(AA217,Sheet2!J:J,1,0)),"//","")</f>
        <v/>
      </c>
      <c r="AF217" s="107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3" t="s">
        <v>3038</v>
      </c>
      <c r="F218" s="73" t="s">
        <v>3038</v>
      </c>
      <c r="G218" s="74">
        <v>0</v>
      </c>
      <c r="H218" s="74">
        <v>0</v>
      </c>
      <c r="I218" s="176" t="s">
        <v>28</v>
      </c>
      <c r="J218" s="64" t="s">
        <v>1540</v>
      </c>
      <c r="K218" s="65" t="s">
        <v>4065</v>
      </c>
      <c r="L218" s="256" t="s">
        <v>5137</v>
      </c>
      <c r="M218" s="256"/>
      <c r="N218" s="256"/>
      <c r="O218" s="66"/>
      <c r="P218" s="62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116</v>
      </c>
      <c r="W218" s="91" t="s">
        <v>2422</v>
      </c>
      <c r="X218" s="69" t="s">
        <v>2422</v>
      </c>
      <c r="Y218" s="69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7" t="str">
        <f>IF(ISNA(VLOOKUP(AA218,Sheet2!J:J,1,0)),"//","")</f>
        <v/>
      </c>
      <c r="AF218" s="107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3" t="s">
        <v>3039</v>
      </c>
      <c r="F219" s="73" t="s">
        <v>3039</v>
      </c>
      <c r="G219" s="74">
        <v>0</v>
      </c>
      <c r="H219" s="74">
        <v>0</v>
      </c>
      <c r="I219" s="176" t="s">
        <v>28</v>
      </c>
      <c r="J219" s="64" t="s">
        <v>1540</v>
      </c>
      <c r="K219" s="65" t="s">
        <v>4065</v>
      </c>
      <c r="L219" s="256" t="s">
        <v>5137</v>
      </c>
      <c r="M219" s="256"/>
      <c r="N219" s="256"/>
      <c r="O219" s="66"/>
      <c r="P219" s="62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116</v>
      </c>
      <c r="W219" s="91" t="s">
        <v>2422</v>
      </c>
      <c r="X219" s="69" t="s">
        <v>2422</v>
      </c>
      <c r="Y219" s="69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7" t="str">
        <f>IF(ISNA(VLOOKUP(AA219,Sheet2!J:J,1,0)),"//","")</f>
        <v/>
      </c>
      <c r="AF219" s="107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3" t="s">
        <v>3040</v>
      </c>
      <c r="F220" s="73" t="s">
        <v>3040</v>
      </c>
      <c r="G220" s="74">
        <v>0</v>
      </c>
      <c r="H220" s="74">
        <v>0</v>
      </c>
      <c r="I220" s="176" t="s">
        <v>28</v>
      </c>
      <c r="J220" s="64" t="s">
        <v>1540</v>
      </c>
      <c r="K220" s="65" t="s">
        <v>4065</v>
      </c>
      <c r="L220" s="256" t="s">
        <v>5137</v>
      </c>
      <c r="M220" s="256"/>
      <c r="N220" s="256"/>
      <c r="O220" s="66"/>
      <c r="P220" s="62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116</v>
      </c>
      <c r="W220" s="91" t="s">
        <v>2422</v>
      </c>
      <c r="X220" s="69" t="s">
        <v>2422</v>
      </c>
      <c r="Y220" s="69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7" t="str">
        <f>IF(ISNA(VLOOKUP(AA220,Sheet2!J:J,1,0)),"//","")</f>
        <v/>
      </c>
      <c r="AF220" s="107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3" t="s">
        <v>3041</v>
      </c>
      <c r="F221" s="73" t="s">
        <v>3041</v>
      </c>
      <c r="G221" s="74">
        <v>0</v>
      </c>
      <c r="H221" s="74">
        <v>0</v>
      </c>
      <c r="I221" s="176" t="s">
        <v>28</v>
      </c>
      <c r="J221" s="64" t="s">
        <v>1540</v>
      </c>
      <c r="K221" s="65" t="s">
        <v>4065</v>
      </c>
      <c r="L221" s="256" t="s">
        <v>5137</v>
      </c>
      <c r="M221" s="256"/>
      <c r="N221" s="256"/>
      <c r="O221" s="66"/>
      <c r="P221" s="62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116</v>
      </c>
      <c r="W221" s="91" t="s">
        <v>2422</v>
      </c>
      <c r="X221" s="69" t="s">
        <v>2422</v>
      </c>
      <c r="Y221" s="69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7" t="str">
        <f>IF(ISNA(VLOOKUP(AA221,Sheet2!J:J,1,0)),"//","")</f>
        <v/>
      </c>
      <c r="AF221" s="107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3" t="s">
        <v>3042</v>
      </c>
      <c r="F222" s="73" t="s">
        <v>3042</v>
      </c>
      <c r="G222" s="74">
        <v>0</v>
      </c>
      <c r="H222" s="74">
        <v>0</v>
      </c>
      <c r="I222" s="176" t="s">
        <v>28</v>
      </c>
      <c r="J222" s="64" t="s">
        <v>1540</v>
      </c>
      <c r="K222" s="65" t="s">
        <v>4065</v>
      </c>
      <c r="L222" s="256" t="s">
        <v>5137</v>
      </c>
      <c r="M222" s="256"/>
      <c r="N222" s="256"/>
      <c r="O222" s="66"/>
      <c r="P222" s="62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116</v>
      </c>
      <c r="W222" s="91" t="s">
        <v>2422</v>
      </c>
      <c r="X222" s="69" t="s">
        <v>2422</v>
      </c>
      <c r="Y222" s="69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7" t="str">
        <f>IF(ISNA(VLOOKUP(AA222,Sheet2!J:J,1,0)),"//","")</f>
        <v/>
      </c>
      <c r="AF222" s="107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3" t="s">
        <v>3043</v>
      </c>
      <c r="F223" s="73" t="s">
        <v>3043</v>
      </c>
      <c r="G223" s="74">
        <v>0</v>
      </c>
      <c r="H223" s="74">
        <v>0</v>
      </c>
      <c r="I223" s="176" t="s">
        <v>28</v>
      </c>
      <c r="J223" s="64" t="s">
        <v>1540</v>
      </c>
      <c r="K223" s="65" t="s">
        <v>4065</v>
      </c>
      <c r="L223" s="256" t="s">
        <v>5137</v>
      </c>
      <c r="M223" s="256"/>
      <c r="N223" s="256"/>
      <c r="O223" s="66"/>
      <c r="P223" s="62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116</v>
      </c>
      <c r="W223" s="91" t="s">
        <v>2422</v>
      </c>
      <c r="X223" s="69" t="s">
        <v>2422</v>
      </c>
      <c r="Y223" s="69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7" t="str">
        <f>IF(ISNA(VLOOKUP(AA223,Sheet2!J:J,1,0)),"//","")</f>
        <v/>
      </c>
      <c r="AF223" s="107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3" t="s">
        <v>3044</v>
      </c>
      <c r="F224" s="73" t="s">
        <v>3044</v>
      </c>
      <c r="G224" s="74">
        <v>0</v>
      </c>
      <c r="H224" s="74">
        <v>0</v>
      </c>
      <c r="I224" s="176" t="s">
        <v>28</v>
      </c>
      <c r="J224" s="64" t="s">
        <v>1540</v>
      </c>
      <c r="K224" s="65" t="s">
        <v>4065</v>
      </c>
      <c r="L224" s="256" t="s">
        <v>5137</v>
      </c>
      <c r="M224" s="256"/>
      <c r="N224" s="256"/>
      <c r="O224" s="66"/>
      <c r="P224" s="62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116</v>
      </c>
      <c r="W224" s="91" t="s">
        <v>2422</v>
      </c>
      <c r="X224" s="69" t="s">
        <v>2422</v>
      </c>
      <c r="Y224" s="69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7" t="str">
        <f>IF(ISNA(VLOOKUP(AA224,Sheet2!J:J,1,0)),"//","")</f>
        <v/>
      </c>
      <c r="AF224" s="107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3" t="s">
        <v>3045</v>
      </c>
      <c r="F225" s="73" t="s">
        <v>3045</v>
      </c>
      <c r="G225" s="74">
        <v>0</v>
      </c>
      <c r="H225" s="74">
        <v>0</v>
      </c>
      <c r="I225" s="176" t="s">
        <v>28</v>
      </c>
      <c r="J225" s="64" t="s">
        <v>1540</v>
      </c>
      <c r="K225" s="65" t="s">
        <v>4065</v>
      </c>
      <c r="L225" s="256" t="s">
        <v>5137</v>
      </c>
      <c r="M225" s="256"/>
      <c r="N225" s="256"/>
      <c r="O225" s="66"/>
      <c r="P225" s="62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116</v>
      </c>
      <c r="W225" s="91" t="s">
        <v>2422</v>
      </c>
      <c r="X225" s="69" t="s">
        <v>2422</v>
      </c>
      <c r="Y225" s="69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7" t="str">
        <f>IF(ISNA(VLOOKUP(AA225,Sheet2!J:J,1,0)),"//","")</f>
        <v/>
      </c>
      <c r="AF225" s="107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3" t="s">
        <v>3046</v>
      </c>
      <c r="F226" s="73" t="s">
        <v>3046</v>
      </c>
      <c r="G226" s="74">
        <v>0</v>
      </c>
      <c r="H226" s="74">
        <v>0</v>
      </c>
      <c r="I226" s="176" t="s">
        <v>28</v>
      </c>
      <c r="J226" s="64" t="s">
        <v>1540</v>
      </c>
      <c r="K226" s="65" t="s">
        <v>4065</v>
      </c>
      <c r="L226" s="256" t="s">
        <v>5137</v>
      </c>
      <c r="M226" s="256"/>
      <c r="N226" s="256"/>
      <c r="O226" s="66"/>
      <c r="P226" s="62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116</v>
      </c>
      <c r="W226" s="91" t="s">
        <v>2422</v>
      </c>
      <c r="X226" s="69" t="s">
        <v>2422</v>
      </c>
      <c r="Y226" s="69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7" t="str">
        <f>IF(ISNA(VLOOKUP(AA226,Sheet2!J:J,1,0)),"//","")</f>
        <v/>
      </c>
      <c r="AF226" s="107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3" t="s">
        <v>3047</v>
      </c>
      <c r="F227" s="73" t="s">
        <v>3047</v>
      </c>
      <c r="G227" s="74">
        <v>0</v>
      </c>
      <c r="H227" s="74">
        <v>0</v>
      </c>
      <c r="I227" s="176" t="s">
        <v>28</v>
      </c>
      <c r="J227" s="64" t="s">
        <v>1540</v>
      </c>
      <c r="K227" s="65" t="s">
        <v>4065</v>
      </c>
      <c r="L227" s="256" t="s">
        <v>5137</v>
      </c>
      <c r="M227" s="256"/>
      <c r="N227" s="256"/>
      <c r="O227" s="66"/>
      <c r="P227" s="62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116</v>
      </c>
      <c r="W227" s="91" t="s">
        <v>2422</v>
      </c>
      <c r="X227" s="69" t="s">
        <v>2422</v>
      </c>
      <c r="Y227" s="69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7" t="str">
        <f>IF(ISNA(VLOOKUP(AA227,Sheet2!J:J,1,0)),"//","")</f>
        <v/>
      </c>
      <c r="AF227" s="107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3" t="s">
        <v>3048</v>
      </c>
      <c r="F228" s="73" t="s">
        <v>3048</v>
      </c>
      <c r="G228" s="74">
        <v>0</v>
      </c>
      <c r="H228" s="74">
        <v>0</v>
      </c>
      <c r="I228" s="176" t="s">
        <v>28</v>
      </c>
      <c r="J228" s="64" t="s">
        <v>1540</v>
      </c>
      <c r="K228" s="65" t="s">
        <v>4065</v>
      </c>
      <c r="L228" s="256" t="s">
        <v>5137</v>
      </c>
      <c r="M228" s="256"/>
      <c r="N228" s="256"/>
      <c r="O228" s="66"/>
      <c r="P228" s="62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116</v>
      </c>
      <c r="W228" s="91"/>
      <c r="X228" s="69"/>
      <c r="Y228" s="69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7" t="str">
        <f>IF(ISNA(VLOOKUP(AA228,Sheet2!J:J,1,0)),"//","")</f>
        <v/>
      </c>
      <c r="AF228" s="107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2"/>
      <c r="F229" s="62"/>
      <c r="G229" s="90"/>
      <c r="H229" s="90"/>
      <c r="I229" s="64"/>
      <c r="J229" s="64"/>
      <c r="K229" s="65"/>
      <c r="L229" s="256"/>
      <c r="M229" s="256"/>
      <c r="N229" s="256"/>
      <c r="O229" s="57"/>
      <c r="P229" s="62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116</v>
      </c>
      <c r="W229" s="91" t="s">
        <v>2422</v>
      </c>
      <c r="X229" s="89" t="s">
        <v>2422</v>
      </c>
      <c r="Y229" s="89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7" t="str">
        <f>IF(ISNA(VLOOKUP(AA229,Sheet2!J:J,1,0)),"//","")</f>
        <v/>
      </c>
      <c r="AF229" s="107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2"/>
      <c r="F230" s="62"/>
      <c r="G230" s="90"/>
      <c r="H230" s="90"/>
      <c r="I230" s="64"/>
      <c r="J230" s="64"/>
      <c r="K230" s="65"/>
      <c r="L230" s="256"/>
      <c r="M230" s="256"/>
      <c r="N230" s="256"/>
      <c r="O230" s="57"/>
      <c r="P230" s="62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116</v>
      </c>
      <c r="W230" s="91" t="s">
        <v>2422</v>
      </c>
      <c r="X230" s="89" t="s">
        <v>2422</v>
      </c>
      <c r="Y230" s="89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7" t="str">
        <f>IF(ISNA(VLOOKUP(AA230,Sheet2!J:J,1,0)),"//","")</f>
        <v/>
      </c>
      <c r="AF230" s="107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2"/>
      <c r="F231" s="62"/>
      <c r="G231" s="90"/>
      <c r="H231" s="90"/>
      <c r="I231" s="64"/>
      <c r="J231" s="64"/>
      <c r="K231" s="65"/>
      <c r="L231" s="256"/>
      <c r="M231" s="256"/>
      <c r="N231" s="256"/>
      <c r="O231" s="57"/>
      <c r="P231" s="62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116</v>
      </c>
      <c r="W231" s="91" t="s">
        <v>2422</v>
      </c>
      <c r="X231" s="89" t="s">
        <v>2422</v>
      </c>
      <c r="Y231" s="89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7" t="str">
        <f>IF(ISNA(VLOOKUP(AA231,Sheet2!J:J,1,0)),"//","")</f>
        <v/>
      </c>
      <c r="AF231" s="107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4" t="s">
        <v>1157</v>
      </c>
      <c r="F232" s="64" t="s">
        <v>1157</v>
      </c>
      <c r="G232" s="90">
        <v>0</v>
      </c>
      <c r="H232" s="90">
        <v>0</v>
      </c>
      <c r="I232" s="172" t="s">
        <v>3</v>
      </c>
      <c r="J232" s="64" t="s">
        <v>1540</v>
      </c>
      <c r="K232" s="65" t="s">
        <v>4229</v>
      </c>
      <c r="L232" s="256" t="s">
        <v>5137</v>
      </c>
      <c r="M232" s="256"/>
      <c r="N232" s="256"/>
      <c r="O232" s="66"/>
      <c r="P232" s="62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116</v>
      </c>
      <c r="W232" s="91" t="s">
        <v>2422</v>
      </c>
      <c r="X232" s="69" t="s">
        <v>2807</v>
      </c>
      <c r="Y232" s="69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7" t="str">
        <f>IF(ISNA(VLOOKUP(AA232,Sheet2!J:J,1,0)),"//","")</f>
        <v/>
      </c>
      <c r="AF232" s="107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4" t="s">
        <v>1158</v>
      </c>
      <c r="F233" s="64" t="s">
        <v>1158</v>
      </c>
      <c r="G233" s="90">
        <v>0</v>
      </c>
      <c r="H233" s="90">
        <v>0</v>
      </c>
      <c r="I233" s="172" t="s">
        <v>3</v>
      </c>
      <c r="J233" s="64" t="s">
        <v>1540</v>
      </c>
      <c r="K233" s="65" t="s">
        <v>4229</v>
      </c>
      <c r="L233" s="256" t="s">
        <v>5137</v>
      </c>
      <c r="M233" s="256"/>
      <c r="N233" s="256"/>
      <c r="O233" s="66"/>
      <c r="P233" s="62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116</v>
      </c>
      <c r="W233" s="91" t="s">
        <v>2422</v>
      </c>
      <c r="X233" s="69" t="s">
        <v>2807</v>
      </c>
      <c r="Y233" s="69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7" t="str">
        <f>IF(ISNA(VLOOKUP(AA233,Sheet2!J:J,1,0)),"//","")</f>
        <v/>
      </c>
      <c r="AF233" s="107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4" t="s">
        <v>70</v>
      </c>
      <c r="F234" s="64" t="s">
        <v>1212</v>
      </c>
      <c r="G234" s="90">
        <v>0</v>
      </c>
      <c r="H234" s="90">
        <v>0</v>
      </c>
      <c r="I234" s="172" t="s">
        <v>3</v>
      </c>
      <c r="J234" s="64" t="s">
        <v>1540</v>
      </c>
      <c r="K234" s="65" t="s">
        <v>4229</v>
      </c>
      <c r="L234" s="256" t="s">
        <v>5137</v>
      </c>
      <c r="M234" s="256"/>
      <c r="N234" s="256"/>
      <c r="O234" s="66"/>
      <c r="P234" s="62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116</v>
      </c>
      <c r="W234" s="91" t="s">
        <v>2422</v>
      </c>
      <c r="X234" s="69" t="s">
        <v>2807</v>
      </c>
      <c r="Y234" s="69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7" t="str">
        <f>IF(ISNA(VLOOKUP(AA234,Sheet2!J:J,1,0)),"//","")</f>
        <v/>
      </c>
      <c r="AF234" s="107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4" t="s">
        <v>70</v>
      </c>
      <c r="F235" s="64" t="s">
        <v>1354</v>
      </c>
      <c r="G235" s="90">
        <v>0</v>
      </c>
      <c r="H235" s="90">
        <v>0</v>
      </c>
      <c r="I235" s="171" t="s">
        <v>474</v>
      </c>
      <c r="J235" s="64" t="s">
        <v>1540</v>
      </c>
      <c r="K235" s="65" t="s">
        <v>4229</v>
      </c>
      <c r="L235" s="256" t="s">
        <v>5137</v>
      </c>
      <c r="M235" s="256"/>
      <c r="N235" s="256"/>
      <c r="O235" s="66"/>
      <c r="P235" s="62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116</v>
      </c>
      <c r="W235" s="91" t="s">
        <v>2422</v>
      </c>
      <c r="X235" s="69" t="s">
        <v>2422</v>
      </c>
      <c r="Y235" s="69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7" t="str">
        <f>IF(ISNA(VLOOKUP(AA235,Sheet2!J:J,1,0)),"//","")</f>
        <v/>
      </c>
      <c r="AF235" s="107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4" t="s">
        <v>70</v>
      </c>
      <c r="F236" s="64" t="s">
        <v>1501</v>
      </c>
      <c r="G236" s="90">
        <v>0</v>
      </c>
      <c r="H236" s="90">
        <v>0</v>
      </c>
      <c r="I236" s="171" t="s">
        <v>474</v>
      </c>
      <c r="J236" s="64" t="s">
        <v>1540</v>
      </c>
      <c r="K236" s="65" t="s">
        <v>4229</v>
      </c>
      <c r="L236" s="256" t="s">
        <v>5137</v>
      </c>
      <c r="M236" s="256"/>
      <c r="N236" s="256"/>
      <c r="O236" s="66"/>
      <c r="P236" s="62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116</v>
      </c>
      <c r="W236" s="91" t="s">
        <v>2422</v>
      </c>
      <c r="X236" s="69" t="s">
        <v>2422</v>
      </c>
      <c r="Y236" s="69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7" t="str">
        <f>IF(ISNA(VLOOKUP(AA236,Sheet2!J:J,1,0)),"//","")</f>
        <v/>
      </c>
      <c r="AF236" s="107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4" t="s">
        <v>69</v>
      </c>
      <c r="F237" s="64" t="s">
        <v>1212</v>
      </c>
      <c r="G237" s="90">
        <v>0</v>
      </c>
      <c r="H237" s="90">
        <v>0</v>
      </c>
      <c r="I237" s="172" t="s">
        <v>3</v>
      </c>
      <c r="J237" s="64" t="s">
        <v>1540</v>
      </c>
      <c r="K237" s="65" t="s">
        <v>4229</v>
      </c>
      <c r="L237" s="256" t="s">
        <v>5137</v>
      </c>
      <c r="M237" s="256"/>
      <c r="N237" s="256"/>
      <c r="O237" s="66"/>
      <c r="P237" s="62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116</v>
      </c>
      <c r="W237" s="91" t="s">
        <v>2422</v>
      </c>
      <c r="X237" s="69" t="s">
        <v>2807</v>
      </c>
      <c r="Y237" s="69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7" t="str">
        <f>IF(ISNA(VLOOKUP(AA237,Sheet2!J:J,1,0)),"//","")</f>
        <v/>
      </c>
      <c r="AF237" s="107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4" t="s">
        <v>69</v>
      </c>
      <c r="F238" s="64" t="s">
        <v>1250</v>
      </c>
      <c r="G238" s="90">
        <v>0</v>
      </c>
      <c r="H238" s="90">
        <v>0</v>
      </c>
      <c r="I238" s="171" t="s">
        <v>474</v>
      </c>
      <c r="J238" s="64" t="s">
        <v>1540</v>
      </c>
      <c r="K238" s="65" t="s">
        <v>4229</v>
      </c>
      <c r="L238" s="256" t="s">
        <v>5137</v>
      </c>
      <c r="M238" s="256"/>
      <c r="N238" s="256"/>
      <c r="O238" s="66"/>
      <c r="P238" s="62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116</v>
      </c>
      <c r="W238" s="91" t="s">
        <v>2422</v>
      </c>
      <c r="X238" s="69" t="s">
        <v>2422</v>
      </c>
      <c r="Y238" s="69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7" t="str">
        <f>IF(ISNA(VLOOKUP(AA238,Sheet2!J:J,1,0)),"//","")</f>
        <v/>
      </c>
      <c r="AF238" s="107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4" t="s">
        <v>69</v>
      </c>
      <c r="F239" s="64" t="s">
        <v>1501</v>
      </c>
      <c r="G239" s="90">
        <v>0</v>
      </c>
      <c r="H239" s="90">
        <v>0</v>
      </c>
      <c r="I239" s="171" t="s">
        <v>474</v>
      </c>
      <c r="J239" s="64" t="s">
        <v>1540</v>
      </c>
      <c r="K239" s="65" t="s">
        <v>4229</v>
      </c>
      <c r="L239" s="256" t="s">
        <v>5137</v>
      </c>
      <c r="M239" s="256"/>
      <c r="N239" s="256"/>
      <c r="O239" s="66"/>
      <c r="P239" s="62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116</v>
      </c>
      <c r="W239" s="91" t="s">
        <v>2422</v>
      </c>
      <c r="X239" s="69" t="s">
        <v>2422</v>
      </c>
      <c r="Y239" s="69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7" t="str">
        <f>IF(ISNA(VLOOKUP(AA239,Sheet2!J:J,1,0)),"//","")</f>
        <v/>
      </c>
      <c r="AF239" s="107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4" t="s">
        <v>260</v>
      </c>
      <c r="F240" s="64" t="s">
        <v>1354</v>
      </c>
      <c r="G240" s="90">
        <v>0</v>
      </c>
      <c r="H240" s="90">
        <v>0</v>
      </c>
      <c r="I240" s="172" t="s">
        <v>3</v>
      </c>
      <c r="J240" s="64" t="s">
        <v>1540</v>
      </c>
      <c r="K240" s="65" t="s">
        <v>4229</v>
      </c>
      <c r="L240" s="256" t="s">
        <v>5137</v>
      </c>
      <c r="M240" s="256"/>
      <c r="N240" s="256"/>
      <c r="O240" s="66"/>
      <c r="P240" s="62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116</v>
      </c>
      <c r="W240" s="91" t="s">
        <v>2422</v>
      </c>
      <c r="X240" s="69" t="s">
        <v>2807</v>
      </c>
      <c r="Y240" s="69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7" t="str">
        <f>IF(ISNA(VLOOKUP(AA240,Sheet2!J:J,1,0)),"//","")</f>
        <v/>
      </c>
      <c r="AF240" s="107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4" t="s">
        <v>260</v>
      </c>
      <c r="F241" s="64" t="s">
        <v>1501</v>
      </c>
      <c r="G241" s="90">
        <v>0</v>
      </c>
      <c r="H241" s="90">
        <v>0</v>
      </c>
      <c r="I241" s="171" t="s">
        <v>474</v>
      </c>
      <c r="J241" s="64" t="s">
        <v>1540</v>
      </c>
      <c r="K241" s="65" t="s">
        <v>4229</v>
      </c>
      <c r="L241" s="256" t="s">
        <v>5137</v>
      </c>
      <c r="M241" s="256"/>
      <c r="N241" s="256"/>
      <c r="O241" s="66"/>
      <c r="P241" s="62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116</v>
      </c>
      <c r="W241" s="91" t="s">
        <v>2422</v>
      </c>
      <c r="X241" s="69" t="s">
        <v>2422</v>
      </c>
      <c r="Y241" s="69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7" t="str">
        <f>IF(ISNA(VLOOKUP(AA241,Sheet2!J:J,1,0)),"//","")</f>
        <v/>
      </c>
      <c r="AF241" s="107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4" t="s">
        <v>260</v>
      </c>
      <c r="F242" s="64" t="s">
        <v>1502</v>
      </c>
      <c r="G242" s="90">
        <v>0</v>
      </c>
      <c r="H242" s="90">
        <v>0</v>
      </c>
      <c r="I242" s="171" t="s">
        <v>474</v>
      </c>
      <c r="J242" s="64" t="s">
        <v>1540</v>
      </c>
      <c r="K242" s="65" t="s">
        <v>4229</v>
      </c>
      <c r="L242" s="256" t="s">
        <v>5137</v>
      </c>
      <c r="M242" s="256"/>
      <c r="N242" s="256"/>
      <c r="O242" s="66"/>
      <c r="P242" s="62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116</v>
      </c>
      <c r="W242" s="91" t="s">
        <v>2422</v>
      </c>
      <c r="X242" s="69" t="s">
        <v>2422</v>
      </c>
      <c r="Y242" s="69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7" t="str">
        <f>IF(ISNA(VLOOKUP(AA242,Sheet2!J:J,1,0)),"//","")</f>
        <v/>
      </c>
      <c r="AF242" s="107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4" t="s">
        <v>109</v>
      </c>
      <c r="F243" s="64" t="s">
        <v>1250</v>
      </c>
      <c r="G243" s="90">
        <v>0</v>
      </c>
      <c r="H243" s="90">
        <v>0</v>
      </c>
      <c r="I243" s="172" t="s">
        <v>3</v>
      </c>
      <c r="J243" s="64" t="s">
        <v>1540</v>
      </c>
      <c r="K243" s="65" t="s">
        <v>4229</v>
      </c>
      <c r="L243" s="256" t="s">
        <v>5137</v>
      </c>
      <c r="M243" s="256"/>
      <c r="N243" s="256"/>
      <c r="O243" s="66"/>
      <c r="P243" s="62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116</v>
      </c>
      <c r="W243" s="91" t="s">
        <v>2422</v>
      </c>
      <c r="X243" s="69" t="s">
        <v>2807</v>
      </c>
      <c r="Y243" s="69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7" t="str">
        <f>IF(ISNA(VLOOKUP(AA243,Sheet2!J:J,1,0)),"//","")</f>
        <v/>
      </c>
      <c r="AF243" s="107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4" t="s">
        <v>109</v>
      </c>
      <c r="F244" s="64" t="s">
        <v>1501</v>
      </c>
      <c r="G244" s="90">
        <v>0</v>
      </c>
      <c r="H244" s="90">
        <v>0</v>
      </c>
      <c r="I244" s="171" t="s">
        <v>474</v>
      </c>
      <c r="J244" s="64" t="s">
        <v>1540</v>
      </c>
      <c r="K244" s="65" t="s">
        <v>4229</v>
      </c>
      <c r="L244" s="256" t="s">
        <v>5137</v>
      </c>
      <c r="M244" s="256"/>
      <c r="N244" s="256"/>
      <c r="O244" s="66"/>
      <c r="P244" s="62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116</v>
      </c>
      <c r="W244" s="91" t="s">
        <v>2422</v>
      </c>
      <c r="X244" s="69" t="s">
        <v>2422</v>
      </c>
      <c r="Y244" s="69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7" t="str">
        <f>IF(ISNA(VLOOKUP(AA244,Sheet2!J:J,1,0)),"//","")</f>
        <v/>
      </c>
      <c r="AF244" s="107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4" t="s">
        <v>109</v>
      </c>
      <c r="F245" s="64" t="s">
        <v>1502</v>
      </c>
      <c r="G245" s="90">
        <v>0</v>
      </c>
      <c r="H245" s="90">
        <v>0</v>
      </c>
      <c r="I245" s="171" t="s">
        <v>474</v>
      </c>
      <c r="J245" s="64" t="s">
        <v>1540</v>
      </c>
      <c r="K245" s="65" t="s">
        <v>4229</v>
      </c>
      <c r="L245" s="256" t="s">
        <v>5137</v>
      </c>
      <c r="M245" s="256"/>
      <c r="N245" s="256"/>
      <c r="O245" s="66"/>
      <c r="P245" s="62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116</v>
      </c>
      <c r="W245" s="91" t="s">
        <v>2422</v>
      </c>
      <c r="X245" s="69" t="s">
        <v>2422</v>
      </c>
      <c r="Y245" s="69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7" t="str">
        <f>IF(ISNA(VLOOKUP(AA245,Sheet2!J:J,1,0)),"//","")</f>
        <v/>
      </c>
      <c r="AF245" s="107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8" t="s">
        <v>4636</v>
      </c>
      <c r="D246" t="s">
        <v>25</v>
      </c>
      <c r="E246" s="83" t="s">
        <v>4722</v>
      </c>
      <c r="F246" s="83" t="s">
        <v>10</v>
      </c>
      <c r="G246" s="90">
        <v>0</v>
      </c>
      <c r="H246" s="90">
        <v>0</v>
      </c>
      <c r="I246" s="172" t="s">
        <v>3</v>
      </c>
      <c r="J246" s="64" t="s">
        <v>1540</v>
      </c>
      <c r="K246" s="65" t="s">
        <v>4229</v>
      </c>
      <c r="L246" s="256" t="s">
        <v>5137</v>
      </c>
      <c r="M246" s="256"/>
      <c r="N246" s="256"/>
      <c r="O246" s="66"/>
      <c r="P246" t="s">
        <v>4678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116</v>
      </c>
      <c r="W246" s="91" t="s">
        <v>2422</v>
      </c>
      <c r="X246" s="69" t="s">
        <v>2422</v>
      </c>
      <c r="Y246" s="69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7" t="str">
        <f>IF(ISNA(VLOOKUP(AA246,Sheet2!J:J,1,0)),"//","")</f>
        <v/>
      </c>
      <c r="AF246" s="107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8" t="s">
        <v>4636</v>
      </c>
      <c r="D247" t="s">
        <v>25</v>
      </c>
      <c r="E247" s="83" t="s">
        <v>4722</v>
      </c>
      <c r="F247" s="83" t="s">
        <v>4725</v>
      </c>
      <c r="G247" s="90">
        <v>0</v>
      </c>
      <c r="H247" s="90">
        <v>0</v>
      </c>
      <c r="I247" s="171" t="s">
        <v>474</v>
      </c>
      <c r="J247" s="64" t="s">
        <v>1540</v>
      </c>
      <c r="K247" s="65" t="s">
        <v>4229</v>
      </c>
      <c r="L247" s="256" t="s">
        <v>5137</v>
      </c>
      <c r="M247" s="256"/>
      <c r="N247" s="256"/>
      <c r="O247" s="66"/>
      <c r="P247" t="s">
        <v>4679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116</v>
      </c>
      <c r="W247" s="91" t="s">
        <v>2422</v>
      </c>
      <c r="X247" s="69" t="s">
        <v>2422</v>
      </c>
      <c r="Y247" s="69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7" t="str">
        <f>IF(ISNA(VLOOKUP(AA247,Sheet2!J:J,1,0)),"//","")</f>
        <v/>
      </c>
      <c r="AF247" s="107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8" t="s">
        <v>4636</v>
      </c>
      <c r="D248" t="s">
        <v>158</v>
      </c>
      <c r="E248" s="83" t="s">
        <v>4723</v>
      </c>
      <c r="F248" s="83" t="s">
        <v>4727</v>
      </c>
      <c r="G248" s="90">
        <v>0</v>
      </c>
      <c r="H248" s="90">
        <v>0</v>
      </c>
      <c r="I248" s="172" t="s">
        <v>3</v>
      </c>
      <c r="J248" s="64" t="s">
        <v>1540</v>
      </c>
      <c r="K248" s="65" t="s">
        <v>4229</v>
      </c>
      <c r="L248" s="256" t="s">
        <v>5137</v>
      </c>
      <c r="M248" s="256"/>
      <c r="N248" s="256"/>
      <c r="O248" s="66"/>
      <c r="P248" t="s">
        <v>4680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116</v>
      </c>
      <c r="W248" s="91" t="s">
        <v>2422</v>
      </c>
      <c r="X248" s="69" t="s">
        <v>2422</v>
      </c>
      <c r="Y248" s="69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7" t="str">
        <f>IF(ISNA(VLOOKUP(AA248,Sheet2!J:J,1,0)),"//","")</f>
        <v/>
      </c>
      <c r="AF248" s="107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8" t="s">
        <v>4636</v>
      </c>
      <c r="D249" t="s">
        <v>158</v>
      </c>
      <c r="E249" s="83" t="s">
        <v>4723</v>
      </c>
      <c r="F249" s="83" t="s">
        <v>10</v>
      </c>
      <c r="G249" s="90">
        <v>0</v>
      </c>
      <c r="H249" s="90">
        <v>0</v>
      </c>
      <c r="I249" s="171" t="s">
        <v>474</v>
      </c>
      <c r="J249" s="64" t="s">
        <v>1540</v>
      </c>
      <c r="K249" s="65" t="s">
        <v>4229</v>
      </c>
      <c r="L249" s="256" t="s">
        <v>5137</v>
      </c>
      <c r="M249" s="256"/>
      <c r="N249" s="256"/>
      <c r="O249" s="66"/>
      <c r="P249" t="s">
        <v>4681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116</v>
      </c>
      <c r="W249" s="91" t="s">
        <v>2422</v>
      </c>
      <c r="X249" s="69" t="s">
        <v>2422</v>
      </c>
      <c r="Y249" s="69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7" t="str">
        <f>IF(ISNA(VLOOKUP(AA249,Sheet2!J:J,1,0)),"//","")</f>
        <v/>
      </c>
      <c r="AF249" s="107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8" t="s">
        <v>4637</v>
      </c>
      <c r="D250" t="s">
        <v>25</v>
      </c>
      <c r="E250" s="83" t="s">
        <v>4724</v>
      </c>
      <c r="F250" s="83" t="s">
        <v>1164</v>
      </c>
      <c r="G250" s="90">
        <v>0</v>
      </c>
      <c r="H250" s="90">
        <v>0</v>
      </c>
      <c r="I250" s="172" t="s">
        <v>3</v>
      </c>
      <c r="J250" s="64" t="s">
        <v>1540</v>
      </c>
      <c r="K250" s="65" t="s">
        <v>4229</v>
      </c>
      <c r="L250" s="256" t="s">
        <v>5137</v>
      </c>
      <c r="M250" s="256"/>
      <c r="N250" s="256"/>
      <c r="O250" s="66"/>
      <c r="P250" t="s">
        <v>4682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116</v>
      </c>
      <c r="W250" s="91" t="s">
        <v>2422</v>
      </c>
      <c r="X250" s="69" t="s">
        <v>2422</v>
      </c>
      <c r="Y250" s="69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7" t="str">
        <f>IF(ISNA(VLOOKUP(AA250,Sheet2!J:J,1,0)),"//","")</f>
        <v/>
      </c>
      <c r="AF250" s="107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8" t="s">
        <v>4637</v>
      </c>
      <c r="D251" t="s">
        <v>25</v>
      </c>
      <c r="E251" s="83" t="s">
        <v>4724</v>
      </c>
      <c r="F251" s="83" t="s">
        <v>4725</v>
      </c>
      <c r="G251" s="90">
        <v>0</v>
      </c>
      <c r="H251" s="90">
        <v>0</v>
      </c>
      <c r="I251" s="171" t="s">
        <v>474</v>
      </c>
      <c r="J251" s="64" t="s">
        <v>1540</v>
      </c>
      <c r="K251" s="65" t="s">
        <v>4229</v>
      </c>
      <c r="L251" s="256" t="s">
        <v>5137</v>
      </c>
      <c r="M251" s="256"/>
      <c r="N251" s="256"/>
      <c r="O251" s="66"/>
      <c r="P251" t="s">
        <v>4683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116</v>
      </c>
      <c r="W251" s="91" t="s">
        <v>2422</v>
      </c>
      <c r="X251" s="69" t="s">
        <v>2422</v>
      </c>
      <c r="Y251" s="69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7" t="str">
        <f>IF(ISNA(VLOOKUP(AA251,Sheet2!J:J,1,0)),"//","")</f>
        <v/>
      </c>
      <c r="AF251" s="107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8" t="s">
        <v>4637</v>
      </c>
      <c r="D252" t="s">
        <v>158</v>
      </c>
      <c r="E252" s="83" t="s">
        <v>4726</v>
      </c>
      <c r="F252" s="162" t="s">
        <v>4727</v>
      </c>
      <c r="G252" s="90">
        <v>0</v>
      </c>
      <c r="H252" s="90">
        <v>0</v>
      </c>
      <c r="I252" s="172" t="s">
        <v>3</v>
      </c>
      <c r="J252" s="64" t="s">
        <v>1540</v>
      </c>
      <c r="K252" s="65" t="s">
        <v>4229</v>
      </c>
      <c r="L252" s="256" t="s">
        <v>5137</v>
      </c>
      <c r="M252" s="256"/>
      <c r="N252" s="256"/>
      <c r="O252" s="66"/>
      <c r="P252" t="s">
        <v>4684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116</v>
      </c>
      <c r="W252" s="91" t="s">
        <v>2422</v>
      </c>
      <c r="X252" s="69" t="s">
        <v>2422</v>
      </c>
      <c r="Y252" s="69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7" t="str">
        <f>IF(ISNA(VLOOKUP(AA252,Sheet2!J:J,1,0)),"//","")</f>
        <v/>
      </c>
      <c r="AF252" s="107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8" t="s">
        <v>4637</v>
      </c>
      <c r="D253" t="s">
        <v>158</v>
      </c>
      <c r="E253" s="163" t="s">
        <v>4726</v>
      </c>
      <c r="F253" s="164" t="s">
        <v>1164</v>
      </c>
      <c r="G253" s="90">
        <v>0</v>
      </c>
      <c r="H253" s="90">
        <v>0</v>
      </c>
      <c r="I253" s="171" t="s">
        <v>474</v>
      </c>
      <c r="J253" s="64" t="s">
        <v>1540</v>
      </c>
      <c r="K253" s="65" t="s">
        <v>4229</v>
      </c>
      <c r="L253" s="256" t="s">
        <v>5137</v>
      </c>
      <c r="M253" s="256"/>
      <c r="N253" s="256"/>
      <c r="O253" s="66"/>
      <c r="P253" t="s">
        <v>4685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116</v>
      </c>
      <c r="W253" s="91" t="s">
        <v>2422</v>
      </c>
      <c r="X253" s="69" t="s">
        <v>2422</v>
      </c>
      <c r="Y253" s="69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7" t="str">
        <f>IF(ISNA(VLOOKUP(AA253,Sheet2!J:J,1,0)),"//","")</f>
        <v/>
      </c>
      <c r="AF253" s="107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7" t="s">
        <v>246</v>
      </c>
      <c r="F254" s="78" t="s">
        <v>246</v>
      </c>
      <c r="G254" s="90">
        <v>0</v>
      </c>
      <c r="H254" s="90">
        <v>0</v>
      </c>
      <c r="I254" s="172" t="s">
        <v>3</v>
      </c>
      <c r="J254" s="64" t="s">
        <v>1540</v>
      </c>
      <c r="K254" s="65" t="s">
        <v>4229</v>
      </c>
      <c r="L254" s="256" t="s">
        <v>5137</v>
      </c>
      <c r="M254" s="256"/>
      <c r="N254" s="256"/>
      <c r="O254" s="66"/>
      <c r="P254" s="62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116</v>
      </c>
      <c r="W254" s="91" t="s">
        <v>2422</v>
      </c>
      <c r="X254" s="69" t="s">
        <v>2422</v>
      </c>
      <c r="Y254" s="69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7" t="str">
        <f>IF(ISNA(VLOOKUP(AA254,Sheet2!J:J,1,0)),"//","")</f>
        <v/>
      </c>
      <c r="AF254" s="107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4" t="s">
        <v>26</v>
      </c>
      <c r="F255" s="64" t="s">
        <v>26</v>
      </c>
      <c r="G255" s="90">
        <v>0</v>
      </c>
      <c r="H255" s="90">
        <v>0</v>
      </c>
      <c r="I255" s="172" t="s">
        <v>3</v>
      </c>
      <c r="J255" s="64" t="s">
        <v>1540</v>
      </c>
      <c r="K255" s="65" t="s">
        <v>4229</v>
      </c>
      <c r="L255" s="256" t="s">
        <v>5137</v>
      </c>
      <c r="M255" s="256"/>
      <c r="N255" s="256"/>
      <c r="O255" s="66"/>
      <c r="P255" s="62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116</v>
      </c>
      <c r="W255" s="91" t="s">
        <v>2422</v>
      </c>
      <c r="X255" s="69" t="s">
        <v>2422</v>
      </c>
      <c r="Y255" s="69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7" t="str">
        <f>IF(ISNA(VLOOKUP(AA255,Sheet2!J:J,1,0)),"//","")</f>
        <v/>
      </c>
      <c r="AF255" s="107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4" t="s">
        <v>27</v>
      </c>
      <c r="F256" s="64" t="s">
        <v>27</v>
      </c>
      <c r="G256" s="90">
        <v>0</v>
      </c>
      <c r="H256" s="90">
        <v>0</v>
      </c>
      <c r="I256" s="172" t="s">
        <v>3</v>
      </c>
      <c r="J256" s="64" t="s">
        <v>1540</v>
      </c>
      <c r="K256" s="65" t="s">
        <v>4229</v>
      </c>
      <c r="L256" s="256" t="s">
        <v>5137</v>
      </c>
      <c r="M256" s="256"/>
      <c r="N256" s="256"/>
      <c r="O256" s="66"/>
      <c r="P256" s="62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116</v>
      </c>
      <c r="W256" s="91" t="s">
        <v>2422</v>
      </c>
      <c r="X256" s="69" t="s">
        <v>2422</v>
      </c>
      <c r="Y256" s="69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7" t="str">
        <f>IF(ISNA(VLOOKUP(AA256,Sheet2!J:J,1,0)),"//","")</f>
        <v/>
      </c>
      <c r="AF256" s="107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4" t="s">
        <v>225</v>
      </c>
      <c r="F257" s="64" t="s">
        <v>225</v>
      </c>
      <c r="G257" s="90">
        <v>0</v>
      </c>
      <c r="H257" s="90">
        <v>0</v>
      </c>
      <c r="I257" s="172" t="s">
        <v>3</v>
      </c>
      <c r="J257" s="64" t="s">
        <v>1540</v>
      </c>
      <c r="K257" s="65" t="s">
        <v>4229</v>
      </c>
      <c r="L257" s="256" t="s">
        <v>5137</v>
      </c>
      <c r="M257" s="256"/>
      <c r="N257" s="256"/>
      <c r="O257" s="66"/>
      <c r="P257" s="62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116</v>
      </c>
      <c r="W257" s="91" t="s">
        <v>2422</v>
      </c>
      <c r="X257" s="69" t="s">
        <v>2422</v>
      </c>
      <c r="Y257" s="69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7" t="str">
        <f>IF(ISNA(VLOOKUP(AA257,Sheet2!J:J,1,0)),"//","")</f>
        <v/>
      </c>
      <c r="AF257" s="107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4" t="s">
        <v>247</v>
      </c>
      <c r="F258" s="64" t="s">
        <v>247</v>
      </c>
      <c r="G258" s="90">
        <v>0</v>
      </c>
      <c r="H258" s="90">
        <v>0</v>
      </c>
      <c r="I258" s="172" t="s">
        <v>3</v>
      </c>
      <c r="J258" s="64" t="s">
        <v>1540</v>
      </c>
      <c r="K258" s="65" t="s">
        <v>4229</v>
      </c>
      <c r="L258" s="256" t="s">
        <v>5137</v>
      </c>
      <c r="M258" s="256"/>
      <c r="N258" s="256"/>
      <c r="O258" s="66"/>
      <c r="P258" s="62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116</v>
      </c>
      <c r="W258" s="91" t="s">
        <v>2422</v>
      </c>
      <c r="X258" s="69" t="s">
        <v>2422</v>
      </c>
      <c r="Y258" s="69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7" t="str">
        <f>IF(ISNA(VLOOKUP(AA258,Sheet2!J:J,1,0)),"//","")</f>
        <v/>
      </c>
      <c r="AF258" s="107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4" t="s">
        <v>30</v>
      </c>
      <c r="F259" s="64" t="s">
        <v>30</v>
      </c>
      <c r="G259" s="90">
        <v>0</v>
      </c>
      <c r="H259" s="90">
        <v>0</v>
      </c>
      <c r="I259" s="172" t="s">
        <v>3</v>
      </c>
      <c r="J259" s="64" t="s">
        <v>1540</v>
      </c>
      <c r="K259" s="65" t="s">
        <v>4229</v>
      </c>
      <c r="L259" s="256" t="s">
        <v>5137</v>
      </c>
      <c r="M259" s="256"/>
      <c r="N259" s="256"/>
      <c r="O259" s="66"/>
      <c r="P259" s="62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116</v>
      </c>
      <c r="W259" s="91" t="s">
        <v>2422</v>
      </c>
      <c r="X259" s="69" t="s">
        <v>2422</v>
      </c>
      <c r="Y259" s="69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7" t="str">
        <f>IF(ISNA(VLOOKUP(AA259,Sheet2!J:J,1,0)),"//","")</f>
        <v/>
      </c>
      <c r="AF259" s="107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4" t="s">
        <v>36</v>
      </c>
      <c r="F260" s="64" t="s">
        <v>36</v>
      </c>
      <c r="G260" s="90">
        <v>0</v>
      </c>
      <c r="H260" s="90">
        <v>0</v>
      </c>
      <c r="I260" s="172" t="s">
        <v>3</v>
      </c>
      <c r="J260" s="64" t="s">
        <v>1540</v>
      </c>
      <c r="K260" s="65" t="s">
        <v>4229</v>
      </c>
      <c r="L260" s="256" t="s">
        <v>5137</v>
      </c>
      <c r="M260" s="256"/>
      <c r="N260" s="256"/>
      <c r="O260" s="66"/>
      <c r="P260" s="62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116</v>
      </c>
      <c r="W260" s="91" t="s">
        <v>2422</v>
      </c>
      <c r="X260" s="69" t="s">
        <v>2422</v>
      </c>
      <c r="Y260" s="69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7" t="str">
        <f>IF(ISNA(VLOOKUP(AA260,Sheet2!J:J,1,0)),"//","")</f>
        <v/>
      </c>
      <c r="AF260" s="107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4" t="s">
        <v>156</v>
      </c>
      <c r="F261" s="64" t="s">
        <v>156</v>
      </c>
      <c r="G261" s="90">
        <v>0</v>
      </c>
      <c r="H261" s="90">
        <v>0</v>
      </c>
      <c r="I261" s="172" t="s">
        <v>3</v>
      </c>
      <c r="J261" s="64" t="s">
        <v>1540</v>
      </c>
      <c r="K261" s="65" t="s">
        <v>4229</v>
      </c>
      <c r="L261" s="256" t="s">
        <v>5137</v>
      </c>
      <c r="M261" s="256"/>
      <c r="N261" s="256"/>
      <c r="O261" s="66"/>
      <c r="P261" s="62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116</v>
      </c>
      <c r="W261" s="91" t="s">
        <v>2422</v>
      </c>
      <c r="X261" s="69" t="s">
        <v>2422</v>
      </c>
      <c r="Y261" s="69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7" t="str">
        <f>IF(ISNA(VLOOKUP(AA261,Sheet2!J:J,1,0)),"//","")</f>
        <v/>
      </c>
      <c r="AF261" s="107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4" t="s">
        <v>37</v>
      </c>
      <c r="F262" s="64" t="s">
        <v>37</v>
      </c>
      <c r="G262" s="90">
        <v>0</v>
      </c>
      <c r="H262" s="90">
        <v>0</v>
      </c>
      <c r="I262" s="172" t="s">
        <v>3</v>
      </c>
      <c r="J262" s="64" t="s">
        <v>1540</v>
      </c>
      <c r="K262" s="65" t="s">
        <v>4229</v>
      </c>
      <c r="L262" s="256" t="s">
        <v>5137</v>
      </c>
      <c r="M262" s="256"/>
      <c r="N262" s="256"/>
      <c r="O262" s="66"/>
      <c r="P262" s="62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116</v>
      </c>
      <c r="W262" s="91" t="s">
        <v>2422</v>
      </c>
      <c r="X262" s="69" t="s">
        <v>2422</v>
      </c>
      <c r="Y262" s="69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7" t="str">
        <f>IF(ISNA(VLOOKUP(AA262,Sheet2!J:J,1,0)),"//","")</f>
        <v/>
      </c>
      <c r="AF262" s="107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4" t="s">
        <v>157</v>
      </c>
      <c r="F263" s="64" t="s">
        <v>157</v>
      </c>
      <c r="G263" s="188">
        <v>0</v>
      </c>
      <c r="H263" s="188">
        <v>0</v>
      </c>
      <c r="I263" s="172" t="s">
        <v>3</v>
      </c>
      <c r="J263" s="64" t="s">
        <v>1540</v>
      </c>
      <c r="K263" s="65" t="s">
        <v>4229</v>
      </c>
      <c r="L263" s="256" t="s">
        <v>5137</v>
      </c>
      <c r="M263" s="256"/>
      <c r="N263" s="256"/>
      <c r="O263" s="66"/>
      <c r="P263" s="62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116</v>
      </c>
      <c r="W263" s="91" t="s">
        <v>2422</v>
      </c>
      <c r="X263" s="69" t="s">
        <v>2422</v>
      </c>
      <c r="Y263" s="69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7" t="str">
        <f>IF(ISNA(VLOOKUP(AA263,Sheet2!J:J,1,0)),"//","")</f>
        <v/>
      </c>
      <c r="AF263" s="107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4" t="s">
        <v>2743</v>
      </c>
      <c r="F264" s="64" t="s">
        <v>3015</v>
      </c>
      <c r="G264" s="90">
        <v>0</v>
      </c>
      <c r="H264" s="90">
        <v>0</v>
      </c>
      <c r="I264" s="172" t="s">
        <v>3</v>
      </c>
      <c r="J264" s="64" t="s">
        <v>1540</v>
      </c>
      <c r="K264" s="65" t="s">
        <v>4229</v>
      </c>
      <c r="L264" s="256" t="s">
        <v>5137</v>
      </c>
      <c r="M264" s="256"/>
      <c r="N264" s="256"/>
      <c r="O264" s="66"/>
      <c r="P264" s="62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116</v>
      </c>
      <c r="W264" s="91" t="s">
        <v>2422</v>
      </c>
      <c r="X264" s="69" t="s">
        <v>2422</v>
      </c>
      <c r="Y264" s="69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7" t="str">
        <f>IF(ISNA(VLOOKUP(AA264,Sheet2!J:J,1,0)),"//","")</f>
        <v/>
      </c>
      <c r="AF264" s="107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4" t="s">
        <v>2743</v>
      </c>
      <c r="F265" s="64" t="s">
        <v>2728</v>
      </c>
      <c r="G265" s="90">
        <v>0</v>
      </c>
      <c r="H265" s="90">
        <v>0</v>
      </c>
      <c r="I265" s="171" t="s">
        <v>474</v>
      </c>
      <c r="J265" s="64" t="s">
        <v>1540</v>
      </c>
      <c r="K265" s="65" t="s">
        <v>4229</v>
      </c>
      <c r="L265" s="256" t="s">
        <v>5137</v>
      </c>
      <c r="M265" s="256"/>
      <c r="N265" s="256"/>
      <c r="O265" s="66"/>
      <c r="P265" s="62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116</v>
      </c>
      <c r="W265" s="91" t="s">
        <v>2422</v>
      </c>
      <c r="X265" s="69" t="s">
        <v>2422</v>
      </c>
      <c r="Y265" s="69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7" t="str">
        <f>IF(ISNA(VLOOKUP(AA265,Sheet2!J:J,1,0)),"//","")</f>
        <v/>
      </c>
      <c r="AF265" s="107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4" t="s">
        <v>2744</v>
      </c>
      <c r="F266" s="64" t="s">
        <v>2729</v>
      </c>
      <c r="G266" s="90">
        <v>0</v>
      </c>
      <c r="H266" s="90">
        <v>0</v>
      </c>
      <c r="I266" s="172" t="s">
        <v>3</v>
      </c>
      <c r="J266" s="64" t="s">
        <v>1540</v>
      </c>
      <c r="K266" s="65" t="s">
        <v>4229</v>
      </c>
      <c r="L266" s="256" t="s">
        <v>5137</v>
      </c>
      <c r="M266" s="256"/>
      <c r="N266" s="256"/>
      <c r="O266" s="66"/>
      <c r="P266" s="62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116</v>
      </c>
      <c r="W266" s="91" t="s">
        <v>2422</v>
      </c>
      <c r="X266" s="69" t="s">
        <v>2422</v>
      </c>
      <c r="Y266" s="69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7" t="str">
        <f>IF(ISNA(VLOOKUP(AA266,Sheet2!J:J,1,0)),"//","")</f>
        <v/>
      </c>
      <c r="AF266" s="107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4" t="s">
        <v>2744</v>
      </c>
      <c r="F267" s="64" t="s">
        <v>3015</v>
      </c>
      <c r="G267" s="90">
        <v>0</v>
      </c>
      <c r="H267" s="90">
        <v>0</v>
      </c>
      <c r="I267" s="171" t="s">
        <v>474</v>
      </c>
      <c r="J267" s="64" t="s">
        <v>1540</v>
      </c>
      <c r="K267" s="65" t="s">
        <v>4229</v>
      </c>
      <c r="L267" s="256" t="s">
        <v>5137</v>
      </c>
      <c r="M267" s="256"/>
      <c r="N267" s="256"/>
      <c r="O267" s="66"/>
      <c r="P267" s="62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116</v>
      </c>
      <c r="W267" s="91" t="s">
        <v>2422</v>
      </c>
      <c r="X267" s="69" t="s">
        <v>2422</v>
      </c>
      <c r="Y267" s="69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7" t="str">
        <f>IF(ISNA(VLOOKUP(AA267,Sheet2!J:J,1,0)),"//","")</f>
        <v/>
      </c>
      <c r="AF267" s="107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4" t="s">
        <v>64</v>
      </c>
      <c r="F268" s="64" t="s">
        <v>64</v>
      </c>
      <c r="G268" s="90">
        <v>0</v>
      </c>
      <c r="H268" s="90">
        <v>0</v>
      </c>
      <c r="I268" s="172" t="s">
        <v>3</v>
      </c>
      <c r="J268" s="64" t="s">
        <v>1540</v>
      </c>
      <c r="K268" s="65" t="s">
        <v>4229</v>
      </c>
      <c r="L268" s="256" t="s">
        <v>5137</v>
      </c>
      <c r="M268" s="256"/>
      <c r="N268" s="256"/>
      <c r="O268" s="66"/>
      <c r="P268" s="62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116</v>
      </c>
      <c r="W268" s="91" t="s">
        <v>2422</v>
      </c>
      <c r="X268" s="69" t="s">
        <v>2422</v>
      </c>
      <c r="Y268" s="69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7" t="str">
        <f>IF(ISNA(VLOOKUP(AA268,Sheet2!J:J,1,0)),"//","")</f>
        <v/>
      </c>
      <c r="AF268" s="107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4" t="s">
        <v>164</v>
      </c>
      <c r="F269" s="64" t="s">
        <v>164</v>
      </c>
      <c r="G269" s="90">
        <v>0</v>
      </c>
      <c r="H269" s="90">
        <v>0</v>
      </c>
      <c r="I269" s="172" t="s">
        <v>3</v>
      </c>
      <c r="J269" s="64" t="s">
        <v>1540</v>
      </c>
      <c r="K269" s="65" t="s">
        <v>4229</v>
      </c>
      <c r="L269" s="256" t="s">
        <v>5137</v>
      </c>
      <c r="M269" s="256"/>
      <c r="N269" s="256"/>
      <c r="O269" s="66"/>
      <c r="P269" s="62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116</v>
      </c>
      <c r="W269" s="91" t="s">
        <v>2422</v>
      </c>
      <c r="X269" s="69" t="s">
        <v>2422</v>
      </c>
      <c r="Y269" s="69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7" t="str">
        <f>IF(ISNA(VLOOKUP(AA269,Sheet2!J:J,1,0)),"//","")</f>
        <v/>
      </c>
      <c r="AF269" s="107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4" t="s">
        <v>102</v>
      </c>
      <c r="F270" s="64" t="s">
        <v>102</v>
      </c>
      <c r="G270" s="90">
        <v>0</v>
      </c>
      <c r="H270" s="90">
        <v>0</v>
      </c>
      <c r="I270" s="172" t="s">
        <v>3</v>
      </c>
      <c r="J270" s="64" t="s">
        <v>1540</v>
      </c>
      <c r="K270" s="65" t="s">
        <v>4229</v>
      </c>
      <c r="L270" s="256" t="s">
        <v>5137</v>
      </c>
      <c r="M270" s="256"/>
      <c r="N270" s="256"/>
      <c r="O270" s="66"/>
      <c r="P270" s="62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116</v>
      </c>
      <c r="W270" s="91" t="s">
        <v>2422</v>
      </c>
      <c r="X270" s="69" t="s">
        <v>2422</v>
      </c>
      <c r="Y270" s="69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7" t="str">
        <f>IF(ISNA(VLOOKUP(AA270,Sheet2!J:J,1,0)),"//","")</f>
        <v/>
      </c>
      <c r="AF270" s="107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4" t="s">
        <v>226</v>
      </c>
      <c r="F271" s="64" t="s">
        <v>226</v>
      </c>
      <c r="G271" s="90">
        <v>0</v>
      </c>
      <c r="H271" s="90">
        <v>0</v>
      </c>
      <c r="I271" s="172" t="s">
        <v>3</v>
      </c>
      <c r="J271" s="64" t="s">
        <v>1540</v>
      </c>
      <c r="K271" s="65" t="s">
        <v>4229</v>
      </c>
      <c r="L271" s="256" t="s">
        <v>5137</v>
      </c>
      <c r="M271" s="256"/>
      <c r="N271" s="256"/>
      <c r="O271" s="66"/>
      <c r="P271" s="62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116</v>
      </c>
      <c r="W271" s="91" t="s">
        <v>2422</v>
      </c>
      <c r="X271" s="69" t="s">
        <v>2422</v>
      </c>
      <c r="Y271" s="69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7" t="str">
        <f>IF(ISNA(VLOOKUP(AA271,Sheet2!J:J,1,0)),"//","")</f>
        <v/>
      </c>
      <c r="AF271" s="107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4" t="s">
        <v>113</v>
      </c>
      <c r="F272" s="64" t="s">
        <v>1252</v>
      </c>
      <c r="G272" s="90">
        <v>0</v>
      </c>
      <c r="H272" s="90">
        <v>0</v>
      </c>
      <c r="I272" s="172" t="s">
        <v>3</v>
      </c>
      <c r="J272" s="64" t="s">
        <v>1540</v>
      </c>
      <c r="K272" s="65" t="s">
        <v>4229</v>
      </c>
      <c r="L272" s="256" t="s">
        <v>5137</v>
      </c>
      <c r="M272" s="256"/>
      <c r="N272" s="256"/>
      <c r="O272" s="66"/>
      <c r="P272" s="62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116</v>
      </c>
      <c r="W272" s="91" t="s">
        <v>2422</v>
      </c>
      <c r="X272" s="69" t="s">
        <v>2422</v>
      </c>
      <c r="Y272" s="69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7" t="str">
        <f>IF(ISNA(VLOOKUP(AA272,Sheet2!J:J,1,0)),"//","")</f>
        <v/>
      </c>
      <c r="AF272" s="107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4" t="s">
        <v>113</v>
      </c>
      <c r="F273" s="64" t="s">
        <v>1503</v>
      </c>
      <c r="G273" s="90">
        <v>0</v>
      </c>
      <c r="H273" s="90">
        <v>0</v>
      </c>
      <c r="I273" s="171" t="s">
        <v>474</v>
      </c>
      <c r="J273" s="64" t="s">
        <v>1540</v>
      </c>
      <c r="K273" s="65" t="s">
        <v>4229</v>
      </c>
      <c r="L273" s="256" t="s">
        <v>5137</v>
      </c>
      <c r="M273" s="256"/>
      <c r="N273" s="256"/>
      <c r="O273" s="66"/>
      <c r="P273" s="62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116</v>
      </c>
      <c r="W273" s="91" t="s">
        <v>2422</v>
      </c>
      <c r="X273" s="69" t="s">
        <v>2422</v>
      </c>
      <c r="Y273" s="69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7" t="str">
        <f>IF(ISNA(VLOOKUP(AA273,Sheet2!J:J,1,0)),"//","")</f>
        <v/>
      </c>
      <c r="AF273" s="107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4" t="s">
        <v>113</v>
      </c>
      <c r="F274" s="64" t="s">
        <v>1509</v>
      </c>
      <c r="G274" s="67">
        <v>0</v>
      </c>
      <c r="H274" s="67">
        <v>0</v>
      </c>
      <c r="I274" s="171" t="s">
        <v>474</v>
      </c>
      <c r="J274" s="64" t="s">
        <v>1540</v>
      </c>
      <c r="K274" s="65" t="s">
        <v>4229</v>
      </c>
      <c r="L274" s="256" t="s">
        <v>5137</v>
      </c>
      <c r="M274" s="256"/>
      <c r="N274" s="256"/>
      <c r="O274" s="66"/>
      <c r="P274" s="62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116</v>
      </c>
      <c r="W274" s="91" t="s">
        <v>2422</v>
      </c>
      <c r="X274" s="69" t="s">
        <v>2422</v>
      </c>
      <c r="Y274" s="69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7" t="str">
        <f>IF(ISNA(VLOOKUP(AA274,Sheet2!J:J,1,0)),"//","")</f>
        <v/>
      </c>
      <c r="AF274" s="107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4" t="s">
        <v>227</v>
      </c>
      <c r="F275" s="64" t="s">
        <v>1329</v>
      </c>
      <c r="G275" s="90">
        <v>0</v>
      </c>
      <c r="H275" s="90">
        <v>0</v>
      </c>
      <c r="I275" s="172" t="s">
        <v>3</v>
      </c>
      <c r="J275" s="64" t="s">
        <v>1540</v>
      </c>
      <c r="K275" s="65" t="s">
        <v>4229</v>
      </c>
      <c r="L275" s="256" t="s">
        <v>5137</v>
      </c>
      <c r="M275" s="256"/>
      <c r="N275" s="256"/>
      <c r="O275" s="66"/>
      <c r="P275" s="62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116</v>
      </c>
      <c r="W275" s="91" t="s">
        <v>2422</v>
      </c>
      <c r="X275" s="69" t="s">
        <v>2422</v>
      </c>
      <c r="Y275" s="69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7" t="str">
        <f>IF(ISNA(VLOOKUP(AA275,Sheet2!J:J,1,0)),"//","")</f>
        <v/>
      </c>
      <c r="AF275" s="107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4" t="s">
        <v>227</v>
      </c>
      <c r="F276" s="64" t="s">
        <v>1252</v>
      </c>
      <c r="G276" s="90">
        <v>0</v>
      </c>
      <c r="H276" s="90">
        <v>0</v>
      </c>
      <c r="I276" s="171" t="s">
        <v>474</v>
      </c>
      <c r="J276" s="64" t="s">
        <v>1540</v>
      </c>
      <c r="K276" s="65" t="s">
        <v>4229</v>
      </c>
      <c r="L276" s="256" t="s">
        <v>5137</v>
      </c>
      <c r="M276" s="256"/>
      <c r="N276" s="256"/>
      <c r="O276" s="66"/>
      <c r="P276" s="62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116</v>
      </c>
      <c r="W276" s="91" t="s">
        <v>2422</v>
      </c>
      <c r="X276" s="69" t="s">
        <v>2422</v>
      </c>
      <c r="Y276" s="69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7" t="str">
        <f>IF(ISNA(VLOOKUP(AA276,Sheet2!J:J,1,0)),"//","")</f>
        <v/>
      </c>
      <c r="AF276" s="107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4" t="s">
        <v>227</v>
      </c>
      <c r="F277" s="64" t="s">
        <v>1503</v>
      </c>
      <c r="G277" s="67">
        <v>0</v>
      </c>
      <c r="H277" s="67">
        <v>0</v>
      </c>
      <c r="I277" s="171" t="s">
        <v>474</v>
      </c>
      <c r="J277" s="64" t="s">
        <v>1540</v>
      </c>
      <c r="K277" s="65" t="s">
        <v>4229</v>
      </c>
      <c r="L277" s="256" t="s">
        <v>5137</v>
      </c>
      <c r="M277" s="256"/>
      <c r="N277" s="256"/>
      <c r="O277" s="66"/>
      <c r="P277" s="62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116</v>
      </c>
      <c r="W277" s="91" t="s">
        <v>2422</v>
      </c>
      <c r="X277" s="69" t="s">
        <v>2422</v>
      </c>
      <c r="Y277" s="69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7" t="str">
        <f>IF(ISNA(VLOOKUP(AA277,Sheet2!J:J,1,0)),"//","")</f>
        <v/>
      </c>
      <c r="AF277" s="107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4638</v>
      </c>
      <c r="D278" t="s">
        <v>25</v>
      </c>
      <c r="E278" t="s">
        <v>4639</v>
      </c>
      <c r="F278" t="s">
        <v>1253</v>
      </c>
      <c r="G278" s="90">
        <v>0</v>
      </c>
      <c r="H278" s="90">
        <v>0</v>
      </c>
      <c r="I278" s="172" t="s">
        <v>3</v>
      </c>
      <c r="J278" s="64" t="s">
        <v>1540</v>
      </c>
      <c r="K278" s="65" t="s">
        <v>4229</v>
      </c>
      <c r="L278" s="256" t="s">
        <v>5137</v>
      </c>
      <c r="M278" s="256"/>
      <c r="N278" s="256"/>
      <c r="O278" s="66"/>
      <c r="P278" t="s">
        <v>4686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116</v>
      </c>
      <c r="W278" s="91" t="s">
        <v>2422</v>
      </c>
      <c r="X278" s="69" t="s">
        <v>2422</v>
      </c>
      <c r="Y278" s="69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7" t="str">
        <f>IF(ISNA(VLOOKUP(AA278,Sheet2!J:J,1,0)),"//","")</f>
        <v/>
      </c>
      <c r="AF278" s="107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4638</v>
      </c>
      <c r="D279" t="s">
        <v>25</v>
      </c>
      <c r="E279" t="s">
        <v>4639</v>
      </c>
      <c r="F279" t="s">
        <v>4640</v>
      </c>
      <c r="G279" s="90">
        <v>0</v>
      </c>
      <c r="H279" s="90">
        <v>0</v>
      </c>
      <c r="I279" s="171" t="s">
        <v>474</v>
      </c>
      <c r="J279" s="64" t="s">
        <v>1540</v>
      </c>
      <c r="K279" s="65" t="s">
        <v>4229</v>
      </c>
      <c r="L279" s="256" t="s">
        <v>5137</v>
      </c>
      <c r="M279" s="256"/>
      <c r="N279" s="256"/>
      <c r="O279" s="66"/>
      <c r="P279" t="s">
        <v>4687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116</v>
      </c>
      <c r="W279" s="91" t="s">
        <v>2422</v>
      </c>
      <c r="X279" s="69" t="s">
        <v>2422</v>
      </c>
      <c r="Y279" s="69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7" t="str">
        <f>IF(ISNA(VLOOKUP(AA279,Sheet2!J:J,1,0)),"//","")</f>
        <v/>
      </c>
      <c r="AF279" s="107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4638</v>
      </c>
      <c r="D280" t="s">
        <v>158</v>
      </c>
      <c r="E280" t="s">
        <v>4641</v>
      </c>
      <c r="F280" t="s">
        <v>4642</v>
      </c>
      <c r="G280" s="90">
        <v>0</v>
      </c>
      <c r="H280" s="90">
        <v>0</v>
      </c>
      <c r="I280" s="172" t="s">
        <v>3</v>
      </c>
      <c r="J280" s="64" t="s">
        <v>1540</v>
      </c>
      <c r="K280" s="65" t="s">
        <v>4229</v>
      </c>
      <c r="L280" s="256" t="s">
        <v>5137</v>
      </c>
      <c r="M280" s="256"/>
      <c r="N280" s="256"/>
      <c r="O280" s="66"/>
      <c r="P280" t="s">
        <v>4688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116</v>
      </c>
      <c r="W280" s="91" t="s">
        <v>2422</v>
      </c>
      <c r="X280" s="69" t="s">
        <v>2422</v>
      </c>
      <c r="Y280" s="69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7" t="str">
        <f>IF(ISNA(VLOOKUP(AA280,Sheet2!J:J,1,0)),"//","")</f>
        <v/>
      </c>
      <c r="AF280" s="107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4638</v>
      </c>
      <c r="D281" t="s">
        <v>158</v>
      </c>
      <c r="E281" t="s">
        <v>4641</v>
      </c>
      <c r="F281" t="s">
        <v>1253</v>
      </c>
      <c r="G281" s="90">
        <v>0</v>
      </c>
      <c r="H281" s="90">
        <v>0</v>
      </c>
      <c r="I281" s="171" t="s">
        <v>474</v>
      </c>
      <c r="J281" s="64" t="s">
        <v>1540</v>
      </c>
      <c r="K281" s="65" t="s">
        <v>4229</v>
      </c>
      <c r="L281" s="256" t="s">
        <v>5137</v>
      </c>
      <c r="M281" s="256"/>
      <c r="N281" s="256"/>
      <c r="O281" s="66"/>
      <c r="P281" t="s">
        <v>4689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116</v>
      </c>
      <c r="W281" s="91" t="s">
        <v>2422</v>
      </c>
      <c r="X281" s="69" t="s">
        <v>2422</v>
      </c>
      <c r="Y281" s="69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7" t="str">
        <f>IF(ISNA(VLOOKUP(AA281,Sheet2!J:J,1,0)),"//","")</f>
        <v/>
      </c>
      <c r="AF281" s="107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4643</v>
      </c>
      <c r="D282" t="s">
        <v>25</v>
      </c>
      <c r="E282" t="s">
        <v>4644</v>
      </c>
      <c r="F282" t="s">
        <v>1254</v>
      </c>
      <c r="G282" s="90">
        <v>0</v>
      </c>
      <c r="H282" s="90">
        <v>0</v>
      </c>
      <c r="I282" s="172" t="s">
        <v>3</v>
      </c>
      <c r="J282" s="64" t="s">
        <v>1540</v>
      </c>
      <c r="K282" s="65" t="s">
        <v>4229</v>
      </c>
      <c r="L282" s="256" t="s">
        <v>5137</v>
      </c>
      <c r="M282" s="256"/>
      <c r="N282" s="256"/>
      <c r="O282" s="66"/>
      <c r="P282" t="s">
        <v>4690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116</v>
      </c>
      <c r="W282" s="91" t="s">
        <v>2422</v>
      </c>
      <c r="X282" s="69" t="s">
        <v>2422</v>
      </c>
      <c r="Y282" s="69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7" t="str">
        <f>IF(ISNA(VLOOKUP(AA282,Sheet2!J:J,1,0)),"//","")</f>
        <v/>
      </c>
      <c r="AF282" s="107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4643</v>
      </c>
      <c r="D283" t="s">
        <v>25</v>
      </c>
      <c r="E283" t="s">
        <v>4644</v>
      </c>
      <c r="F283" t="s">
        <v>4640</v>
      </c>
      <c r="G283" s="90">
        <v>0</v>
      </c>
      <c r="H283" s="90">
        <v>0</v>
      </c>
      <c r="I283" s="171" t="s">
        <v>474</v>
      </c>
      <c r="J283" s="64" t="s">
        <v>1540</v>
      </c>
      <c r="K283" s="65" t="s">
        <v>4229</v>
      </c>
      <c r="L283" s="256" t="s">
        <v>5137</v>
      </c>
      <c r="M283" s="256"/>
      <c r="N283" s="256"/>
      <c r="O283" s="66"/>
      <c r="P283" t="s">
        <v>4691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116</v>
      </c>
      <c r="W283" s="91" t="s">
        <v>2422</v>
      </c>
      <c r="X283" s="69" t="s">
        <v>2422</v>
      </c>
      <c r="Y283" s="69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7" t="str">
        <f>IF(ISNA(VLOOKUP(AA283,Sheet2!J:J,1,0)),"//","")</f>
        <v/>
      </c>
      <c r="AF283" s="107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4643</v>
      </c>
      <c r="D284" t="s">
        <v>158</v>
      </c>
      <c r="E284" t="s">
        <v>4645</v>
      </c>
      <c r="F284" t="s">
        <v>4642</v>
      </c>
      <c r="G284" s="90">
        <v>0</v>
      </c>
      <c r="H284" s="90">
        <v>0</v>
      </c>
      <c r="I284" s="172" t="s">
        <v>3</v>
      </c>
      <c r="J284" s="64" t="s">
        <v>1540</v>
      </c>
      <c r="K284" s="65" t="s">
        <v>4229</v>
      </c>
      <c r="L284" s="256" t="s">
        <v>5137</v>
      </c>
      <c r="M284" s="256"/>
      <c r="N284" s="256"/>
      <c r="O284" s="66"/>
      <c r="P284" t="s">
        <v>4692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116</v>
      </c>
      <c r="W284" s="91" t="s">
        <v>2422</v>
      </c>
      <c r="X284" s="69" t="s">
        <v>2422</v>
      </c>
      <c r="Y284" s="69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7" t="str">
        <f>IF(ISNA(VLOOKUP(AA284,Sheet2!J:J,1,0)),"//","")</f>
        <v/>
      </c>
      <c r="AF284" s="107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4643</v>
      </c>
      <c r="D285" t="s">
        <v>158</v>
      </c>
      <c r="E285" t="s">
        <v>4645</v>
      </c>
      <c r="F285" t="s">
        <v>1254</v>
      </c>
      <c r="G285" s="90">
        <v>0</v>
      </c>
      <c r="H285" s="90">
        <v>0</v>
      </c>
      <c r="I285" s="171" t="s">
        <v>474</v>
      </c>
      <c r="J285" s="64" t="s">
        <v>1540</v>
      </c>
      <c r="K285" s="65" t="s">
        <v>4229</v>
      </c>
      <c r="L285" s="256" t="s">
        <v>5137</v>
      </c>
      <c r="M285" s="256"/>
      <c r="N285" s="256"/>
      <c r="O285" s="66"/>
      <c r="P285" t="s">
        <v>4693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116</v>
      </c>
      <c r="W285" s="91" t="s">
        <v>2422</v>
      </c>
      <c r="X285" s="69" t="s">
        <v>2422</v>
      </c>
      <c r="Y285" s="69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7" t="str">
        <f>IF(ISNA(VLOOKUP(AA285,Sheet2!J:J,1,0)),"//","")</f>
        <v/>
      </c>
      <c r="AF285" s="107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4646</v>
      </c>
      <c r="D286" t="s">
        <v>25</v>
      </c>
      <c r="E286" t="s">
        <v>4647</v>
      </c>
      <c r="F286" t="s">
        <v>4647</v>
      </c>
      <c r="G286" s="90">
        <v>0</v>
      </c>
      <c r="H286" s="90">
        <v>0</v>
      </c>
      <c r="I286" s="172" t="s">
        <v>3</v>
      </c>
      <c r="J286" s="64" t="s">
        <v>1540</v>
      </c>
      <c r="K286" s="65" t="s">
        <v>4229</v>
      </c>
      <c r="L286" s="256" t="s">
        <v>5137</v>
      </c>
      <c r="M286" s="256"/>
      <c r="N286" s="256"/>
      <c r="O286" s="66"/>
      <c r="P286" t="s">
        <v>4694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116</v>
      </c>
      <c r="W286" s="91" t="s">
        <v>2422</v>
      </c>
      <c r="X286" s="69" t="s">
        <v>2422</v>
      </c>
      <c r="Y286" s="69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7" t="str">
        <f>IF(ISNA(VLOOKUP(AA286,Sheet2!J:J,1,0)),"//","")</f>
        <v/>
      </c>
      <c r="AF286" s="107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4646</v>
      </c>
      <c r="D287" t="s">
        <v>158</v>
      </c>
      <c r="E287" t="s">
        <v>4648</v>
      </c>
      <c r="F287" t="s">
        <v>4648</v>
      </c>
      <c r="G287" s="90">
        <v>0</v>
      </c>
      <c r="H287" s="90">
        <v>0</v>
      </c>
      <c r="I287" s="172" t="s">
        <v>3</v>
      </c>
      <c r="J287" s="64" t="s">
        <v>1540</v>
      </c>
      <c r="K287" s="65" t="s">
        <v>4229</v>
      </c>
      <c r="L287" s="256" t="s">
        <v>5137</v>
      </c>
      <c r="M287" s="256"/>
      <c r="N287" s="256"/>
      <c r="O287" s="66"/>
      <c r="P287" t="s">
        <v>4695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116</v>
      </c>
      <c r="W287" s="91" t="s">
        <v>2422</v>
      </c>
      <c r="X287" s="69" t="s">
        <v>2422</v>
      </c>
      <c r="Y287" s="69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7" t="str">
        <f>IF(ISNA(VLOOKUP(AA287,Sheet2!J:J,1,0)),"//","")</f>
        <v/>
      </c>
      <c r="AF287" s="107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4649</v>
      </c>
      <c r="D288" t="s">
        <v>25</v>
      </c>
      <c r="E288" t="s">
        <v>4650</v>
      </c>
      <c r="F288" t="s">
        <v>4650</v>
      </c>
      <c r="G288" s="90">
        <v>0</v>
      </c>
      <c r="H288" s="90">
        <v>0</v>
      </c>
      <c r="I288" s="172" t="s">
        <v>3</v>
      </c>
      <c r="J288" s="64" t="s">
        <v>1540</v>
      </c>
      <c r="K288" s="65" t="s">
        <v>4229</v>
      </c>
      <c r="L288" s="256" t="s">
        <v>5137</v>
      </c>
      <c r="M288" s="256"/>
      <c r="N288" s="256"/>
      <c r="O288" s="66"/>
      <c r="P288" t="s">
        <v>4696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116</v>
      </c>
      <c r="W288" s="91" t="s">
        <v>2422</v>
      </c>
      <c r="X288" s="69" t="s">
        <v>2422</v>
      </c>
      <c r="Y288" s="69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7" t="str">
        <f>IF(ISNA(VLOOKUP(AA288,Sheet2!J:J,1,0)),"//","")</f>
        <v/>
      </c>
      <c r="AF288" s="107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4649</v>
      </c>
      <c r="D289" t="s">
        <v>158</v>
      </c>
      <c r="E289" t="s">
        <v>4651</v>
      </c>
      <c r="F289" t="s">
        <v>4651</v>
      </c>
      <c r="G289" s="90">
        <v>0</v>
      </c>
      <c r="H289" s="90">
        <v>0</v>
      </c>
      <c r="I289" s="172" t="s">
        <v>3</v>
      </c>
      <c r="J289" s="64" t="s">
        <v>1540</v>
      </c>
      <c r="K289" s="65" t="s">
        <v>4229</v>
      </c>
      <c r="L289" s="256" t="s">
        <v>5137</v>
      </c>
      <c r="M289" s="256"/>
      <c r="N289" s="256"/>
      <c r="O289" s="66"/>
      <c r="P289" t="s">
        <v>4697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116</v>
      </c>
      <c r="W289" s="91" t="s">
        <v>2422</v>
      </c>
      <c r="X289" s="69" t="s">
        <v>2422</v>
      </c>
      <c r="Y289" s="69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7" t="str">
        <f>IF(ISNA(VLOOKUP(AA289,Sheet2!J:J,1,0)),"//","")</f>
        <v/>
      </c>
      <c r="AF289" s="107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4" t="s">
        <v>135</v>
      </c>
      <c r="F290" s="64" t="s">
        <v>135</v>
      </c>
      <c r="G290" s="90">
        <v>0</v>
      </c>
      <c r="H290" s="90">
        <v>0</v>
      </c>
      <c r="I290" s="172" t="s">
        <v>3</v>
      </c>
      <c r="J290" s="64" t="s">
        <v>1540</v>
      </c>
      <c r="K290" s="65" t="s">
        <v>4229</v>
      </c>
      <c r="L290" s="256" t="s">
        <v>5137</v>
      </c>
      <c r="M290" s="256"/>
      <c r="N290" s="256"/>
      <c r="O290" s="66"/>
      <c r="P290" s="62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116</v>
      </c>
      <c r="W290" s="91" t="s">
        <v>2422</v>
      </c>
      <c r="X290" s="69" t="s">
        <v>2422</v>
      </c>
      <c r="Y290" s="69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7" t="str">
        <f>IF(ISNA(VLOOKUP(AA290,Sheet2!J:J,1,0)),"//","")</f>
        <v/>
      </c>
      <c r="AF290" s="107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4" t="s">
        <v>380</v>
      </c>
      <c r="F291" s="64" t="s">
        <v>380</v>
      </c>
      <c r="G291" s="90">
        <v>0</v>
      </c>
      <c r="H291" s="90">
        <v>0</v>
      </c>
      <c r="I291" s="172" t="s">
        <v>3</v>
      </c>
      <c r="J291" s="64" t="s">
        <v>1540</v>
      </c>
      <c r="K291" s="65" t="s">
        <v>4229</v>
      </c>
      <c r="L291" s="256" t="s">
        <v>5137</v>
      </c>
      <c r="M291" s="256"/>
      <c r="N291" s="256"/>
      <c r="O291" s="66"/>
      <c r="P291" s="62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116</v>
      </c>
      <c r="W291" s="91" t="s">
        <v>2422</v>
      </c>
      <c r="X291" s="69" t="s">
        <v>2422</v>
      </c>
      <c r="Y291" s="69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7" t="str">
        <f>IF(ISNA(VLOOKUP(AA291,Sheet2!J:J,1,0)),"//","")</f>
        <v/>
      </c>
      <c r="AF291" s="107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4" t="s">
        <v>136</v>
      </c>
      <c r="F292" s="64" t="s">
        <v>136</v>
      </c>
      <c r="G292" s="90">
        <v>0</v>
      </c>
      <c r="H292" s="90">
        <v>0</v>
      </c>
      <c r="I292" s="172" t="s">
        <v>3</v>
      </c>
      <c r="J292" s="64" t="s">
        <v>1540</v>
      </c>
      <c r="K292" s="65" t="s">
        <v>4229</v>
      </c>
      <c r="L292" s="256" t="s">
        <v>5137</v>
      </c>
      <c r="M292" s="256"/>
      <c r="N292" s="256"/>
      <c r="O292" s="66"/>
      <c r="P292" s="62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116</v>
      </c>
      <c r="W292" s="91" t="s">
        <v>2422</v>
      </c>
      <c r="X292" s="69" t="s">
        <v>2422</v>
      </c>
      <c r="Y292" s="69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7" t="str">
        <f>IF(ISNA(VLOOKUP(AA292,Sheet2!J:J,1,0)),"//","")</f>
        <v/>
      </c>
      <c r="AF292" s="107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4" t="s">
        <v>381</v>
      </c>
      <c r="F293" s="64" t="s">
        <v>381</v>
      </c>
      <c r="G293" s="90">
        <v>0</v>
      </c>
      <c r="H293" s="90">
        <v>0</v>
      </c>
      <c r="I293" s="172" t="s">
        <v>3</v>
      </c>
      <c r="J293" s="64" t="s">
        <v>1540</v>
      </c>
      <c r="K293" s="65" t="s">
        <v>4229</v>
      </c>
      <c r="L293" s="256" t="s">
        <v>5137</v>
      </c>
      <c r="M293" s="256"/>
      <c r="N293" s="256"/>
      <c r="O293" s="66"/>
      <c r="P293" s="62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116</v>
      </c>
      <c r="W293" s="91" t="s">
        <v>2422</v>
      </c>
      <c r="X293" s="69" t="s">
        <v>2422</v>
      </c>
      <c r="Y293" s="69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7" t="str">
        <f>IF(ISNA(VLOOKUP(AA293,Sheet2!J:J,1,0)),"//","")</f>
        <v/>
      </c>
      <c r="AF293" s="107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4" t="s">
        <v>137</v>
      </c>
      <c r="F294" s="64" t="s">
        <v>137</v>
      </c>
      <c r="G294" s="90">
        <v>0</v>
      </c>
      <c r="H294" s="90">
        <v>0</v>
      </c>
      <c r="I294" s="172" t="s">
        <v>3</v>
      </c>
      <c r="J294" s="64" t="s">
        <v>1540</v>
      </c>
      <c r="K294" s="65" t="s">
        <v>4229</v>
      </c>
      <c r="L294" s="256" t="s">
        <v>5137</v>
      </c>
      <c r="M294" s="256"/>
      <c r="N294" s="256"/>
      <c r="O294" s="66"/>
      <c r="P294" s="62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116</v>
      </c>
      <c r="W294" s="91" t="s">
        <v>2422</v>
      </c>
      <c r="X294" s="69" t="s">
        <v>2422</v>
      </c>
      <c r="Y294" s="69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7" t="str">
        <f>IF(ISNA(VLOOKUP(AA294,Sheet2!J:J,1,0)),"//","")</f>
        <v/>
      </c>
      <c r="AF294" s="107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4" t="s">
        <v>382</v>
      </c>
      <c r="F295" s="64" t="s">
        <v>382</v>
      </c>
      <c r="G295" s="90">
        <v>0</v>
      </c>
      <c r="H295" s="90">
        <v>0</v>
      </c>
      <c r="I295" s="172" t="s">
        <v>3</v>
      </c>
      <c r="J295" s="64" t="s">
        <v>1540</v>
      </c>
      <c r="K295" s="65" t="s">
        <v>4229</v>
      </c>
      <c r="L295" s="256" t="s">
        <v>5137</v>
      </c>
      <c r="M295" s="256"/>
      <c r="N295" s="256"/>
      <c r="O295" s="66"/>
      <c r="P295" s="62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116</v>
      </c>
      <c r="W295" s="91" t="s">
        <v>2422</v>
      </c>
      <c r="X295" s="69" t="s">
        <v>2422</v>
      </c>
      <c r="Y295" s="69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7" t="str">
        <f>IF(ISNA(VLOOKUP(AA295,Sheet2!J:J,1,0)),"//","")</f>
        <v/>
      </c>
      <c r="AF295" s="107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4" t="s">
        <v>142</v>
      </c>
      <c r="F296" s="64" t="s">
        <v>143</v>
      </c>
      <c r="G296" s="90">
        <v>0</v>
      </c>
      <c r="H296" s="90">
        <v>0</v>
      </c>
      <c r="I296" s="172" t="s">
        <v>3</v>
      </c>
      <c r="J296" s="64" t="s">
        <v>1540</v>
      </c>
      <c r="K296" s="65" t="s">
        <v>4229</v>
      </c>
      <c r="L296" s="256" t="s">
        <v>5137</v>
      </c>
      <c r="M296" s="256"/>
      <c r="N296" s="256"/>
      <c r="O296" s="66"/>
      <c r="P296" s="62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116</v>
      </c>
      <c r="W296" s="91" t="s">
        <v>2422</v>
      </c>
      <c r="X296" s="69" t="s">
        <v>2422</v>
      </c>
      <c r="Y296" s="69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7" t="str">
        <f>IF(ISNA(VLOOKUP(AA296,Sheet2!J:J,1,0)),"//","")</f>
        <v/>
      </c>
      <c r="AF296" s="107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4" t="s">
        <v>142</v>
      </c>
      <c r="F297" s="64" t="s">
        <v>475</v>
      </c>
      <c r="G297" s="90">
        <v>0</v>
      </c>
      <c r="H297" s="90">
        <v>0</v>
      </c>
      <c r="I297" s="171" t="s">
        <v>474</v>
      </c>
      <c r="J297" s="64" t="s">
        <v>1540</v>
      </c>
      <c r="K297" s="65" t="s">
        <v>4229</v>
      </c>
      <c r="L297" s="256" t="s">
        <v>5137</v>
      </c>
      <c r="M297" s="256"/>
      <c r="N297" s="256"/>
      <c r="O297" s="66"/>
      <c r="P297" s="62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116</v>
      </c>
      <c r="W297" s="91" t="s">
        <v>2422</v>
      </c>
      <c r="X297" s="69" t="s">
        <v>2422</v>
      </c>
      <c r="Y297" s="69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7" t="str">
        <f>IF(ISNA(VLOOKUP(AA297,Sheet2!J:J,1,0)),"//","")</f>
        <v/>
      </c>
      <c r="AF297" s="107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4" t="s">
        <v>248</v>
      </c>
      <c r="F298" s="64" t="s">
        <v>251</v>
      </c>
      <c r="G298" s="90">
        <v>0</v>
      </c>
      <c r="H298" s="90">
        <v>0</v>
      </c>
      <c r="I298" s="172" t="s">
        <v>3</v>
      </c>
      <c r="J298" s="64" t="s">
        <v>1540</v>
      </c>
      <c r="K298" s="65" t="s">
        <v>4229</v>
      </c>
      <c r="L298" s="256" t="s">
        <v>5137</v>
      </c>
      <c r="M298" s="256"/>
      <c r="N298" s="256"/>
      <c r="O298" s="66"/>
      <c r="P298" s="62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116</v>
      </c>
      <c r="W298" s="91" t="s">
        <v>2422</v>
      </c>
      <c r="X298" s="69" t="s">
        <v>2422</v>
      </c>
      <c r="Y298" s="69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7" t="str">
        <f>IF(ISNA(VLOOKUP(AA298,Sheet2!J:J,1,0)),"//","")</f>
        <v/>
      </c>
      <c r="AF298" s="107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4" t="s">
        <v>248</v>
      </c>
      <c r="F299" s="64" t="s">
        <v>143</v>
      </c>
      <c r="G299" s="90">
        <v>0</v>
      </c>
      <c r="H299" s="90">
        <v>0</v>
      </c>
      <c r="I299" s="171" t="s">
        <v>474</v>
      </c>
      <c r="J299" s="64" t="s">
        <v>1540</v>
      </c>
      <c r="K299" s="65" t="s">
        <v>4229</v>
      </c>
      <c r="L299" s="256" t="s">
        <v>5137</v>
      </c>
      <c r="M299" s="256"/>
      <c r="N299" s="256"/>
      <c r="O299" s="66"/>
      <c r="P299" s="62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116</v>
      </c>
      <c r="W299" s="91" t="s">
        <v>2422</v>
      </c>
      <c r="X299" s="69" t="s">
        <v>2422</v>
      </c>
      <c r="Y299" s="69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7" t="str">
        <f>IF(ISNA(VLOOKUP(AA299,Sheet2!J:J,1,0)),"//","")</f>
        <v/>
      </c>
      <c r="AF299" s="107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4652</v>
      </c>
      <c r="D300" t="s">
        <v>25</v>
      </c>
      <c r="E300" t="s">
        <v>4653</v>
      </c>
      <c r="F300" t="s">
        <v>4653</v>
      </c>
      <c r="G300" s="90">
        <v>0</v>
      </c>
      <c r="H300" s="90">
        <v>0</v>
      </c>
      <c r="I300" s="172" t="s">
        <v>3</v>
      </c>
      <c r="J300" s="64" t="s">
        <v>1540</v>
      </c>
      <c r="K300" s="65" t="s">
        <v>4229</v>
      </c>
      <c r="L300" s="256" t="s">
        <v>5137</v>
      </c>
      <c r="M300" s="256"/>
      <c r="N300" s="256"/>
      <c r="O300" s="66"/>
      <c r="P300" t="s">
        <v>4698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116</v>
      </c>
      <c r="W300" s="91" t="s">
        <v>2422</v>
      </c>
      <c r="X300" s="69" t="s">
        <v>2422</v>
      </c>
      <c r="Y300" s="69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7" t="str">
        <f>IF(ISNA(VLOOKUP(AA300,Sheet2!J:J,1,0)),"//","")</f>
        <v/>
      </c>
      <c r="AF300" s="107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4652</v>
      </c>
      <c r="D301" t="s">
        <v>158</v>
      </c>
      <c r="E301" t="s">
        <v>4654</v>
      </c>
      <c r="F301" t="s">
        <v>4654</v>
      </c>
      <c r="G301" s="90">
        <v>0</v>
      </c>
      <c r="H301" s="90">
        <v>0</v>
      </c>
      <c r="I301" s="172" t="s">
        <v>3</v>
      </c>
      <c r="J301" s="64" t="s">
        <v>1540</v>
      </c>
      <c r="K301" s="65" t="s">
        <v>4229</v>
      </c>
      <c r="L301" s="256" t="s">
        <v>5137</v>
      </c>
      <c r="M301" s="256"/>
      <c r="N301" s="256"/>
      <c r="O301" s="66"/>
      <c r="P301" t="s">
        <v>4699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116</v>
      </c>
      <c r="W301" s="91" t="s">
        <v>2422</v>
      </c>
      <c r="X301" s="69" t="s">
        <v>2422</v>
      </c>
      <c r="Y301" s="69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7" t="str">
        <f>IF(ISNA(VLOOKUP(AA301,Sheet2!J:J,1,0)),"//","")</f>
        <v/>
      </c>
      <c r="AF301" s="107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90">
        <v>0</v>
      </c>
      <c r="H302" s="90">
        <v>0</v>
      </c>
      <c r="I302" s="172" t="s">
        <v>3</v>
      </c>
      <c r="J302" s="64" t="s">
        <v>1540</v>
      </c>
      <c r="K302" s="65" t="s">
        <v>4229</v>
      </c>
      <c r="L302" s="256" t="s">
        <v>5137</v>
      </c>
      <c r="M302" s="256"/>
      <c r="N302" s="256"/>
      <c r="O302" s="66"/>
      <c r="P302" s="62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116</v>
      </c>
      <c r="W302" s="91" t="s">
        <v>2422</v>
      </c>
      <c r="X302" s="69" t="s">
        <v>2422</v>
      </c>
      <c r="Y302" s="69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7" t="str">
        <f>IF(ISNA(VLOOKUP(AA302,Sheet2!J:J,1,0)),"//","")</f>
        <v/>
      </c>
      <c r="AF302" s="107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4" t="s">
        <v>159</v>
      </c>
      <c r="F303" s="64" t="s">
        <v>159</v>
      </c>
      <c r="G303" s="90">
        <v>0</v>
      </c>
      <c r="H303" s="90">
        <v>0</v>
      </c>
      <c r="I303" s="172" t="s">
        <v>3</v>
      </c>
      <c r="J303" s="64" t="s">
        <v>1540</v>
      </c>
      <c r="K303" s="65" t="s">
        <v>4229</v>
      </c>
      <c r="L303" s="256" t="s">
        <v>5137</v>
      </c>
      <c r="M303" s="256"/>
      <c r="N303" s="256"/>
      <c r="O303" s="66"/>
      <c r="P303" s="62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116</v>
      </c>
      <c r="W303" s="91" t="s">
        <v>2422</v>
      </c>
      <c r="X303" s="69" t="s">
        <v>2422</v>
      </c>
      <c r="Y303" s="69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7" t="str">
        <f>IF(ISNA(VLOOKUP(AA303,Sheet2!J:J,1,0)),"//","")</f>
        <v/>
      </c>
      <c r="AF303" s="107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4" t="s">
        <v>165</v>
      </c>
      <c r="F304" s="64" t="s">
        <v>165</v>
      </c>
      <c r="G304" s="90">
        <v>0</v>
      </c>
      <c r="H304" s="90">
        <v>0</v>
      </c>
      <c r="I304" s="172" t="s">
        <v>3</v>
      </c>
      <c r="J304" s="64" t="s">
        <v>1540</v>
      </c>
      <c r="K304" s="65" t="s">
        <v>4229</v>
      </c>
      <c r="L304" s="256" t="s">
        <v>5137</v>
      </c>
      <c r="M304" s="256"/>
      <c r="N304" s="256"/>
      <c r="O304" s="66"/>
      <c r="P304" s="62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116</v>
      </c>
      <c r="W304" s="91" t="s">
        <v>2422</v>
      </c>
      <c r="X304" s="69" t="s">
        <v>2422</v>
      </c>
      <c r="Y304" s="69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7" t="str">
        <f>IF(ISNA(VLOOKUP(AA304,Sheet2!J:J,1,0)),"//","")</f>
        <v/>
      </c>
      <c r="AF304" s="107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4" t="s">
        <v>175</v>
      </c>
      <c r="F305" s="64" t="s">
        <v>175</v>
      </c>
      <c r="G305" s="90">
        <v>0</v>
      </c>
      <c r="H305" s="90">
        <v>0</v>
      </c>
      <c r="I305" s="172" t="s">
        <v>3</v>
      </c>
      <c r="J305" s="64" t="s">
        <v>1540</v>
      </c>
      <c r="K305" s="65" t="s">
        <v>4229</v>
      </c>
      <c r="L305" s="256" t="s">
        <v>5137</v>
      </c>
      <c r="M305" s="256"/>
      <c r="N305" s="256"/>
      <c r="O305" s="66"/>
      <c r="P305" s="62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116</v>
      </c>
      <c r="W305" s="91" t="s">
        <v>2422</v>
      </c>
      <c r="X305" s="69" t="s">
        <v>2422</v>
      </c>
      <c r="Y305" s="69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7" t="str">
        <f>IF(ISNA(VLOOKUP(AA305,Sheet2!J:J,1,0)),"//","")</f>
        <v/>
      </c>
      <c r="AF305" s="107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4655</v>
      </c>
      <c r="D306" t="s">
        <v>158</v>
      </c>
      <c r="E306" t="s">
        <v>4656</v>
      </c>
      <c r="F306" t="s">
        <v>4656</v>
      </c>
      <c r="G306" s="90">
        <v>0</v>
      </c>
      <c r="H306" s="90">
        <v>0</v>
      </c>
      <c r="I306" s="172" t="s">
        <v>3</v>
      </c>
      <c r="J306" s="64" t="s">
        <v>1540</v>
      </c>
      <c r="K306" s="65" t="s">
        <v>4229</v>
      </c>
      <c r="L306" s="256" t="s">
        <v>5137</v>
      </c>
      <c r="M306" s="256"/>
      <c r="N306" s="256"/>
      <c r="O306" s="66"/>
      <c r="P306" t="s">
        <v>4700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116</v>
      </c>
      <c r="W306" s="91" t="s">
        <v>2422</v>
      </c>
      <c r="X306" s="69" t="s">
        <v>2422</v>
      </c>
      <c r="Y306" s="69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7" t="str">
        <f>IF(ISNA(VLOOKUP(AA306,Sheet2!J:J,1,0)),"//","")</f>
        <v/>
      </c>
      <c r="AF306" s="107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4655</v>
      </c>
      <c r="D307" t="s">
        <v>25</v>
      </c>
      <c r="E307" t="s">
        <v>4657</v>
      </c>
      <c r="F307" t="s">
        <v>4657</v>
      </c>
      <c r="G307" s="90">
        <v>0</v>
      </c>
      <c r="H307" s="90">
        <v>0</v>
      </c>
      <c r="I307" s="172" t="s">
        <v>3</v>
      </c>
      <c r="J307" s="64" t="s">
        <v>1540</v>
      </c>
      <c r="K307" s="65" t="s">
        <v>4229</v>
      </c>
      <c r="L307" s="256" t="s">
        <v>5137</v>
      </c>
      <c r="M307" s="256"/>
      <c r="N307" s="256"/>
      <c r="O307" s="66"/>
      <c r="P307" t="s">
        <v>4701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116</v>
      </c>
      <c r="W307" s="91" t="s">
        <v>2422</v>
      </c>
      <c r="X307" s="69" t="s">
        <v>2422</v>
      </c>
      <c r="Y307" s="69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7" t="str">
        <f>IF(ISNA(VLOOKUP(AA307,Sheet2!J:J,1,0)),"//","")</f>
        <v/>
      </c>
      <c r="AF307" s="107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4" t="s">
        <v>166</v>
      </c>
      <c r="F308" s="64" t="s">
        <v>167</v>
      </c>
      <c r="G308" s="90">
        <v>0</v>
      </c>
      <c r="H308" s="90">
        <v>0</v>
      </c>
      <c r="I308" s="172" t="s">
        <v>3</v>
      </c>
      <c r="J308" s="64" t="s">
        <v>1540</v>
      </c>
      <c r="K308" s="65" t="s">
        <v>4229</v>
      </c>
      <c r="L308" s="256" t="s">
        <v>5137</v>
      </c>
      <c r="M308" s="256"/>
      <c r="N308" s="256"/>
      <c r="O308" s="66"/>
      <c r="P308" s="62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116</v>
      </c>
      <c r="W308" s="91" t="s">
        <v>2422</v>
      </c>
      <c r="X308" s="69" t="s">
        <v>2422</v>
      </c>
      <c r="Y308" s="69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7" t="str">
        <f>IF(ISNA(VLOOKUP(AA308,Sheet2!J:J,1,0)),"//","")</f>
        <v/>
      </c>
      <c r="AF308" s="107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4" t="s">
        <v>166</v>
      </c>
      <c r="F309" s="64" t="s">
        <v>476</v>
      </c>
      <c r="G309" s="90">
        <v>0</v>
      </c>
      <c r="H309" s="90">
        <v>0</v>
      </c>
      <c r="I309" s="171" t="s">
        <v>474</v>
      </c>
      <c r="J309" s="64" t="s">
        <v>1540</v>
      </c>
      <c r="K309" s="65" t="s">
        <v>4229</v>
      </c>
      <c r="L309" s="256" t="s">
        <v>5137</v>
      </c>
      <c r="M309" s="256"/>
      <c r="N309" s="256"/>
      <c r="O309" s="66"/>
      <c r="P309" s="62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116</v>
      </c>
      <c r="W309" s="91" t="s">
        <v>2422</v>
      </c>
      <c r="X309" s="69" t="s">
        <v>2422</v>
      </c>
      <c r="Y309" s="69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7" t="str">
        <f>IF(ISNA(VLOOKUP(AA309,Sheet2!J:J,1,0)),"//","")</f>
        <v/>
      </c>
      <c r="AF309" s="107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4" t="s">
        <v>307</v>
      </c>
      <c r="F310" s="64" t="s">
        <v>308</v>
      </c>
      <c r="G310" s="90">
        <v>0</v>
      </c>
      <c r="H310" s="90">
        <v>0</v>
      </c>
      <c r="I310" s="172" t="s">
        <v>3</v>
      </c>
      <c r="J310" s="64" t="s">
        <v>1540</v>
      </c>
      <c r="K310" s="65" t="s">
        <v>4229</v>
      </c>
      <c r="L310" s="256" t="s">
        <v>5137</v>
      </c>
      <c r="M310" s="256"/>
      <c r="N310" s="256"/>
      <c r="O310" s="66"/>
      <c r="P310" s="62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116</v>
      </c>
      <c r="W310" s="91" t="s">
        <v>2422</v>
      </c>
      <c r="X310" s="69" t="s">
        <v>2422</v>
      </c>
      <c r="Y310" s="69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7" t="str">
        <f>IF(ISNA(VLOOKUP(AA310,Sheet2!J:J,1,0)),"//","")</f>
        <v/>
      </c>
      <c r="AF310" s="107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4" t="s">
        <v>307</v>
      </c>
      <c r="F311" s="64" t="s">
        <v>64</v>
      </c>
      <c r="G311" s="90">
        <v>0</v>
      </c>
      <c r="H311" s="90">
        <v>0</v>
      </c>
      <c r="I311" s="171" t="s">
        <v>474</v>
      </c>
      <c r="J311" s="64" t="s">
        <v>1540</v>
      </c>
      <c r="K311" s="65" t="s">
        <v>4229</v>
      </c>
      <c r="L311" s="256" t="s">
        <v>5137</v>
      </c>
      <c r="M311" s="256"/>
      <c r="N311" s="256"/>
      <c r="O311" s="66"/>
      <c r="P311" s="62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116</v>
      </c>
      <c r="W311" s="91" t="s">
        <v>2422</v>
      </c>
      <c r="X311" s="69" t="s">
        <v>2422</v>
      </c>
      <c r="Y311" s="69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7" t="str">
        <f>IF(ISNA(VLOOKUP(AA311,Sheet2!J:J,1,0)),"//","")</f>
        <v/>
      </c>
      <c r="AF311" s="107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4" t="s">
        <v>168</v>
      </c>
      <c r="F312" s="64" t="s">
        <v>167</v>
      </c>
      <c r="G312" s="90">
        <v>0</v>
      </c>
      <c r="H312" s="90">
        <v>0</v>
      </c>
      <c r="I312" s="172" t="s">
        <v>3</v>
      </c>
      <c r="J312" s="64" t="s">
        <v>1540</v>
      </c>
      <c r="K312" s="65" t="s">
        <v>4229</v>
      </c>
      <c r="L312" s="256" t="s">
        <v>5137</v>
      </c>
      <c r="M312" s="256"/>
      <c r="N312" s="256"/>
      <c r="O312" s="66"/>
      <c r="P312" s="62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116</v>
      </c>
      <c r="W312" s="91" t="s">
        <v>2422</v>
      </c>
      <c r="X312" s="69" t="s">
        <v>2422</v>
      </c>
      <c r="Y312" s="69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7" t="str">
        <f>IF(ISNA(VLOOKUP(AA312,Sheet2!J:J,1,0)),"//","")</f>
        <v/>
      </c>
      <c r="AF312" s="107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4" t="s">
        <v>168</v>
      </c>
      <c r="F313" s="64" t="s">
        <v>345</v>
      </c>
      <c r="G313" s="90">
        <v>0</v>
      </c>
      <c r="H313" s="90">
        <v>0</v>
      </c>
      <c r="I313" s="171" t="s">
        <v>474</v>
      </c>
      <c r="J313" s="64" t="s">
        <v>1540</v>
      </c>
      <c r="K313" s="65" t="s">
        <v>4229</v>
      </c>
      <c r="L313" s="256" t="s">
        <v>5137</v>
      </c>
      <c r="M313" s="256"/>
      <c r="N313" s="256"/>
      <c r="O313" s="66"/>
      <c r="P313" s="62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116</v>
      </c>
      <c r="W313" s="91" t="s">
        <v>2422</v>
      </c>
      <c r="X313" s="69" t="s">
        <v>2422</v>
      </c>
      <c r="Y313" s="69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7" t="str">
        <f>IF(ISNA(VLOOKUP(AA313,Sheet2!J:J,1,0)),"//","")</f>
        <v/>
      </c>
      <c r="AF313" s="107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4" t="s">
        <v>344</v>
      </c>
      <c r="F314" s="64" t="s">
        <v>345</v>
      </c>
      <c r="G314" s="90">
        <v>0</v>
      </c>
      <c r="H314" s="90">
        <v>0</v>
      </c>
      <c r="I314" s="172" t="s">
        <v>3</v>
      </c>
      <c r="J314" s="64" t="s">
        <v>1540</v>
      </c>
      <c r="K314" s="65" t="s">
        <v>4229</v>
      </c>
      <c r="L314" s="256" t="s">
        <v>5137</v>
      </c>
      <c r="M314" s="256"/>
      <c r="N314" s="256"/>
      <c r="O314" s="66"/>
      <c r="P314" s="62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116</v>
      </c>
      <c r="W314" s="91" t="s">
        <v>2422</v>
      </c>
      <c r="X314" s="69" t="s">
        <v>2422</v>
      </c>
      <c r="Y314" s="69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7" t="str">
        <f>IF(ISNA(VLOOKUP(AA314,Sheet2!J:J,1,0)),"//","")</f>
        <v/>
      </c>
      <c r="AF314" s="107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4" t="s">
        <v>344</v>
      </c>
      <c r="F315" s="64" t="s">
        <v>478</v>
      </c>
      <c r="G315" s="90">
        <v>0</v>
      </c>
      <c r="H315" s="90">
        <v>0</v>
      </c>
      <c r="I315" s="171" t="s">
        <v>474</v>
      </c>
      <c r="J315" s="64" t="s">
        <v>1540</v>
      </c>
      <c r="K315" s="65" t="s">
        <v>4229</v>
      </c>
      <c r="L315" s="256" t="s">
        <v>5137</v>
      </c>
      <c r="M315" s="256"/>
      <c r="N315" s="256"/>
      <c r="O315" s="66"/>
      <c r="P315" s="62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116</v>
      </c>
      <c r="W315" s="91" t="s">
        <v>2422</v>
      </c>
      <c r="X315" s="69" t="s">
        <v>2422</v>
      </c>
      <c r="Y315" s="69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7" t="str">
        <f>IF(ISNA(VLOOKUP(AA315,Sheet2!J:J,1,0)),"//","")</f>
        <v/>
      </c>
      <c r="AF315" s="107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4" t="s">
        <v>169</v>
      </c>
      <c r="F316" s="64" t="s">
        <v>167</v>
      </c>
      <c r="G316" s="90">
        <v>0</v>
      </c>
      <c r="H316" s="90">
        <v>0</v>
      </c>
      <c r="I316" s="172" t="s">
        <v>3</v>
      </c>
      <c r="J316" s="64" t="s">
        <v>1540</v>
      </c>
      <c r="K316" s="65" t="s">
        <v>4229</v>
      </c>
      <c r="L316" s="256" t="s">
        <v>5137</v>
      </c>
      <c r="M316" s="256"/>
      <c r="N316" s="256"/>
      <c r="O316" s="66"/>
      <c r="P316" s="62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116</v>
      </c>
      <c r="W316" s="91" t="s">
        <v>2422</v>
      </c>
      <c r="X316" s="69" t="s">
        <v>2422</v>
      </c>
      <c r="Y316" s="69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7" t="str">
        <f>IF(ISNA(VLOOKUP(AA316,Sheet2!J:J,1,0)),"//","")</f>
        <v/>
      </c>
      <c r="AF316" s="107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4" t="s">
        <v>169</v>
      </c>
      <c r="F317" s="64" t="s">
        <v>308</v>
      </c>
      <c r="G317" s="90">
        <v>0</v>
      </c>
      <c r="H317" s="90">
        <v>0</v>
      </c>
      <c r="I317" s="171" t="s">
        <v>474</v>
      </c>
      <c r="J317" s="64" t="s">
        <v>1540</v>
      </c>
      <c r="K317" s="65" t="s">
        <v>4229</v>
      </c>
      <c r="L317" s="256" t="s">
        <v>5137</v>
      </c>
      <c r="M317" s="256"/>
      <c r="N317" s="256"/>
      <c r="O317" s="66"/>
      <c r="P317" s="62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116</v>
      </c>
      <c r="W317" s="91" t="s">
        <v>2422</v>
      </c>
      <c r="X317" s="69" t="s">
        <v>2422</v>
      </c>
      <c r="Y317" s="69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7" t="str">
        <f>IF(ISNA(VLOOKUP(AA317,Sheet2!J:J,1,0)),"//","")</f>
        <v/>
      </c>
      <c r="AF317" s="107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4" t="s">
        <v>169</v>
      </c>
      <c r="F318" s="64" t="s">
        <v>477</v>
      </c>
      <c r="G318" s="90">
        <v>0</v>
      </c>
      <c r="H318" s="90">
        <v>0</v>
      </c>
      <c r="I318" s="171" t="s">
        <v>474</v>
      </c>
      <c r="J318" s="64" t="s">
        <v>1540</v>
      </c>
      <c r="K318" s="65" t="s">
        <v>4229</v>
      </c>
      <c r="L318" s="256" t="s">
        <v>5137</v>
      </c>
      <c r="M318" s="256"/>
      <c r="N318" s="256"/>
      <c r="O318" s="66"/>
      <c r="P318" s="62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116</v>
      </c>
      <c r="W318" s="91" t="s">
        <v>2422</v>
      </c>
      <c r="X318" s="69" t="s">
        <v>2422</v>
      </c>
      <c r="Y318" s="69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7" t="str">
        <f>IF(ISNA(VLOOKUP(AA318,Sheet2!J:J,1,0)),"//","")</f>
        <v/>
      </c>
      <c r="AF318" s="107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4" t="s">
        <v>351</v>
      </c>
      <c r="F319" s="64" t="s">
        <v>308</v>
      </c>
      <c r="G319" s="90">
        <v>0</v>
      </c>
      <c r="H319" s="90">
        <v>0</v>
      </c>
      <c r="I319" s="172" t="s">
        <v>3</v>
      </c>
      <c r="J319" s="64" t="s">
        <v>1540</v>
      </c>
      <c r="K319" s="65" t="s">
        <v>4229</v>
      </c>
      <c r="L319" s="256" t="s">
        <v>5137</v>
      </c>
      <c r="M319" s="256"/>
      <c r="N319" s="256"/>
      <c r="O319" s="66"/>
      <c r="P319" s="62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116</v>
      </c>
      <c r="W319" s="91" t="s">
        <v>2422</v>
      </c>
      <c r="X319" s="69" t="s">
        <v>2422</v>
      </c>
      <c r="Y319" s="69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7" t="str">
        <f>IF(ISNA(VLOOKUP(AA319,Sheet2!J:J,1,0)),"//","")</f>
        <v/>
      </c>
      <c r="AF319" s="107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4" t="s">
        <v>351</v>
      </c>
      <c r="F320" s="64" t="s">
        <v>477</v>
      </c>
      <c r="G320" s="90">
        <v>0</v>
      </c>
      <c r="H320" s="90">
        <v>0</v>
      </c>
      <c r="I320" s="171" t="s">
        <v>474</v>
      </c>
      <c r="J320" s="64" t="s">
        <v>1540</v>
      </c>
      <c r="K320" s="65" t="s">
        <v>4229</v>
      </c>
      <c r="L320" s="256" t="s">
        <v>5137</v>
      </c>
      <c r="M320" s="256"/>
      <c r="N320" s="256"/>
      <c r="O320" s="66"/>
      <c r="P320" s="62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116</v>
      </c>
      <c r="W320" s="91" t="s">
        <v>2422</v>
      </c>
      <c r="X320" s="69" t="s">
        <v>2422</v>
      </c>
      <c r="Y320" s="69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7" t="str">
        <f>IF(ISNA(VLOOKUP(AA320,Sheet2!J:J,1,0)),"//","")</f>
        <v/>
      </c>
      <c r="AF320" s="107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4" t="s">
        <v>351</v>
      </c>
      <c r="F321" s="64" t="s">
        <v>478</v>
      </c>
      <c r="G321" s="90">
        <v>0</v>
      </c>
      <c r="H321" s="90">
        <v>0</v>
      </c>
      <c r="I321" s="171" t="s">
        <v>474</v>
      </c>
      <c r="J321" s="64" t="s">
        <v>1540</v>
      </c>
      <c r="K321" s="65" t="s">
        <v>4229</v>
      </c>
      <c r="L321" s="256" t="s">
        <v>5137</v>
      </c>
      <c r="M321" s="256"/>
      <c r="N321" s="256"/>
      <c r="O321" s="66"/>
      <c r="P321" s="62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116</v>
      </c>
      <c r="W321" s="91" t="s">
        <v>2422</v>
      </c>
      <c r="X321" s="69" t="s">
        <v>2422</v>
      </c>
      <c r="Y321" s="69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7" t="str">
        <f>IF(ISNA(VLOOKUP(AA321,Sheet2!J:J,1,0)),"//","")</f>
        <v/>
      </c>
      <c r="AF321" s="107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4" t="s">
        <v>170</v>
      </c>
      <c r="F322" s="64" t="s">
        <v>170</v>
      </c>
      <c r="G322" s="90">
        <v>0</v>
      </c>
      <c r="H322" s="90">
        <v>0</v>
      </c>
      <c r="I322" s="172" t="s">
        <v>3</v>
      </c>
      <c r="J322" s="64" t="s">
        <v>1540</v>
      </c>
      <c r="K322" s="65" t="s">
        <v>4229</v>
      </c>
      <c r="L322" s="256" t="s">
        <v>5137</v>
      </c>
      <c r="M322" s="256"/>
      <c r="N322" s="256"/>
      <c r="O322" s="66"/>
      <c r="P322" s="62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116</v>
      </c>
      <c r="W322" s="91" t="s">
        <v>2422</v>
      </c>
      <c r="X322" s="69" t="s">
        <v>2422</v>
      </c>
      <c r="Y322" s="69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7" t="str">
        <f>IF(ISNA(VLOOKUP(AA322,Sheet2!J:J,1,0)),"//","")</f>
        <v/>
      </c>
      <c r="AF322" s="107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1" t="s">
        <v>4629</v>
      </c>
      <c r="D323" s="58" t="s">
        <v>25</v>
      </c>
      <c r="E323" s="83" t="s">
        <v>4630</v>
      </c>
      <c r="F323" s="64" t="s">
        <v>167</v>
      </c>
      <c r="G323" s="67">
        <v>0</v>
      </c>
      <c r="H323" s="67">
        <v>0</v>
      </c>
      <c r="I323" s="173" t="s">
        <v>3</v>
      </c>
      <c r="J323" s="64" t="s">
        <v>1540</v>
      </c>
      <c r="K323" s="65" t="s">
        <v>4229</v>
      </c>
      <c r="L323" s="256" t="s">
        <v>5137</v>
      </c>
      <c r="M323" s="256"/>
      <c r="N323" s="256"/>
      <c r="O323" s="66"/>
      <c r="P323" s="62" t="s">
        <v>4623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116</v>
      </c>
      <c r="W323" s="91" t="s">
        <v>2422</v>
      </c>
      <c r="X323" s="69" t="s">
        <v>2422</v>
      </c>
      <c r="Y323" s="69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7" t="str">
        <f>IF(ISNA(VLOOKUP(AA323,Sheet2!J:J,1,0)),"//","")</f>
        <v/>
      </c>
      <c r="AF323" s="107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1" t="s">
        <v>4629</v>
      </c>
      <c r="D324" s="58" t="s">
        <v>25</v>
      </c>
      <c r="E324" s="83" t="s">
        <v>4630</v>
      </c>
      <c r="F324" s="64" t="s">
        <v>4631</v>
      </c>
      <c r="G324" s="67">
        <v>0</v>
      </c>
      <c r="H324" s="67">
        <v>0</v>
      </c>
      <c r="I324" s="171" t="s">
        <v>474</v>
      </c>
      <c r="J324" s="64" t="s">
        <v>1540</v>
      </c>
      <c r="K324" s="65" t="s">
        <v>4229</v>
      </c>
      <c r="L324" s="256" t="s">
        <v>5137</v>
      </c>
      <c r="M324" s="256"/>
      <c r="N324" s="256"/>
      <c r="O324" s="66"/>
      <c r="P324" s="62" t="s">
        <v>4624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116</v>
      </c>
      <c r="W324" s="91" t="s">
        <v>2422</v>
      </c>
      <c r="X324" s="69" t="s">
        <v>2422</v>
      </c>
      <c r="Y324" s="69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7" t="str">
        <f>IF(ISNA(VLOOKUP(AA324,Sheet2!J:J,1,0)),"//","")</f>
        <v/>
      </c>
      <c r="AF324" s="107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4" t="s">
        <v>358</v>
      </c>
      <c r="F325" s="64" t="s">
        <v>358</v>
      </c>
      <c r="G325" s="90">
        <v>0</v>
      </c>
      <c r="H325" s="90">
        <v>0</v>
      </c>
      <c r="I325" s="172" t="s">
        <v>3</v>
      </c>
      <c r="J325" s="64" t="s">
        <v>1540</v>
      </c>
      <c r="K325" s="65" t="s">
        <v>4229</v>
      </c>
      <c r="L325" s="256" t="s">
        <v>5137</v>
      </c>
      <c r="M325" s="256"/>
      <c r="N325" s="256"/>
      <c r="O325" s="66"/>
      <c r="P325" s="62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116</v>
      </c>
      <c r="W325" s="91" t="s">
        <v>2422</v>
      </c>
      <c r="X325" s="69" t="s">
        <v>2422</v>
      </c>
      <c r="Y325" s="69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7" t="str">
        <f>IF(ISNA(VLOOKUP(AA325,Sheet2!J:J,1,0)),"//","")</f>
        <v/>
      </c>
      <c r="AF325" s="107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1" t="s">
        <v>4629</v>
      </c>
      <c r="D326" s="58" t="s">
        <v>158</v>
      </c>
      <c r="E326" s="83" t="s">
        <v>4632</v>
      </c>
      <c r="F326" s="64" t="s">
        <v>4631</v>
      </c>
      <c r="G326" s="67">
        <v>0</v>
      </c>
      <c r="H326" s="67">
        <v>0</v>
      </c>
      <c r="I326" s="173" t="s">
        <v>3</v>
      </c>
      <c r="J326" s="64" t="s">
        <v>1540</v>
      </c>
      <c r="K326" s="65" t="s">
        <v>4229</v>
      </c>
      <c r="L326" s="256" t="s">
        <v>5137</v>
      </c>
      <c r="M326" s="256"/>
      <c r="N326" s="256"/>
      <c r="O326" s="66"/>
      <c r="P326" s="62" t="s">
        <v>4625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116</v>
      </c>
      <c r="W326" s="91" t="s">
        <v>2422</v>
      </c>
      <c r="X326" s="69" t="s">
        <v>2422</v>
      </c>
      <c r="Y326" s="69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7" t="str">
        <f>IF(ISNA(VLOOKUP(AA326,Sheet2!J:J,1,0)),"//","")</f>
        <v/>
      </c>
      <c r="AF326" s="107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1" t="s">
        <v>4629</v>
      </c>
      <c r="D327" s="58" t="s">
        <v>158</v>
      </c>
      <c r="E327" s="83" t="s">
        <v>4632</v>
      </c>
      <c r="F327" s="64" t="s">
        <v>478</v>
      </c>
      <c r="G327" s="67">
        <v>0</v>
      </c>
      <c r="H327" s="67">
        <v>0</v>
      </c>
      <c r="I327" s="171" t="s">
        <v>474</v>
      </c>
      <c r="J327" s="64" t="s">
        <v>1540</v>
      </c>
      <c r="K327" s="65" t="s">
        <v>4229</v>
      </c>
      <c r="L327" s="256" t="s">
        <v>5137</v>
      </c>
      <c r="M327" s="256"/>
      <c r="N327" s="256"/>
      <c r="O327" s="66"/>
      <c r="P327" s="62" t="s">
        <v>4626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116</v>
      </c>
      <c r="W327" s="91" t="s">
        <v>2422</v>
      </c>
      <c r="X327" s="69" t="s">
        <v>2422</v>
      </c>
      <c r="Y327" s="69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7" t="str">
        <f>IF(ISNA(VLOOKUP(AA327,Sheet2!J:J,1,0)),"//","")</f>
        <v/>
      </c>
      <c r="AF327" s="107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4658</v>
      </c>
      <c r="D328" t="s">
        <v>158</v>
      </c>
      <c r="E328" t="s">
        <v>4659</v>
      </c>
      <c r="F328" t="s">
        <v>4660</v>
      </c>
      <c r="G328" s="90">
        <v>0</v>
      </c>
      <c r="H328" s="90">
        <v>0</v>
      </c>
      <c r="I328" s="172" t="s">
        <v>3</v>
      </c>
      <c r="J328" s="64" t="s">
        <v>1540</v>
      </c>
      <c r="K328" s="65" t="s">
        <v>4229</v>
      </c>
      <c r="L328" s="256" t="s">
        <v>5137</v>
      </c>
      <c r="M328" s="256"/>
      <c r="N328" s="256"/>
      <c r="O328" s="66"/>
      <c r="P328" t="s">
        <v>4702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116</v>
      </c>
      <c r="W328" s="91" t="s">
        <v>2422</v>
      </c>
      <c r="X328" s="69" t="s">
        <v>2422</v>
      </c>
      <c r="Y328" s="69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7" t="str">
        <f>IF(ISNA(VLOOKUP(AA328,Sheet2!J:J,1,0)),"//","")</f>
        <v/>
      </c>
      <c r="AF328" s="107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4658</v>
      </c>
      <c r="D329" t="s">
        <v>158</v>
      </c>
      <c r="E329" t="s">
        <v>4659</v>
      </c>
      <c r="F329" t="s">
        <v>364</v>
      </c>
      <c r="G329" s="90">
        <v>0</v>
      </c>
      <c r="H329" s="90">
        <v>0</v>
      </c>
      <c r="I329" s="171" t="s">
        <v>474</v>
      </c>
      <c r="J329" s="64" t="s">
        <v>1540</v>
      </c>
      <c r="K329" s="65" t="s">
        <v>4229</v>
      </c>
      <c r="L329" s="256" t="s">
        <v>5137</v>
      </c>
      <c r="M329" s="256"/>
      <c r="N329" s="256"/>
      <c r="O329" s="66"/>
      <c r="P329" t="s">
        <v>4703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116</v>
      </c>
      <c r="W329" s="91" t="s">
        <v>2422</v>
      </c>
      <c r="X329" s="69" t="s">
        <v>2422</v>
      </c>
      <c r="Y329" s="69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7" t="str">
        <f>IF(ISNA(VLOOKUP(AA329,Sheet2!J:J,1,0)),"//","")</f>
        <v/>
      </c>
      <c r="AF329" s="107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4658</v>
      </c>
      <c r="D330" t="s">
        <v>25</v>
      </c>
      <c r="E330" t="s">
        <v>4661</v>
      </c>
      <c r="F330" t="s">
        <v>364</v>
      </c>
      <c r="G330" s="90">
        <v>0</v>
      </c>
      <c r="H330" s="90">
        <v>0</v>
      </c>
      <c r="I330" s="172" t="s">
        <v>3</v>
      </c>
      <c r="J330" s="64" t="s">
        <v>1540</v>
      </c>
      <c r="K330" s="65" t="s">
        <v>4229</v>
      </c>
      <c r="L330" s="256" t="s">
        <v>5137</v>
      </c>
      <c r="M330" s="256"/>
      <c r="N330" s="256"/>
      <c r="O330" s="66"/>
      <c r="P330" t="s">
        <v>4704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116</v>
      </c>
      <c r="W330" s="91" t="s">
        <v>2422</v>
      </c>
      <c r="X330" s="69" t="s">
        <v>2422</v>
      </c>
      <c r="Y330" s="69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7" t="str">
        <f>IF(ISNA(VLOOKUP(AA330,Sheet2!J:J,1,0)),"//","")</f>
        <v/>
      </c>
      <c r="AF330" s="107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4658</v>
      </c>
      <c r="D331" t="s">
        <v>25</v>
      </c>
      <c r="E331" t="s">
        <v>4661</v>
      </c>
      <c r="F331" t="s">
        <v>4662</v>
      </c>
      <c r="G331" s="90">
        <v>0</v>
      </c>
      <c r="H331" s="90">
        <v>0</v>
      </c>
      <c r="I331" s="171" t="s">
        <v>474</v>
      </c>
      <c r="J331" s="64" t="s">
        <v>1540</v>
      </c>
      <c r="K331" s="65" t="s">
        <v>4229</v>
      </c>
      <c r="L331" s="256" t="s">
        <v>5137</v>
      </c>
      <c r="M331" s="256"/>
      <c r="N331" s="256"/>
      <c r="O331" s="66"/>
      <c r="P331" t="s">
        <v>4705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116</v>
      </c>
      <c r="W331" s="91" t="s">
        <v>2422</v>
      </c>
      <c r="X331" s="69" t="s">
        <v>2422</v>
      </c>
      <c r="Y331" s="69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7" t="str">
        <f>IF(ISNA(VLOOKUP(AA331,Sheet2!J:J,1,0)),"//","")</f>
        <v/>
      </c>
      <c r="AF331" s="107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4" t="s">
        <v>173</v>
      </c>
      <c r="F332" s="64" t="s">
        <v>173</v>
      </c>
      <c r="G332" s="90">
        <v>0</v>
      </c>
      <c r="H332" s="90">
        <v>0</v>
      </c>
      <c r="I332" s="172" t="s">
        <v>3</v>
      </c>
      <c r="J332" s="64" t="s">
        <v>1540</v>
      </c>
      <c r="K332" s="65" t="s">
        <v>4229</v>
      </c>
      <c r="L332" s="256" t="s">
        <v>5137</v>
      </c>
      <c r="M332" s="256"/>
      <c r="N332" s="256"/>
      <c r="O332" s="66"/>
      <c r="P332" s="62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116</v>
      </c>
      <c r="W332" s="91" t="s">
        <v>2422</v>
      </c>
      <c r="X332" s="69" t="s">
        <v>2422</v>
      </c>
      <c r="Y332" s="69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7" t="str">
        <f>IF(ISNA(VLOOKUP(AA332,Sheet2!J:J,1,0)),"//","")</f>
        <v/>
      </c>
      <c r="AF332" s="107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4" t="s">
        <v>240</v>
      </c>
      <c r="F333" s="64" t="s">
        <v>240</v>
      </c>
      <c r="G333" s="90">
        <v>0</v>
      </c>
      <c r="H333" s="90">
        <v>0</v>
      </c>
      <c r="I333" s="172" t="s">
        <v>3</v>
      </c>
      <c r="J333" s="64" t="s">
        <v>1540</v>
      </c>
      <c r="K333" s="65" t="s">
        <v>4229</v>
      </c>
      <c r="L333" s="256" t="s">
        <v>5137</v>
      </c>
      <c r="M333" s="256"/>
      <c r="N333" s="256"/>
      <c r="O333" s="66"/>
      <c r="P333" s="62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116</v>
      </c>
      <c r="W333" s="91" t="s">
        <v>2422</v>
      </c>
      <c r="X333" s="69" t="s">
        <v>2422</v>
      </c>
      <c r="Y333" s="69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7" t="str">
        <f>IF(ISNA(VLOOKUP(AA333,Sheet2!J:J,1,0)),"//","")</f>
        <v/>
      </c>
      <c r="AF333" s="107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4" t="s">
        <v>3680</v>
      </c>
      <c r="F334" s="64" t="s">
        <v>3680</v>
      </c>
      <c r="G334" s="90">
        <v>0</v>
      </c>
      <c r="H334" s="90">
        <v>0</v>
      </c>
      <c r="I334" s="172" t="s">
        <v>3</v>
      </c>
      <c r="J334" s="64" t="s">
        <v>1540</v>
      </c>
      <c r="K334" s="65" t="s">
        <v>4229</v>
      </c>
      <c r="L334" s="256" t="s">
        <v>5137</v>
      </c>
      <c r="M334" s="256"/>
      <c r="N334" s="256"/>
      <c r="O334" s="66"/>
      <c r="P334" s="62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116</v>
      </c>
      <c r="W334" s="91" t="s">
        <v>2422</v>
      </c>
      <c r="X334" s="69" t="s">
        <v>2422</v>
      </c>
      <c r="Y334" s="69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7" t="str">
        <f>IF(ISNA(VLOOKUP(AA334,Sheet2!J:J,1,0)),"//","")</f>
        <v/>
      </c>
      <c r="AF334" s="107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4" t="s">
        <v>3681</v>
      </c>
      <c r="F335" s="64" t="s">
        <v>3681</v>
      </c>
      <c r="G335" s="90">
        <v>0</v>
      </c>
      <c r="H335" s="90">
        <v>0</v>
      </c>
      <c r="I335" s="172" t="s">
        <v>3</v>
      </c>
      <c r="J335" s="64" t="s">
        <v>1540</v>
      </c>
      <c r="K335" s="65" t="s">
        <v>4229</v>
      </c>
      <c r="L335" s="256" t="s">
        <v>5137</v>
      </c>
      <c r="M335" s="256"/>
      <c r="N335" s="256"/>
      <c r="O335" s="66"/>
      <c r="P335" s="62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116</v>
      </c>
      <c r="W335" s="91" t="s">
        <v>2422</v>
      </c>
      <c r="X335" s="69" t="s">
        <v>2422</v>
      </c>
      <c r="Y335" s="69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7" t="str">
        <f>IF(ISNA(VLOOKUP(AA335,Sheet2!J:J,1,0)),"//","")</f>
        <v/>
      </c>
      <c r="AF335" s="107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3" t="s">
        <v>2746</v>
      </c>
      <c r="F336" s="73" t="s">
        <v>1520</v>
      </c>
      <c r="G336" s="74">
        <v>0</v>
      </c>
      <c r="H336" s="74">
        <v>0</v>
      </c>
      <c r="I336" s="172" t="s">
        <v>3</v>
      </c>
      <c r="J336" s="64" t="s">
        <v>1540</v>
      </c>
      <c r="K336" s="65" t="s">
        <v>4229</v>
      </c>
      <c r="L336" s="256" t="s">
        <v>5137</v>
      </c>
      <c r="M336" s="256"/>
      <c r="N336" s="256"/>
      <c r="O336" s="66"/>
      <c r="P336" s="62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116</v>
      </c>
      <c r="W336" s="91" t="s">
        <v>2422</v>
      </c>
      <c r="X336" s="69" t="s">
        <v>2422</v>
      </c>
      <c r="Y336" s="69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7" t="str">
        <f>IF(ISNA(VLOOKUP(AA336,Sheet2!J:J,1,0)),"//","")</f>
        <v/>
      </c>
      <c r="AF336" s="107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3" t="s">
        <v>2746</v>
      </c>
      <c r="F337" s="73" t="s">
        <v>475</v>
      </c>
      <c r="G337" s="74">
        <v>0</v>
      </c>
      <c r="H337" s="74">
        <v>0</v>
      </c>
      <c r="I337" s="171" t="s">
        <v>474</v>
      </c>
      <c r="J337" s="64" t="s">
        <v>1540</v>
      </c>
      <c r="K337" s="65" t="s">
        <v>4229</v>
      </c>
      <c r="L337" s="256" t="s">
        <v>5137</v>
      </c>
      <c r="M337" s="256"/>
      <c r="N337" s="256"/>
      <c r="O337" s="66"/>
      <c r="P337" s="62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116</v>
      </c>
      <c r="W337" s="91" t="s">
        <v>2422</v>
      </c>
      <c r="X337" s="69" t="s">
        <v>2422</v>
      </c>
      <c r="Y337" s="69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7" t="str">
        <f>IF(ISNA(VLOOKUP(AA337,Sheet2!J:J,1,0)),"//","")</f>
        <v/>
      </c>
      <c r="AF337" s="107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4" t="s">
        <v>2747</v>
      </c>
      <c r="F338" s="76" t="s">
        <v>251</v>
      </c>
      <c r="G338" s="90">
        <v>0</v>
      </c>
      <c r="H338" s="90">
        <v>0</v>
      </c>
      <c r="I338" s="172" t="s">
        <v>3</v>
      </c>
      <c r="J338" s="64" t="s">
        <v>1540</v>
      </c>
      <c r="K338" s="65" t="s">
        <v>4229</v>
      </c>
      <c r="L338" s="256" t="s">
        <v>5137</v>
      </c>
      <c r="M338" s="256"/>
      <c r="N338" s="256"/>
      <c r="O338" s="66"/>
      <c r="P338" s="62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116</v>
      </c>
      <c r="W338" s="91" t="s">
        <v>2422</v>
      </c>
      <c r="X338" s="69" t="s">
        <v>2422</v>
      </c>
      <c r="Y338" s="69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7" t="str">
        <f>IF(ISNA(VLOOKUP(AA338,Sheet2!J:J,1,0)),"//","")</f>
        <v/>
      </c>
      <c r="AF338" s="107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9" t="s">
        <v>2747</v>
      </c>
      <c r="F339" s="80" t="s">
        <v>1520</v>
      </c>
      <c r="G339" s="74">
        <v>0</v>
      </c>
      <c r="H339" s="74">
        <v>0</v>
      </c>
      <c r="I339" s="171" t="s">
        <v>474</v>
      </c>
      <c r="J339" s="64" t="s">
        <v>1540</v>
      </c>
      <c r="K339" s="65" t="s">
        <v>4229</v>
      </c>
      <c r="L339" s="256" t="s">
        <v>5137</v>
      </c>
      <c r="M339" s="256"/>
      <c r="N339" s="256"/>
      <c r="O339" s="66"/>
      <c r="P339" s="62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116</v>
      </c>
      <c r="W339" s="91" t="s">
        <v>2422</v>
      </c>
      <c r="X339" s="69" t="s">
        <v>2422</v>
      </c>
      <c r="Y339" s="69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7" t="str">
        <f>IF(ISNA(VLOOKUP(AA339,Sheet2!J:J,1,0)),"//","")</f>
        <v/>
      </c>
      <c r="AF339" s="107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4663</v>
      </c>
      <c r="D340" t="s">
        <v>25</v>
      </c>
      <c r="E340" t="s">
        <v>4664</v>
      </c>
      <c r="F340" t="s">
        <v>4664</v>
      </c>
      <c r="G340" s="90">
        <v>0</v>
      </c>
      <c r="H340" s="90">
        <v>0</v>
      </c>
      <c r="I340" s="172" t="s">
        <v>3</v>
      </c>
      <c r="J340" s="64" t="s">
        <v>1540</v>
      </c>
      <c r="K340" s="65" t="s">
        <v>4229</v>
      </c>
      <c r="L340" s="256" t="s">
        <v>5137</v>
      </c>
      <c r="M340" s="256"/>
      <c r="N340" s="256"/>
      <c r="O340" s="66"/>
      <c r="P340" t="s">
        <v>4706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116</v>
      </c>
      <c r="W340" s="91" t="s">
        <v>2422</v>
      </c>
      <c r="X340" s="69" t="s">
        <v>2422</v>
      </c>
      <c r="Y340" s="69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7" t="str">
        <f>IF(ISNA(VLOOKUP(AA340,Sheet2!J:J,1,0)),"//","")</f>
        <v/>
      </c>
      <c r="AF340" s="107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4663</v>
      </c>
      <c r="D341" t="s">
        <v>158</v>
      </c>
      <c r="E341" t="s">
        <v>4665</v>
      </c>
      <c r="F341" t="s">
        <v>4665</v>
      </c>
      <c r="G341" s="90">
        <v>0</v>
      </c>
      <c r="H341" s="90">
        <v>0</v>
      </c>
      <c r="I341" s="172" t="s">
        <v>3</v>
      </c>
      <c r="J341" s="64" t="s">
        <v>1540</v>
      </c>
      <c r="K341" s="65" t="s">
        <v>4229</v>
      </c>
      <c r="L341" s="256" t="s">
        <v>5137</v>
      </c>
      <c r="M341" s="256"/>
      <c r="N341" s="256"/>
      <c r="O341" s="66"/>
      <c r="P341" t="s">
        <v>4707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116</v>
      </c>
      <c r="W341" s="91" t="s">
        <v>2422</v>
      </c>
      <c r="X341" s="69" t="s">
        <v>2422</v>
      </c>
      <c r="Y341" s="69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7" t="str">
        <f>IF(ISNA(VLOOKUP(AA341,Sheet2!J:J,1,0)),"//","")</f>
        <v/>
      </c>
      <c r="AF341" s="107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4666</v>
      </c>
      <c r="D342" t="s">
        <v>158</v>
      </c>
      <c r="E342" s="17" t="s">
        <v>4728</v>
      </c>
      <c r="F342" s="17" t="s">
        <v>4728</v>
      </c>
      <c r="G342" s="90">
        <v>0</v>
      </c>
      <c r="H342" s="90">
        <v>0</v>
      </c>
      <c r="I342" s="172" t="s">
        <v>3</v>
      </c>
      <c r="J342" s="64" t="s">
        <v>1540</v>
      </c>
      <c r="K342" s="65" t="s">
        <v>4229</v>
      </c>
      <c r="L342" s="256" t="s">
        <v>5137</v>
      </c>
      <c r="M342" s="256"/>
      <c r="N342" s="256"/>
      <c r="O342" s="66"/>
      <c r="P342" t="s">
        <v>4708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116</v>
      </c>
      <c r="W342" s="91" t="s">
        <v>2422</v>
      </c>
      <c r="X342" s="69" t="s">
        <v>2422</v>
      </c>
      <c r="Y342" s="69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7" t="str">
        <f>IF(ISNA(VLOOKUP(AA342,Sheet2!J:J,1,0)),"//","")</f>
        <v/>
      </c>
      <c r="AF342" s="107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4666</v>
      </c>
      <c r="D343" t="s">
        <v>25</v>
      </c>
      <c r="E343" s="17" t="s">
        <v>4729</v>
      </c>
      <c r="F343" s="17" t="s">
        <v>4729</v>
      </c>
      <c r="G343" s="90">
        <v>0</v>
      </c>
      <c r="H343" s="90">
        <v>0</v>
      </c>
      <c r="I343" s="172" t="s">
        <v>3</v>
      </c>
      <c r="J343" s="64" t="s">
        <v>1540</v>
      </c>
      <c r="K343" s="65" t="s">
        <v>4229</v>
      </c>
      <c r="L343" s="256" t="s">
        <v>5137</v>
      </c>
      <c r="M343" s="256"/>
      <c r="N343" s="256"/>
      <c r="O343" s="66"/>
      <c r="P343" t="s">
        <v>4709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116</v>
      </c>
      <c r="W343" s="91" t="s">
        <v>2422</v>
      </c>
      <c r="X343" s="69" t="s">
        <v>2422</v>
      </c>
      <c r="Y343" s="69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7" t="str">
        <f>IF(ISNA(VLOOKUP(AA343,Sheet2!J:J,1,0)),"//","")</f>
        <v/>
      </c>
      <c r="AF343" s="107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90">
        <v>0</v>
      </c>
      <c r="H344" s="90">
        <v>0</v>
      </c>
      <c r="I344" s="172" t="s">
        <v>3</v>
      </c>
      <c r="J344" s="64" t="s">
        <v>1540</v>
      </c>
      <c r="K344" s="65" t="s">
        <v>4229</v>
      </c>
      <c r="L344" s="256" t="s">
        <v>5137</v>
      </c>
      <c r="M344" s="256"/>
      <c r="N344" s="256"/>
      <c r="O344" s="66"/>
      <c r="P344" s="62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116</v>
      </c>
      <c r="W344" s="91" t="s">
        <v>2422</v>
      </c>
      <c r="X344" s="69" t="s">
        <v>2422</v>
      </c>
      <c r="Y344" s="69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7" t="str">
        <f>IF(ISNA(VLOOKUP(AA344,Sheet2!J:J,1,0)),"//","")</f>
        <v/>
      </c>
      <c r="AF344" s="107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90">
        <v>0</v>
      </c>
      <c r="H345" s="90">
        <v>0</v>
      </c>
      <c r="I345" s="172" t="s">
        <v>3</v>
      </c>
      <c r="J345" s="64" t="s">
        <v>1540</v>
      </c>
      <c r="K345" s="65" t="s">
        <v>4229</v>
      </c>
      <c r="L345" s="256" t="s">
        <v>5137</v>
      </c>
      <c r="M345" s="256"/>
      <c r="N345" s="256"/>
      <c r="O345" s="66"/>
      <c r="P345" s="62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116</v>
      </c>
      <c r="W345" s="91" t="s">
        <v>2422</v>
      </c>
      <c r="X345" s="69" t="s">
        <v>2422</v>
      </c>
      <c r="Y345" s="69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7" t="str">
        <f>IF(ISNA(VLOOKUP(AA345,Sheet2!J:J,1,0)),"//","")</f>
        <v/>
      </c>
      <c r="AF345" s="107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4667</v>
      </c>
      <c r="D346" t="s">
        <v>158</v>
      </c>
      <c r="E346" t="s">
        <v>4668</v>
      </c>
      <c r="F346" t="s">
        <v>4669</v>
      </c>
      <c r="G346" s="67">
        <v>0</v>
      </c>
      <c r="H346" s="67">
        <v>0</v>
      </c>
      <c r="I346" s="171" t="s">
        <v>474</v>
      </c>
      <c r="J346" s="64" t="s">
        <v>1540</v>
      </c>
      <c r="K346" s="65" t="s">
        <v>4229</v>
      </c>
      <c r="L346" s="256" t="s">
        <v>5137</v>
      </c>
      <c r="M346" s="256"/>
      <c r="N346" s="256"/>
      <c r="O346" s="66"/>
      <c r="P346" t="s">
        <v>4710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116</v>
      </c>
      <c r="W346" s="91" t="s">
        <v>2422</v>
      </c>
      <c r="X346" s="69" t="s">
        <v>2422</v>
      </c>
      <c r="Y346" s="69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7" t="str">
        <f>IF(ISNA(VLOOKUP(AA346,Sheet2!J:J,1,0)),"//","")</f>
        <v/>
      </c>
      <c r="AF346" s="107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4667</v>
      </c>
      <c r="D347" t="s">
        <v>158</v>
      </c>
      <c r="E347" t="s">
        <v>4668</v>
      </c>
      <c r="F347" t="s">
        <v>1330</v>
      </c>
      <c r="G347" s="188">
        <v>0</v>
      </c>
      <c r="H347" s="188">
        <v>0</v>
      </c>
      <c r="I347" s="172" t="s">
        <v>3</v>
      </c>
      <c r="J347" s="64" t="s">
        <v>1540</v>
      </c>
      <c r="K347" s="65" t="s">
        <v>4229</v>
      </c>
      <c r="L347" s="256" t="s">
        <v>5137</v>
      </c>
      <c r="M347" s="256"/>
      <c r="N347" s="256"/>
      <c r="O347" s="66"/>
      <c r="P347" t="s">
        <v>4711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116</v>
      </c>
      <c r="W347" s="91" t="s">
        <v>2422</v>
      </c>
      <c r="X347" s="69" t="s">
        <v>2422</v>
      </c>
      <c r="Y347" s="69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7" t="str">
        <f>IF(ISNA(VLOOKUP(AA347,Sheet2!J:J,1,0)),"//","")</f>
        <v/>
      </c>
      <c r="AF347" s="107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4667</v>
      </c>
      <c r="D348" t="s">
        <v>158</v>
      </c>
      <c r="E348" t="s">
        <v>4668</v>
      </c>
      <c r="F348" t="s">
        <v>896</v>
      </c>
      <c r="G348" s="72">
        <v>0</v>
      </c>
      <c r="H348" s="72">
        <v>0</v>
      </c>
      <c r="I348" s="171" t="s">
        <v>474</v>
      </c>
      <c r="J348" s="64" t="s">
        <v>1540</v>
      </c>
      <c r="K348" s="65" t="s">
        <v>4229</v>
      </c>
      <c r="L348" s="256" t="s">
        <v>5137</v>
      </c>
      <c r="M348" s="256"/>
      <c r="N348" s="256"/>
      <c r="O348" s="66"/>
      <c r="P348" t="s">
        <v>4712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116</v>
      </c>
      <c r="W348" s="91" t="s">
        <v>2422</v>
      </c>
      <c r="X348" s="69" t="s">
        <v>2422</v>
      </c>
      <c r="Y348" s="69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7" t="str">
        <f>IF(ISNA(VLOOKUP(AA348,Sheet2!J:J,1,0)),"//","")</f>
        <v/>
      </c>
      <c r="AF348" s="107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4667</v>
      </c>
      <c r="D349" t="s">
        <v>25</v>
      </c>
      <c r="E349" t="s">
        <v>4670</v>
      </c>
      <c r="F349" t="s">
        <v>1330</v>
      </c>
      <c r="G349" s="90">
        <v>0</v>
      </c>
      <c r="H349" s="90">
        <v>0</v>
      </c>
      <c r="I349" s="172" t="s">
        <v>3</v>
      </c>
      <c r="J349" s="64" t="s">
        <v>1540</v>
      </c>
      <c r="K349" s="65" t="s">
        <v>4229</v>
      </c>
      <c r="L349" s="256" t="s">
        <v>5137</v>
      </c>
      <c r="M349" s="256"/>
      <c r="N349" s="256"/>
      <c r="O349" s="66"/>
      <c r="P349" t="s">
        <v>4713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116</v>
      </c>
      <c r="W349" s="91" t="s">
        <v>2422</v>
      </c>
      <c r="X349" s="69" t="s">
        <v>2422</v>
      </c>
      <c r="Y349" s="69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7" t="str">
        <f>IF(ISNA(VLOOKUP(AA349,Sheet2!J:J,1,0)),"//","")</f>
        <v/>
      </c>
      <c r="AF349" s="107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4667</v>
      </c>
      <c r="D350" t="s">
        <v>25</v>
      </c>
      <c r="E350" t="s">
        <v>4670</v>
      </c>
      <c r="F350" t="s">
        <v>4671</v>
      </c>
      <c r="G350" s="67">
        <v>0</v>
      </c>
      <c r="H350" s="67">
        <v>0</v>
      </c>
      <c r="I350" s="171" t="s">
        <v>474</v>
      </c>
      <c r="J350" s="64" t="s">
        <v>1540</v>
      </c>
      <c r="K350" s="65" t="s">
        <v>4229</v>
      </c>
      <c r="L350" s="256" t="s">
        <v>5137</v>
      </c>
      <c r="M350" s="256"/>
      <c r="N350" s="256"/>
      <c r="O350" s="66"/>
      <c r="P350" t="s">
        <v>4714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116</v>
      </c>
      <c r="W350" s="91" t="s">
        <v>2422</v>
      </c>
      <c r="X350" s="69" t="s">
        <v>2422</v>
      </c>
      <c r="Y350" s="69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7" t="str">
        <f>IF(ISNA(VLOOKUP(AA350,Sheet2!J:J,1,0)),"//","")</f>
        <v/>
      </c>
      <c r="AF350" s="107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4667</v>
      </c>
      <c r="D351" t="s">
        <v>25</v>
      </c>
      <c r="E351" t="s">
        <v>4670</v>
      </c>
      <c r="F351" t="s">
        <v>896</v>
      </c>
      <c r="G351" s="67">
        <v>0</v>
      </c>
      <c r="H351" s="67">
        <v>0</v>
      </c>
      <c r="I351" s="171" t="s">
        <v>474</v>
      </c>
      <c r="J351" s="64" t="s">
        <v>1540</v>
      </c>
      <c r="K351" s="65" t="s">
        <v>4229</v>
      </c>
      <c r="L351" s="256" t="s">
        <v>5137</v>
      </c>
      <c r="M351" s="256"/>
      <c r="N351" s="256"/>
      <c r="O351" s="66"/>
      <c r="P351" t="s">
        <v>4715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116</v>
      </c>
      <c r="W351" s="91" t="s">
        <v>2422</v>
      </c>
      <c r="X351" s="69" t="s">
        <v>2422</v>
      </c>
      <c r="Y351" s="69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7" t="str">
        <f>IF(ISNA(VLOOKUP(AA351,Sheet2!J:J,1,0)),"//","")</f>
        <v/>
      </c>
      <c r="AF351" s="107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4" t="s">
        <v>229</v>
      </c>
      <c r="F352" s="64" t="s">
        <v>229</v>
      </c>
      <c r="G352" s="90">
        <v>0</v>
      </c>
      <c r="H352" s="90">
        <v>0</v>
      </c>
      <c r="I352" s="172" t="s">
        <v>3</v>
      </c>
      <c r="J352" s="64" t="s">
        <v>1540</v>
      </c>
      <c r="K352" s="65" t="s">
        <v>4229</v>
      </c>
      <c r="L352" s="256" t="s">
        <v>5137</v>
      </c>
      <c r="M352" s="256"/>
      <c r="N352" s="256"/>
      <c r="O352" s="66"/>
      <c r="P352" s="62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116</v>
      </c>
      <c r="W352" s="91" t="s">
        <v>2422</v>
      </c>
      <c r="X352" s="69" t="s">
        <v>2422</v>
      </c>
      <c r="Y352" s="69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7" t="str">
        <f>IF(ISNA(VLOOKUP(AA352,Sheet2!J:J,1,0)),"//","")</f>
        <v/>
      </c>
      <c r="AF352" s="107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4" t="s">
        <v>393</v>
      </c>
      <c r="F353" s="64" t="s">
        <v>393</v>
      </c>
      <c r="G353" s="90">
        <v>0</v>
      </c>
      <c r="H353" s="90">
        <v>0</v>
      </c>
      <c r="I353" s="172" t="s">
        <v>3</v>
      </c>
      <c r="J353" s="64" t="s">
        <v>1540</v>
      </c>
      <c r="K353" s="65" t="s">
        <v>4229</v>
      </c>
      <c r="L353" s="256" t="s">
        <v>5137</v>
      </c>
      <c r="M353" s="256"/>
      <c r="N353" s="256"/>
      <c r="O353" s="66"/>
      <c r="P353" s="62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116</v>
      </c>
      <c r="W353" s="91" t="s">
        <v>2422</v>
      </c>
      <c r="X353" s="69" t="s">
        <v>2422</v>
      </c>
      <c r="Y353" s="69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7" t="str">
        <f>IF(ISNA(VLOOKUP(AA353,Sheet2!J:J,1,0)),"//","")</f>
        <v/>
      </c>
      <c r="AF353" s="107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4" t="s">
        <v>264</v>
      </c>
      <c r="F354" s="64" t="s">
        <v>264</v>
      </c>
      <c r="G354" s="90">
        <v>0</v>
      </c>
      <c r="H354" s="90">
        <v>0</v>
      </c>
      <c r="I354" s="172" t="s">
        <v>3</v>
      </c>
      <c r="J354" s="64" t="s">
        <v>1540</v>
      </c>
      <c r="K354" s="65" t="s">
        <v>4229</v>
      </c>
      <c r="L354" s="256" t="s">
        <v>5137</v>
      </c>
      <c r="M354" s="256"/>
      <c r="N354" s="256"/>
      <c r="O354" s="66"/>
      <c r="P354" s="62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116</v>
      </c>
      <c r="W354" s="91" t="s">
        <v>2422</v>
      </c>
      <c r="X354" s="69" t="s">
        <v>2422</v>
      </c>
      <c r="Y354" s="69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7" t="str">
        <f>IF(ISNA(VLOOKUP(AA354,Sheet2!J:J,1,0)),"//","")</f>
        <v/>
      </c>
      <c r="AF354" s="107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4" t="s">
        <v>249</v>
      </c>
      <c r="F355" s="64" t="s">
        <v>249</v>
      </c>
      <c r="G355" s="90">
        <v>0</v>
      </c>
      <c r="H355" s="90">
        <v>0</v>
      </c>
      <c r="I355" s="172" t="s">
        <v>3</v>
      </c>
      <c r="J355" s="64" t="s">
        <v>1540</v>
      </c>
      <c r="K355" s="65" t="s">
        <v>4229</v>
      </c>
      <c r="L355" s="256" t="s">
        <v>5137</v>
      </c>
      <c r="M355" s="256"/>
      <c r="N355" s="256"/>
      <c r="O355" s="66"/>
      <c r="P355" s="62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116</v>
      </c>
      <c r="W355" s="91" t="s">
        <v>2422</v>
      </c>
      <c r="X355" s="69" t="s">
        <v>2422</v>
      </c>
      <c r="Y355" s="69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7" t="str">
        <f>IF(ISNA(VLOOKUP(AA355,Sheet2!J:J,1,0)),"//","")</f>
        <v/>
      </c>
      <c r="AF355" s="107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4" t="s">
        <v>250</v>
      </c>
      <c r="F356" s="64" t="s">
        <v>251</v>
      </c>
      <c r="G356" s="90">
        <v>0</v>
      </c>
      <c r="H356" s="90">
        <v>0</v>
      </c>
      <c r="I356" s="172" t="s">
        <v>3</v>
      </c>
      <c r="J356" s="64" t="s">
        <v>1540</v>
      </c>
      <c r="K356" s="65" t="s">
        <v>4229</v>
      </c>
      <c r="L356" s="256" t="s">
        <v>5137</v>
      </c>
      <c r="M356" s="256"/>
      <c r="N356" s="256"/>
      <c r="O356" s="66"/>
      <c r="P356" s="62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116</v>
      </c>
      <c r="W356" s="91" t="s">
        <v>2422</v>
      </c>
      <c r="X356" s="69" t="s">
        <v>2422</v>
      </c>
      <c r="Y356" s="69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7" t="str">
        <f>IF(ISNA(VLOOKUP(AA356,Sheet2!J:J,1,0)),"//","")</f>
        <v/>
      </c>
      <c r="AF356" s="107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4" t="s">
        <v>250</v>
      </c>
      <c r="F357" s="64" t="s">
        <v>361</v>
      </c>
      <c r="G357" s="90">
        <v>0</v>
      </c>
      <c r="H357" s="90">
        <v>0</v>
      </c>
      <c r="I357" s="171" t="s">
        <v>474</v>
      </c>
      <c r="J357" s="64" t="s">
        <v>1540</v>
      </c>
      <c r="K357" s="65" t="s">
        <v>4229</v>
      </c>
      <c r="L357" s="256" t="s">
        <v>5137</v>
      </c>
      <c r="M357" s="256"/>
      <c r="N357" s="256"/>
      <c r="O357" s="66"/>
      <c r="P357" s="62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116</v>
      </c>
      <c r="W357" s="91" t="s">
        <v>2422</v>
      </c>
      <c r="X357" s="69" t="s">
        <v>2422</v>
      </c>
      <c r="Y357" s="69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7" t="str">
        <f>IF(ISNA(VLOOKUP(AA357,Sheet2!J:J,1,0)),"//","")</f>
        <v/>
      </c>
      <c r="AF357" s="107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4" t="s">
        <v>360</v>
      </c>
      <c r="F358" s="64" t="s">
        <v>361</v>
      </c>
      <c r="G358" s="90">
        <v>0</v>
      </c>
      <c r="H358" s="90">
        <v>0</v>
      </c>
      <c r="I358" s="172" t="s">
        <v>3</v>
      </c>
      <c r="J358" s="64" t="s">
        <v>1540</v>
      </c>
      <c r="K358" s="65" t="s">
        <v>4229</v>
      </c>
      <c r="L358" s="256" t="s">
        <v>5137</v>
      </c>
      <c r="M358" s="256"/>
      <c r="N358" s="256"/>
      <c r="O358" s="66"/>
      <c r="P358" s="62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116</v>
      </c>
      <c r="W358" s="91" t="s">
        <v>2422</v>
      </c>
      <c r="X358" s="69" t="s">
        <v>2422</v>
      </c>
      <c r="Y358" s="69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7" t="str">
        <f>IF(ISNA(VLOOKUP(AA358,Sheet2!J:J,1,0)),"//","")</f>
        <v/>
      </c>
      <c r="AF358" s="107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4" t="s">
        <v>360</v>
      </c>
      <c r="F359" s="64" t="s">
        <v>475</v>
      </c>
      <c r="G359" s="90">
        <v>0</v>
      </c>
      <c r="H359" s="90">
        <v>0</v>
      </c>
      <c r="I359" s="171" t="s">
        <v>474</v>
      </c>
      <c r="J359" s="64" t="s">
        <v>1540</v>
      </c>
      <c r="K359" s="65" t="s">
        <v>4229</v>
      </c>
      <c r="L359" s="256" t="s">
        <v>5137</v>
      </c>
      <c r="M359" s="256"/>
      <c r="N359" s="256"/>
      <c r="O359" s="66"/>
      <c r="P359" s="62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116</v>
      </c>
      <c r="W359" s="91" t="s">
        <v>2422</v>
      </c>
      <c r="X359" s="69" t="s">
        <v>2422</v>
      </c>
      <c r="Y359" s="69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7" t="str">
        <f>IF(ISNA(VLOOKUP(AA359,Sheet2!J:J,1,0)),"//","")</f>
        <v/>
      </c>
      <c r="AF359" s="107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4" t="s">
        <v>352</v>
      </c>
      <c r="F360" s="64" t="s">
        <v>352</v>
      </c>
      <c r="G360" s="90">
        <v>0</v>
      </c>
      <c r="H360" s="90">
        <v>0</v>
      </c>
      <c r="I360" s="172" t="s">
        <v>3</v>
      </c>
      <c r="J360" s="64" t="s">
        <v>1540</v>
      </c>
      <c r="K360" s="65" t="s">
        <v>4229</v>
      </c>
      <c r="L360" s="256" t="s">
        <v>5137</v>
      </c>
      <c r="M360" s="256"/>
      <c r="N360" s="256"/>
      <c r="O360" s="66"/>
      <c r="P360" s="62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116</v>
      </c>
      <c r="W360" s="91" t="s">
        <v>2422</v>
      </c>
      <c r="X360" s="69" t="s">
        <v>2422</v>
      </c>
      <c r="Y360" s="69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7" t="str">
        <f>IF(ISNA(VLOOKUP(AA360,Sheet2!J:J,1,0)),"//","")</f>
        <v/>
      </c>
      <c r="AF360" s="107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4" t="s">
        <v>395</v>
      </c>
      <c r="F361" s="64" t="s">
        <v>395</v>
      </c>
      <c r="G361" s="90">
        <v>0</v>
      </c>
      <c r="H361" s="90">
        <v>0</v>
      </c>
      <c r="I361" s="172" t="s">
        <v>3</v>
      </c>
      <c r="J361" s="64" t="s">
        <v>1540</v>
      </c>
      <c r="K361" s="65" t="s">
        <v>4229</v>
      </c>
      <c r="L361" s="256" t="s">
        <v>5137</v>
      </c>
      <c r="M361" s="256"/>
      <c r="N361" s="256"/>
      <c r="O361" s="66"/>
      <c r="P361" s="62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116</v>
      </c>
      <c r="W361" s="91" t="s">
        <v>2422</v>
      </c>
      <c r="X361" s="69" t="s">
        <v>2422</v>
      </c>
      <c r="Y361" s="69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7" t="str">
        <f>IF(ISNA(VLOOKUP(AA361,Sheet2!J:J,1,0)),"//","")</f>
        <v/>
      </c>
      <c r="AF361" s="107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4672</v>
      </c>
      <c r="D362" t="s">
        <v>25</v>
      </c>
      <c r="E362" t="s">
        <v>4673</v>
      </c>
      <c r="F362" t="s">
        <v>1500</v>
      </c>
      <c r="G362" s="90">
        <v>0</v>
      </c>
      <c r="H362" s="90">
        <v>0</v>
      </c>
      <c r="I362" s="172" t="s">
        <v>3</v>
      </c>
      <c r="J362" s="64" t="s">
        <v>1540</v>
      </c>
      <c r="K362" s="65" t="s">
        <v>4229</v>
      </c>
      <c r="L362" s="256" t="s">
        <v>5137</v>
      </c>
      <c r="M362" s="256"/>
      <c r="N362" s="256"/>
      <c r="O362" s="66"/>
      <c r="P362" t="s">
        <v>4716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116</v>
      </c>
      <c r="W362" s="91" t="s">
        <v>2422</v>
      </c>
      <c r="X362" s="69" t="s">
        <v>2422</v>
      </c>
      <c r="Y362" s="69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7" t="str">
        <f>IF(ISNA(VLOOKUP(AA362,Sheet2!J:J,1,0)),"//","")</f>
        <v/>
      </c>
      <c r="AF362" s="107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4672</v>
      </c>
      <c r="D363" t="s">
        <v>25</v>
      </c>
      <c r="E363" t="s">
        <v>4673</v>
      </c>
      <c r="F363" t="s">
        <v>4662</v>
      </c>
      <c r="G363" s="90">
        <v>0</v>
      </c>
      <c r="H363" s="90">
        <v>0</v>
      </c>
      <c r="I363" s="171" t="s">
        <v>474</v>
      </c>
      <c r="J363" s="64" t="s">
        <v>1540</v>
      </c>
      <c r="K363" s="65" t="s">
        <v>4229</v>
      </c>
      <c r="L363" s="256" t="s">
        <v>5137</v>
      </c>
      <c r="M363" s="256"/>
      <c r="N363" s="256"/>
      <c r="O363" s="66"/>
      <c r="P363" t="s">
        <v>4717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116</v>
      </c>
      <c r="W363" s="91" t="s">
        <v>2422</v>
      </c>
      <c r="X363" s="69" t="s">
        <v>2422</v>
      </c>
      <c r="Y363" s="69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7" t="str">
        <f>IF(ISNA(VLOOKUP(AA363,Sheet2!J:J,1,0)),"//","")</f>
        <v/>
      </c>
      <c r="AF363" s="107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4633</v>
      </c>
      <c r="D364" t="s">
        <v>158</v>
      </c>
      <c r="E364" t="s">
        <v>4634</v>
      </c>
      <c r="F364" t="s">
        <v>4634</v>
      </c>
      <c r="G364" s="67">
        <v>0</v>
      </c>
      <c r="H364" s="67">
        <v>0</v>
      </c>
      <c r="I364" s="173" t="s">
        <v>3</v>
      </c>
      <c r="J364" s="64" t="s">
        <v>1540</v>
      </c>
      <c r="K364" s="65" t="s">
        <v>4229</v>
      </c>
      <c r="L364" s="256" t="s">
        <v>5137</v>
      </c>
      <c r="M364" s="256"/>
      <c r="N364" s="256"/>
      <c r="O364" s="66"/>
      <c r="P364" t="s">
        <v>4627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116</v>
      </c>
      <c r="W364" s="91" t="s">
        <v>2422</v>
      </c>
      <c r="X364" s="69" t="s">
        <v>2422</v>
      </c>
      <c r="Y364" s="69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7" t="str">
        <f>IF(ISNA(VLOOKUP(AA364,Sheet2!J:J,1,0)),"//","")</f>
        <v/>
      </c>
      <c r="AF364" s="107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4672</v>
      </c>
      <c r="D365" t="s">
        <v>158</v>
      </c>
      <c r="E365" t="s">
        <v>4674</v>
      </c>
      <c r="F365" t="s">
        <v>4660</v>
      </c>
      <c r="G365" s="90">
        <v>0</v>
      </c>
      <c r="H365" s="90">
        <v>0</v>
      </c>
      <c r="I365" s="172" t="s">
        <v>3</v>
      </c>
      <c r="J365" s="64" t="s">
        <v>1540</v>
      </c>
      <c r="K365" s="65" t="s">
        <v>4229</v>
      </c>
      <c r="L365" s="256" t="s">
        <v>5137</v>
      </c>
      <c r="M365" s="256"/>
      <c r="N365" s="256"/>
      <c r="O365" s="66"/>
      <c r="P365" t="s">
        <v>4718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116</v>
      </c>
      <c r="W365" s="91" t="s">
        <v>2422</v>
      </c>
      <c r="X365" s="69" t="s">
        <v>2422</v>
      </c>
      <c r="Y365" s="69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7" t="str">
        <f>IF(ISNA(VLOOKUP(AA365,Sheet2!J:J,1,0)),"//","")</f>
        <v/>
      </c>
      <c r="AF365" s="107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4672</v>
      </c>
      <c r="D366" t="s">
        <v>158</v>
      </c>
      <c r="E366" t="s">
        <v>4674</v>
      </c>
      <c r="F366" t="s">
        <v>1500</v>
      </c>
      <c r="G366" s="90">
        <v>0</v>
      </c>
      <c r="H366" s="90">
        <v>0</v>
      </c>
      <c r="I366" s="171" t="s">
        <v>474</v>
      </c>
      <c r="J366" s="64" t="s">
        <v>1540</v>
      </c>
      <c r="K366" s="65" t="s">
        <v>4229</v>
      </c>
      <c r="L366" s="256" t="s">
        <v>5137</v>
      </c>
      <c r="M366" s="256"/>
      <c r="N366" s="256"/>
      <c r="O366" s="66"/>
      <c r="P366" t="s">
        <v>4719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116</v>
      </c>
      <c r="W366" s="91" t="s">
        <v>2422</v>
      </c>
      <c r="X366" s="69" t="s">
        <v>2422</v>
      </c>
      <c r="Y366" s="69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7" t="str">
        <f>IF(ISNA(VLOOKUP(AA366,Sheet2!J:J,1,0)),"//","")</f>
        <v/>
      </c>
      <c r="AF366" s="107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4633</v>
      </c>
      <c r="D367" t="s">
        <v>25</v>
      </c>
      <c r="E367" t="s">
        <v>4635</v>
      </c>
      <c r="F367" t="s">
        <v>4635</v>
      </c>
      <c r="G367" s="67">
        <v>0</v>
      </c>
      <c r="H367" s="67">
        <v>0</v>
      </c>
      <c r="I367" s="173" t="s">
        <v>3</v>
      </c>
      <c r="J367" s="64" t="s">
        <v>1540</v>
      </c>
      <c r="K367" s="65" t="s">
        <v>4229</v>
      </c>
      <c r="L367" s="256" t="s">
        <v>5137</v>
      </c>
      <c r="M367" s="256"/>
      <c r="N367" s="256"/>
      <c r="O367" s="66"/>
      <c r="P367" t="s">
        <v>4628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116</v>
      </c>
      <c r="W367" s="91" t="s">
        <v>2422</v>
      </c>
      <c r="X367" s="69" t="s">
        <v>2422</v>
      </c>
      <c r="Y367" s="69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7" t="str">
        <f>IF(ISNA(VLOOKUP(AA367,Sheet2!J:J,1,0)),"//","")</f>
        <v/>
      </c>
      <c r="AF367" s="107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4675</v>
      </c>
      <c r="D368" t="s">
        <v>25</v>
      </c>
      <c r="E368" t="s">
        <v>4676</v>
      </c>
      <c r="F368" t="s">
        <v>4676</v>
      </c>
      <c r="G368" s="67">
        <v>0</v>
      </c>
      <c r="H368" s="67">
        <v>0</v>
      </c>
      <c r="I368" s="172" t="s">
        <v>3</v>
      </c>
      <c r="J368" s="64" t="s">
        <v>1540</v>
      </c>
      <c r="K368" s="65" t="s">
        <v>4229</v>
      </c>
      <c r="L368" s="256" t="s">
        <v>5137</v>
      </c>
      <c r="M368" s="256"/>
      <c r="N368" s="256"/>
      <c r="O368" s="66"/>
      <c r="P368" t="s">
        <v>4720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116</v>
      </c>
      <c r="W368" s="91" t="s">
        <v>2422</v>
      </c>
      <c r="X368" s="69" t="s">
        <v>2422</v>
      </c>
      <c r="Y368" s="69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7" t="str">
        <f>IF(ISNA(VLOOKUP(AA368,Sheet2!J:J,1,0)),"//","")</f>
        <v/>
      </c>
      <c r="AF368" s="107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4675</v>
      </c>
      <c r="D369" t="s">
        <v>158</v>
      </c>
      <c r="E369" t="s">
        <v>4677</v>
      </c>
      <c r="F369" t="s">
        <v>4677</v>
      </c>
      <c r="G369" s="67">
        <v>0</v>
      </c>
      <c r="H369" s="67">
        <v>0</v>
      </c>
      <c r="I369" s="172" t="s">
        <v>3</v>
      </c>
      <c r="J369" s="64" t="s">
        <v>1540</v>
      </c>
      <c r="K369" s="65" t="s">
        <v>4229</v>
      </c>
      <c r="L369" s="256" t="s">
        <v>5137</v>
      </c>
      <c r="M369" s="256"/>
      <c r="N369" s="256"/>
      <c r="O369" s="66"/>
      <c r="P369" t="s">
        <v>4721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116</v>
      </c>
      <c r="W369" s="91" t="s">
        <v>2422</v>
      </c>
      <c r="X369" s="69" t="s">
        <v>2422</v>
      </c>
      <c r="Y369" s="69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7" t="str">
        <f>IF(ISNA(VLOOKUP(AA369,Sheet2!J:J,1,0)),"//","")</f>
        <v/>
      </c>
      <c r="AF369" s="107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4" t="s">
        <v>1020</v>
      </c>
      <c r="F370" s="64" t="s">
        <v>1508</v>
      </c>
      <c r="G370" s="67">
        <v>0</v>
      </c>
      <c r="H370" s="67">
        <v>0</v>
      </c>
      <c r="I370" s="172" t="s">
        <v>3</v>
      </c>
      <c r="J370" s="64" t="s">
        <v>1540</v>
      </c>
      <c r="K370" s="65" t="s">
        <v>4229</v>
      </c>
      <c r="L370" s="256" t="s">
        <v>5137</v>
      </c>
      <c r="M370" s="256"/>
      <c r="N370" s="256"/>
      <c r="O370" s="66"/>
      <c r="P370" s="62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116</v>
      </c>
      <c r="W370" s="91" t="s">
        <v>2422</v>
      </c>
      <c r="X370" s="69" t="s">
        <v>2422</v>
      </c>
      <c r="Y370" s="69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7" t="str">
        <f>IF(ISNA(VLOOKUP(AA370,Sheet2!J:J,1,0)),"//","")</f>
        <v/>
      </c>
      <c r="AF370" s="107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4" t="s">
        <v>1020</v>
      </c>
      <c r="F371" s="64" t="s">
        <v>1509</v>
      </c>
      <c r="G371" s="67">
        <v>0</v>
      </c>
      <c r="H371" s="67">
        <v>0</v>
      </c>
      <c r="I371" s="171" t="s">
        <v>474</v>
      </c>
      <c r="J371" s="64" t="s">
        <v>1540</v>
      </c>
      <c r="K371" s="65" t="s">
        <v>4229</v>
      </c>
      <c r="L371" s="256" t="s">
        <v>5137</v>
      </c>
      <c r="M371" s="256"/>
      <c r="N371" s="256"/>
      <c r="O371" s="66"/>
      <c r="P371" s="62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116</v>
      </c>
      <c r="W371" s="91" t="s">
        <v>2422</v>
      </c>
      <c r="X371" s="69" t="s">
        <v>2422</v>
      </c>
      <c r="Y371" s="69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7" t="str">
        <f>IF(ISNA(VLOOKUP(AA371,Sheet2!J:J,1,0)),"//","")</f>
        <v/>
      </c>
      <c r="AF371" s="107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4" t="s">
        <v>1020</v>
      </c>
      <c r="F372" s="64" t="s">
        <v>896</v>
      </c>
      <c r="G372" s="67">
        <v>0</v>
      </c>
      <c r="H372" s="67">
        <v>0</v>
      </c>
      <c r="I372" s="171" t="s">
        <v>474</v>
      </c>
      <c r="J372" s="64" t="s">
        <v>1540</v>
      </c>
      <c r="K372" s="65" t="s">
        <v>4229</v>
      </c>
      <c r="L372" s="256" t="s">
        <v>5137</v>
      </c>
      <c r="M372" s="256"/>
      <c r="N372" s="256"/>
      <c r="O372" s="66"/>
      <c r="P372" s="62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116</v>
      </c>
      <c r="W372" s="91" t="s">
        <v>2422</v>
      </c>
      <c r="X372" s="69" t="s">
        <v>2422</v>
      </c>
      <c r="Y372" s="69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7" t="str">
        <f>IF(ISNA(VLOOKUP(AA372,Sheet2!J:J,1,0)),"//","")</f>
        <v/>
      </c>
      <c r="AF372" s="107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4" t="s">
        <v>1021</v>
      </c>
      <c r="F373" s="64" t="s">
        <v>1329</v>
      </c>
      <c r="G373" s="67">
        <v>0</v>
      </c>
      <c r="H373" s="67">
        <v>0</v>
      </c>
      <c r="I373" s="172" t="s">
        <v>3</v>
      </c>
      <c r="J373" s="64" t="s">
        <v>1540</v>
      </c>
      <c r="K373" s="65" t="s">
        <v>4229</v>
      </c>
      <c r="L373" s="256" t="s">
        <v>5137</v>
      </c>
      <c r="M373" s="256"/>
      <c r="N373" s="256"/>
      <c r="O373" s="66"/>
      <c r="P373" s="62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116</v>
      </c>
      <c r="W373" s="91" t="s">
        <v>2422</v>
      </c>
      <c r="X373" s="69" t="s">
        <v>2422</v>
      </c>
      <c r="Y373" s="69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7" t="str">
        <f>IF(ISNA(VLOOKUP(AA373,Sheet2!J:J,1,0)),"//","")</f>
        <v/>
      </c>
      <c r="AF373" s="107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4" t="s">
        <v>1021</v>
      </c>
      <c r="F374" s="64" t="s">
        <v>1508</v>
      </c>
      <c r="G374" s="67">
        <v>0</v>
      </c>
      <c r="H374" s="67">
        <v>0</v>
      </c>
      <c r="I374" s="171" t="s">
        <v>474</v>
      </c>
      <c r="J374" s="64" t="s">
        <v>1540</v>
      </c>
      <c r="K374" s="65" t="s">
        <v>4229</v>
      </c>
      <c r="L374" s="256" t="s">
        <v>5137</v>
      </c>
      <c r="M374" s="256"/>
      <c r="N374" s="256"/>
      <c r="O374" s="66"/>
      <c r="P374" s="62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116</v>
      </c>
      <c r="W374" s="91" t="s">
        <v>2422</v>
      </c>
      <c r="X374" s="69" t="s">
        <v>2422</v>
      </c>
      <c r="Y374" s="69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7" t="str">
        <f>IF(ISNA(VLOOKUP(AA374,Sheet2!J:J,1,0)),"//","")</f>
        <v/>
      </c>
      <c r="AF374" s="107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4" t="s">
        <v>1021</v>
      </c>
      <c r="F375" s="64" t="s">
        <v>896</v>
      </c>
      <c r="G375" s="67">
        <v>0</v>
      </c>
      <c r="H375" s="67">
        <v>0</v>
      </c>
      <c r="I375" s="171" t="s">
        <v>474</v>
      </c>
      <c r="J375" s="64" t="s">
        <v>1540</v>
      </c>
      <c r="K375" s="65" t="s">
        <v>4229</v>
      </c>
      <c r="L375" s="256" t="s">
        <v>5137</v>
      </c>
      <c r="M375" s="256"/>
      <c r="N375" s="256"/>
      <c r="O375" s="66"/>
      <c r="P375" s="62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116</v>
      </c>
      <c r="W375" s="91" t="s">
        <v>2422</v>
      </c>
      <c r="X375" s="69" t="s">
        <v>2422</v>
      </c>
      <c r="Y375" s="69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7" t="str">
        <f>IF(ISNA(VLOOKUP(AA375,Sheet2!J:J,1,0)),"//","")</f>
        <v/>
      </c>
      <c r="AF375" s="107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4" t="s">
        <v>1022</v>
      </c>
      <c r="F376" s="64" t="s">
        <v>1510</v>
      </c>
      <c r="G376" s="67">
        <v>0</v>
      </c>
      <c r="H376" s="67">
        <v>0</v>
      </c>
      <c r="I376" s="172" t="s">
        <v>3</v>
      </c>
      <c r="J376" s="64" t="s">
        <v>1540</v>
      </c>
      <c r="K376" s="65" t="s">
        <v>4229</v>
      </c>
      <c r="L376" s="256" t="s">
        <v>5137</v>
      </c>
      <c r="M376" s="256"/>
      <c r="N376" s="256"/>
      <c r="O376" s="66"/>
      <c r="P376" s="62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116</v>
      </c>
      <c r="W376" s="91" t="s">
        <v>2422</v>
      </c>
      <c r="X376" s="69" t="s">
        <v>2422</v>
      </c>
      <c r="Y376" s="69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7" t="str">
        <f>IF(ISNA(VLOOKUP(AA376,Sheet2!J:J,1,0)),"//","")</f>
        <v/>
      </c>
      <c r="AF376" s="107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4" t="s">
        <v>1022</v>
      </c>
      <c r="F377" s="64" t="s">
        <v>1504</v>
      </c>
      <c r="G377" s="67">
        <v>0</v>
      </c>
      <c r="H377" s="67">
        <v>0</v>
      </c>
      <c r="I377" s="171" t="s">
        <v>474</v>
      </c>
      <c r="J377" s="64" t="s">
        <v>1540</v>
      </c>
      <c r="K377" s="65" t="s">
        <v>4229</v>
      </c>
      <c r="L377" s="256" t="s">
        <v>5137</v>
      </c>
      <c r="M377" s="256"/>
      <c r="N377" s="256"/>
      <c r="O377" s="66"/>
      <c r="P377" s="62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116</v>
      </c>
      <c r="W377" s="91" t="s">
        <v>2422</v>
      </c>
      <c r="X377" s="69" t="s">
        <v>2422</v>
      </c>
      <c r="Y377" s="69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7" t="str">
        <f>IF(ISNA(VLOOKUP(AA377,Sheet2!J:J,1,0)),"//","")</f>
        <v/>
      </c>
      <c r="AF377" s="107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4" t="s">
        <v>1023</v>
      </c>
      <c r="F378" s="64" t="s">
        <v>1504</v>
      </c>
      <c r="G378" s="67">
        <v>0</v>
      </c>
      <c r="H378" s="67">
        <v>0</v>
      </c>
      <c r="I378" s="172" t="s">
        <v>3</v>
      </c>
      <c r="J378" s="64" t="s">
        <v>1540</v>
      </c>
      <c r="K378" s="65" t="s">
        <v>4229</v>
      </c>
      <c r="L378" s="256" t="s">
        <v>5137</v>
      </c>
      <c r="M378" s="256"/>
      <c r="N378" s="256"/>
      <c r="O378" s="66"/>
      <c r="P378" s="62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116</v>
      </c>
      <c r="W378" s="91" t="s">
        <v>2422</v>
      </c>
      <c r="X378" s="69" t="s">
        <v>2422</v>
      </c>
      <c r="Y378" s="69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7" t="str">
        <f>IF(ISNA(VLOOKUP(AA378,Sheet2!J:J,1,0)),"//","")</f>
        <v/>
      </c>
      <c r="AF378" s="107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4" t="s">
        <v>1023</v>
      </c>
      <c r="F379" s="64" t="s">
        <v>1510</v>
      </c>
      <c r="G379" s="67">
        <v>0</v>
      </c>
      <c r="H379" s="67">
        <v>0</v>
      </c>
      <c r="I379" s="171" t="s">
        <v>474</v>
      </c>
      <c r="J379" s="64" t="s">
        <v>1540</v>
      </c>
      <c r="K379" s="65" t="s">
        <v>4229</v>
      </c>
      <c r="L379" s="256" t="s">
        <v>5137</v>
      </c>
      <c r="M379" s="256"/>
      <c r="N379" s="256"/>
      <c r="O379" s="66"/>
      <c r="P379" s="62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116</v>
      </c>
      <c r="W379" s="91" t="s">
        <v>2422</v>
      </c>
      <c r="X379" s="69" t="s">
        <v>2422</v>
      </c>
      <c r="Y379" s="69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7" t="str">
        <f>IF(ISNA(VLOOKUP(AA379,Sheet2!J:J,1,0)),"//","")</f>
        <v/>
      </c>
      <c r="AF379" s="107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4" t="s">
        <v>26</v>
      </c>
      <c r="F380" s="64" t="s">
        <v>896</v>
      </c>
      <c r="G380" s="67">
        <v>0</v>
      </c>
      <c r="H380" s="67">
        <v>0</v>
      </c>
      <c r="I380" s="171" t="s">
        <v>474</v>
      </c>
      <c r="J380" s="64" t="s">
        <v>1540</v>
      </c>
      <c r="K380" s="65" t="s">
        <v>4229</v>
      </c>
      <c r="L380" s="256" t="s">
        <v>5137</v>
      </c>
      <c r="M380" s="256"/>
      <c r="N380" s="256"/>
      <c r="O380" s="66"/>
      <c r="P380" s="62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116</v>
      </c>
      <c r="W380" s="91" t="s">
        <v>2422</v>
      </c>
      <c r="X380" s="69" t="s">
        <v>2422</v>
      </c>
      <c r="Y380" s="69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7" t="str">
        <f>IF(ISNA(VLOOKUP(AA380,Sheet2!J:J,1,0)),"//","")</f>
        <v/>
      </c>
      <c r="AF380" s="107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4" t="s">
        <v>246</v>
      </c>
      <c r="F381" s="64" t="s">
        <v>896</v>
      </c>
      <c r="G381" s="67">
        <v>0</v>
      </c>
      <c r="H381" s="67">
        <v>0</v>
      </c>
      <c r="I381" s="171" t="s">
        <v>474</v>
      </c>
      <c r="J381" s="64" t="s">
        <v>1540</v>
      </c>
      <c r="K381" s="65" t="s">
        <v>4229</v>
      </c>
      <c r="L381" s="256" t="s">
        <v>5137</v>
      </c>
      <c r="M381" s="256"/>
      <c r="N381" s="256"/>
      <c r="O381" s="66"/>
      <c r="P381" s="62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116</v>
      </c>
      <c r="W381" s="91" t="s">
        <v>2422</v>
      </c>
      <c r="X381" s="69" t="s">
        <v>2422</v>
      </c>
      <c r="Y381" s="69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7" t="str">
        <f>IF(ISNA(VLOOKUP(AA381,Sheet2!J:J,1,0)),"//","")</f>
        <v/>
      </c>
      <c r="AF381" s="107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4" t="s">
        <v>1040</v>
      </c>
      <c r="F382" s="64" t="s">
        <v>1040</v>
      </c>
      <c r="G382" s="67">
        <v>0</v>
      </c>
      <c r="H382" s="67">
        <v>0</v>
      </c>
      <c r="I382" s="172" t="s">
        <v>3</v>
      </c>
      <c r="J382" s="64" t="s">
        <v>1540</v>
      </c>
      <c r="K382" s="65" t="s">
        <v>4229</v>
      </c>
      <c r="L382" s="256" t="s">
        <v>5137</v>
      </c>
      <c r="M382" s="256"/>
      <c r="N382" s="256"/>
      <c r="O382" s="66"/>
      <c r="P382" s="62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116</v>
      </c>
      <c r="W382" s="91" t="s">
        <v>2422</v>
      </c>
      <c r="X382" s="69" t="s">
        <v>2422</v>
      </c>
      <c r="Y382" s="69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7" t="str">
        <f>IF(ISNA(VLOOKUP(AA382,Sheet2!J:J,1,0)),"//","")</f>
        <v/>
      </c>
      <c r="AF382" s="107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4" t="s">
        <v>1041</v>
      </c>
      <c r="F383" s="64" t="s">
        <v>1041</v>
      </c>
      <c r="G383" s="67">
        <v>0</v>
      </c>
      <c r="H383" s="67">
        <v>0</v>
      </c>
      <c r="I383" s="172" t="s">
        <v>3</v>
      </c>
      <c r="J383" s="64" t="s">
        <v>1540</v>
      </c>
      <c r="K383" s="65" t="s">
        <v>4229</v>
      </c>
      <c r="L383" s="256" t="s">
        <v>5137</v>
      </c>
      <c r="M383" s="256"/>
      <c r="N383" s="256"/>
      <c r="O383" s="66"/>
      <c r="P383" s="62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116</v>
      </c>
      <c r="W383" s="91" t="s">
        <v>2422</v>
      </c>
      <c r="X383" s="69" t="s">
        <v>2422</v>
      </c>
      <c r="Y383" s="69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7" t="str">
        <f>IF(ISNA(VLOOKUP(AA383,Sheet2!J:J,1,0)),"//","")</f>
        <v/>
      </c>
      <c r="AF383" s="107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7">
        <v>0</v>
      </c>
      <c r="H384" s="67">
        <v>0</v>
      </c>
      <c r="I384" s="172" t="s">
        <v>3</v>
      </c>
      <c r="J384" s="64" t="s">
        <v>1540</v>
      </c>
      <c r="K384" s="65" t="s">
        <v>4229</v>
      </c>
      <c r="L384" s="256" t="s">
        <v>5137</v>
      </c>
      <c r="M384" s="256"/>
      <c r="N384" s="256"/>
      <c r="O384" s="66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116</v>
      </c>
      <c r="W384" s="91" t="s">
        <v>2422</v>
      </c>
      <c r="X384" s="69" t="s">
        <v>2422</v>
      </c>
      <c r="Y384" s="69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7" t="str">
        <f>IF(ISNA(VLOOKUP(AA384,Sheet2!J:J,1,0)),"//","")</f>
        <v/>
      </c>
      <c r="AF384" s="107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7">
        <v>0</v>
      </c>
      <c r="H385" s="67">
        <v>0</v>
      </c>
      <c r="I385" s="172" t="s">
        <v>3</v>
      </c>
      <c r="J385" s="64" t="s">
        <v>1540</v>
      </c>
      <c r="K385" s="65" t="s">
        <v>4229</v>
      </c>
      <c r="L385" s="256" t="s">
        <v>5137</v>
      </c>
      <c r="M385" s="256"/>
      <c r="N385" s="256"/>
      <c r="O385" s="66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116</v>
      </c>
      <c r="W385" s="91" t="s">
        <v>2422</v>
      </c>
      <c r="X385" s="69" t="s">
        <v>2422</v>
      </c>
      <c r="Y385" s="69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7" t="str">
        <f>IF(ISNA(VLOOKUP(AA385,Sheet2!J:J,1,0)),"//","")</f>
        <v/>
      </c>
      <c r="AF385" s="107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7">
        <v>0</v>
      </c>
      <c r="H386" s="67">
        <v>0</v>
      </c>
      <c r="I386" s="172" t="s">
        <v>3</v>
      </c>
      <c r="J386" s="64" t="s">
        <v>1540</v>
      </c>
      <c r="K386" s="65" t="s">
        <v>4229</v>
      </c>
      <c r="L386" s="256" t="s">
        <v>5137</v>
      </c>
      <c r="M386" s="256"/>
      <c r="N386" s="256"/>
      <c r="O386" s="66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116</v>
      </c>
      <c r="W386" s="91" t="s">
        <v>2422</v>
      </c>
      <c r="X386" s="69" t="s">
        <v>2422</v>
      </c>
      <c r="Y386" s="69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7" t="str">
        <f>IF(ISNA(VLOOKUP(AA386,Sheet2!J:J,1,0)),"//","")</f>
        <v/>
      </c>
      <c r="AF386" s="107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7">
        <v>0</v>
      </c>
      <c r="H387" s="67">
        <v>0</v>
      </c>
      <c r="I387" s="172" t="s">
        <v>3</v>
      </c>
      <c r="J387" s="64" t="s">
        <v>1540</v>
      </c>
      <c r="K387" s="65" t="s">
        <v>4229</v>
      </c>
      <c r="L387" s="256" t="s">
        <v>5137</v>
      </c>
      <c r="M387" s="256"/>
      <c r="N387" s="256"/>
      <c r="O387" s="66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116</v>
      </c>
      <c r="W387" s="91" t="s">
        <v>2422</v>
      </c>
      <c r="X387" s="69" t="s">
        <v>2422</v>
      </c>
      <c r="Y387" s="69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7" t="str">
        <f>IF(ISNA(VLOOKUP(AA387,Sheet2!J:J,1,0)),"//","")</f>
        <v/>
      </c>
      <c r="AF387" s="107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7">
        <v>0</v>
      </c>
      <c r="H388" s="67">
        <v>0</v>
      </c>
      <c r="I388" s="172" t="s">
        <v>3</v>
      </c>
      <c r="J388" s="64" t="s">
        <v>1540</v>
      </c>
      <c r="K388" s="65" t="s">
        <v>4229</v>
      </c>
      <c r="L388" s="256" t="s">
        <v>5137</v>
      </c>
      <c r="M388" s="256"/>
      <c r="N388" s="256"/>
      <c r="O388" s="66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116</v>
      </c>
      <c r="W388" s="91" t="s">
        <v>2422</v>
      </c>
      <c r="X388" s="69" t="s">
        <v>2422</v>
      </c>
      <c r="Y388" s="69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7" t="str">
        <f>IF(ISNA(VLOOKUP(AA388,Sheet2!J:J,1,0)),"//","")</f>
        <v/>
      </c>
      <c r="AF388" s="107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7">
        <v>0</v>
      </c>
      <c r="H389" s="67">
        <v>0</v>
      </c>
      <c r="I389" s="172" t="s">
        <v>3</v>
      </c>
      <c r="J389" s="64" t="s">
        <v>1540</v>
      </c>
      <c r="K389" s="65" t="s">
        <v>4229</v>
      </c>
      <c r="L389" s="256" t="s">
        <v>5137</v>
      </c>
      <c r="M389" s="256"/>
      <c r="N389" s="256"/>
      <c r="O389" s="66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116</v>
      </c>
      <c r="W389" s="91" t="s">
        <v>2422</v>
      </c>
      <c r="X389" s="69" t="s">
        <v>2422</v>
      </c>
      <c r="Y389" s="69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7" t="str">
        <f>IF(ISNA(VLOOKUP(AA389,Sheet2!J:J,1,0)),"//","")</f>
        <v/>
      </c>
      <c r="AF389" s="107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7">
        <v>0</v>
      </c>
      <c r="H390" s="67">
        <v>0</v>
      </c>
      <c r="I390" s="172" t="s">
        <v>3</v>
      </c>
      <c r="J390" s="64" t="s">
        <v>1540</v>
      </c>
      <c r="K390" s="65" t="s">
        <v>4229</v>
      </c>
      <c r="L390" s="256" t="s">
        <v>5137</v>
      </c>
      <c r="M390" s="256"/>
      <c r="N390" s="256"/>
      <c r="O390" s="66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116</v>
      </c>
      <c r="W390" s="91" t="s">
        <v>2422</v>
      </c>
      <c r="X390" s="69" t="s">
        <v>2422</v>
      </c>
      <c r="Y390" s="69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7" t="str">
        <f>IF(ISNA(VLOOKUP(AA390,Sheet2!J:J,1,0)),"//","")</f>
        <v/>
      </c>
      <c r="AF390" s="107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7">
        <v>0</v>
      </c>
      <c r="H391" s="67">
        <v>0</v>
      </c>
      <c r="I391" s="172" t="s">
        <v>3</v>
      </c>
      <c r="J391" s="64" t="s">
        <v>1540</v>
      </c>
      <c r="K391" s="65" t="s">
        <v>4229</v>
      </c>
      <c r="L391" s="256" t="s">
        <v>5137</v>
      </c>
      <c r="M391" s="256"/>
      <c r="N391" s="256"/>
      <c r="O391" s="66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116</v>
      </c>
      <c r="W391" s="91" t="s">
        <v>2422</v>
      </c>
      <c r="X391" s="69" t="s">
        <v>2422</v>
      </c>
      <c r="Y391" s="69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7" t="str">
        <f>IF(ISNA(VLOOKUP(AA391,Sheet2!J:J,1,0)),"//","")</f>
        <v/>
      </c>
      <c r="AF391" s="107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7">
        <v>0</v>
      </c>
      <c r="H392" s="67">
        <v>0</v>
      </c>
      <c r="I392" s="172" t="s">
        <v>3</v>
      </c>
      <c r="J392" s="64" t="s">
        <v>1540</v>
      </c>
      <c r="K392" s="65" t="s">
        <v>4229</v>
      </c>
      <c r="L392" s="256" t="s">
        <v>5137</v>
      </c>
      <c r="M392" s="256"/>
      <c r="N392" s="256"/>
      <c r="O392" s="66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116</v>
      </c>
      <c r="W392" s="91" t="s">
        <v>2422</v>
      </c>
      <c r="X392" s="69" t="s">
        <v>2422</v>
      </c>
      <c r="Y392" s="69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7" t="str">
        <f>IF(ISNA(VLOOKUP(AA392,Sheet2!J:J,1,0)),"//","")</f>
        <v/>
      </c>
      <c r="AF392" s="107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7">
        <v>0</v>
      </c>
      <c r="H393" s="67">
        <v>0</v>
      </c>
      <c r="I393" s="172" t="s">
        <v>3</v>
      </c>
      <c r="J393" s="64" t="s">
        <v>1540</v>
      </c>
      <c r="K393" s="65" t="s">
        <v>4229</v>
      </c>
      <c r="L393" s="256" t="s">
        <v>5137</v>
      </c>
      <c r="M393" s="256"/>
      <c r="N393" s="256"/>
      <c r="O393" s="66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116</v>
      </c>
      <c r="W393" s="91" t="s">
        <v>2422</v>
      </c>
      <c r="X393" s="69" t="s">
        <v>2422</v>
      </c>
      <c r="Y393" s="69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7" t="str">
        <f>IF(ISNA(VLOOKUP(AA393,Sheet2!J:J,1,0)),"//","")</f>
        <v/>
      </c>
      <c r="AF393" s="107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6" t="s">
        <v>4310</v>
      </c>
      <c r="D394" t="s">
        <v>158</v>
      </c>
      <c r="E394" t="s">
        <v>4535</v>
      </c>
      <c r="F394" t="s">
        <v>4326</v>
      </c>
      <c r="G394" s="67">
        <v>0</v>
      </c>
      <c r="H394" s="67">
        <v>0</v>
      </c>
      <c r="I394" s="172" t="s">
        <v>3</v>
      </c>
      <c r="J394" s="64" t="s">
        <v>1540</v>
      </c>
      <c r="K394" s="65" t="s">
        <v>4229</v>
      </c>
      <c r="L394" s="256" t="s">
        <v>5137</v>
      </c>
      <c r="M394" s="256"/>
      <c r="N394" s="256"/>
      <c r="O394" s="66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116</v>
      </c>
      <c r="W394" s="91" t="s">
        <v>2422</v>
      </c>
      <c r="X394" s="69" t="s">
        <v>2422</v>
      </c>
      <c r="Y394" s="69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7" t="str">
        <f>IF(ISNA(VLOOKUP(AA394,Sheet2!J:J,1,0)),"//","")</f>
        <v/>
      </c>
      <c r="AF394" s="107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7">
        <v>0</v>
      </c>
      <c r="H395" s="67">
        <v>0</v>
      </c>
      <c r="I395" s="171" t="s">
        <v>474</v>
      </c>
      <c r="J395" s="64" t="s">
        <v>1540</v>
      </c>
      <c r="K395" s="65" t="s">
        <v>4229</v>
      </c>
      <c r="L395" s="256" t="s">
        <v>5137</v>
      </c>
      <c r="M395" s="256"/>
      <c r="N395" s="256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116</v>
      </c>
      <c r="W395" s="107" t="s">
        <v>2422</v>
      </c>
      <c r="X395" s="114" t="s">
        <v>2422</v>
      </c>
      <c r="Y395" s="114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7" t="str">
        <f>IF(ISNA(VLOOKUP(AA395,Sheet2!J:J,1,0)),"//","")</f>
        <v/>
      </c>
      <c r="AF395" s="107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7">
        <v>0</v>
      </c>
      <c r="H396" s="67">
        <v>0</v>
      </c>
      <c r="I396" s="172" t="s">
        <v>3</v>
      </c>
      <c r="J396" s="64" t="s">
        <v>1540</v>
      </c>
      <c r="K396" s="65" t="s">
        <v>4229</v>
      </c>
      <c r="L396" s="256" t="s">
        <v>5137</v>
      </c>
      <c r="M396" s="256"/>
      <c r="N396" s="256"/>
      <c r="O396" s="66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116</v>
      </c>
      <c r="W396" s="91" t="s">
        <v>2422</v>
      </c>
      <c r="X396" s="69" t="s">
        <v>2422</v>
      </c>
      <c r="Y396" s="69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7" t="str">
        <f>IF(ISNA(VLOOKUP(AA396,Sheet2!J:J,1,0)),"//","")</f>
        <v/>
      </c>
      <c r="AF396" s="107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7">
        <v>0</v>
      </c>
      <c r="H397" s="67">
        <v>0</v>
      </c>
      <c r="I397" s="171" t="s">
        <v>474</v>
      </c>
      <c r="J397" s="64" t="s">
        <v>1540</v>
      </c>
      <c r="K397" s="65" t="s">
        <v>4229</v>
      </c>
      <c r="L397" s="256" t="s">
        <v>5137</v>
      </c>
      <c r="M397" s="256"/>
      <c r="N397" s="256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116</v>
      </c>
      <c r="W397" s="107" t="s">
        <v>2422</v>
      </c>
      <c r="X397" s="114" t="s">
        <v>2422</v>
      </c>
      <c r="Y397" s="114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7" t="str">
        <f>IF(ISNA(VLOOKUP(AA397,Sheet2!J:J,1,0)),"//","")</f>
        <v/>
      </c>
      <c r="AF397" s="107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7">
        <v>0</v>
      </c>
      <c r="H398" s="67">
        <v>0</v>
      </c>
      <c r="I398" s="172" t="s">
        <v>3</v>
      </c>
      <c r="J398" s="64" t="s">
        <v>1540</v>
      </c>
      <c r="K398" s="65" t="s">
        <v>4229</v>
      </c>
      <c r="L398" s="256" t="s">
        <v>5137</v>
      </c>
      <c r="M398" s="256"/>
      <c r="N398" s="256"/>
      <c r="O398" s="66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116</v>
      </c>
      <c r="W398" s="91" t="s">
        <v>2422</v>
      </c>
      <c r="X398" s="69" t="s">
        <v>2422</v>
      </c>
      <c r="Y398" s="69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7" t="str">
        <f>IF(ISNA(VLOOKUP(AA398,Sheet2!J:J,1,0)),"//","")</f>
        <v/>
      </c>
      <c r="AF398" s="107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7">
        <v>0</v>
      </c>
      <c r="H399" s="67">
        <v>0</v>
      </c>
      <c r="I399" s="172" t="s">
        <v>3</v>
      </c>
      <c r="J399" s="64" t="s">
        <v>1540</v>
      </c>
      <c r="K399" s="65" t="s">
        <v>4229</v>
      </c>
      <c r="L399" s="256" t="s">
        <v>5137</v>
      </c>
      <c r="M399" s="256"/>
      <c r="N399" s="256"/>
      <c r="O399" s="66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116</v>
      </c>
      <c r="W399" s="91"/>
      <c r="X399" s="69"/>
      <c r="Y399" s="69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7" t="str">
        <f>IF(ISNA(VLOOKUP(AA399,Sheet2!J:J,1,0)),"//","")</f>
        <v/>
      </c>
      <c r="AF399" s="107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9" t="s">
        <v>4046</v>
      </c>
      <c r="D400" s="109" t="s">
        <v>7</v>
      </c>
      <c r="E400" s="134" t="str">
        <f t="shared" ref="E400:E407" si="83">CHAR(34)&amp;IF(B400&lt;10,"000",IF(B400&lt;100,"00",IF(B400&lt;1000,"0","")))&amp;$B400&amp;CHAR(34)</f>
        <v>"0388"</v>
      </c>
      <c r="F400" s="110" t="str">
        <f t="shared" ref="F400:F407" si="84">E400</f>
        <v>"0388"</v>
      </c>
      <c r="G400" s="189">
        <v>0</v>
      </c>
      <c r="H400" s="189">
        <v>0</v>
      </c>
      <c r="I400" s="176" t="s">
        <v>28</v>
      </c>
      <c r="J400" s="64" t="s">
        <v>1540</v>
      </c>
      <c r="K400" s="112" t="s">
        <v>4065</v>
      </c>
      <c r="L400" s="130" t="s">
        <v>5137</v>
      </c>
      <c r="M400" s="130"/>
      <c r="N400" s="130"/>
      <c r="P400" s="135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116</v>
      </c>
      <c r="W400" s="107" t="s">
        <v>2422</v>
      </c>
      <c r="X400" s="114" t="s">
        <v>2422</v>
      </c>
      <c r="Y400" s="114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7" t="str">
        <f>IF(ISNA(VLOOKUP(AA400,Sheet2!J:J,1,0)),"//","")</f>
        <v/>
      </c>
      <c r="AF400" s="107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9" t="s">
        <v>4046</v>
      </c>
      <c r="D401" s="109" t="s">
        <v>7</v>
      </c>
      <c r="E401" s="134" t="str">
        <f t="shared" si="83"/>
        <v>"0389"</v>
      </c>
      <c r="F401" s="110" t="str">
        <f t="shared" si="84"/>
        <v>"0389"</v>
      </c>
      <c r="G401" s="189">
        <v>0</v>
      </c>
      <c r="H401" s="189">
        <v>0</v>
      </c>
      <c r="I401" s="176" t="s">
        <v>28</v>
      </c>
      <c r="J401" s="64" t="s">
        <v>1540</v>
      </c>
      <c r="K401" s="112" t="s">
        <v>4065</v>
      </c>
      <c r="L401" s="130" t="s">
        <v>5137</v>
      </c>
      <c r="M401" s="130"/>
      <c r="N401" s="130"/>
      <c r="P401" s="135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116</v>
      </c>
      <c r="W401" s="107" t="s">
        <v>2422</v>
      </c>
      <c r="X401" s="114" t="s">
        <v>2422</v>
      </c>
      <c r="Y401" s="114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7" t="str">
        <f>IF(ISNA(VLOOKUP(AA401,Sheet2!J:J,1,0)),"//","")</f>
        <v/>
      </c>
      <c r="AF401" s="107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9" t="s">
        <v>4046</v>
      </c>
      <c r="D402" s="109" t="s">
        <v>7</v>
      </c>
      <c r="E402" s="134" t="str">
        <f t="shared" si="83"/>
        <v>"0390"</v>
      </c>
      <c r="F402" s="110" t="str">
        <f t="shared" si="84"/>
        <v>"0390"</v>
      </c>
      <c r="G402" s="189">
        <v>0</v>
      </c>
      <c r="H402" s="189">
        <v>0</v>
      </c>
      <c r="I402" s="176" t="s">
        <v>28</v>
      </c>
      <c r="J402" s="64" t="s">
        <v>1540</v>
      </c>
      <c r="K402" s="112" t="s">
        <v>4065</v>
      </c>
      <c r="L402" s="130" t="s">
        <v>5137</v>
      </c>
      <c r="M402" s="130"/>
      <c r="N402" s="130"/>
      <c r="P402" s="135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116</v>
      </c>
      <c r="W402" s="107" t="s">
        <v>2422</v>
      </c>
      <c r="X402" s="114" t="s">
        <v>2422</v>
      </c>
      <c r="Y402" s="114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7" t="str">
        <f>IF(ISNA(VLOOKUP(AA402,Sheet2!J:J,1,0)),"//","")</f>
        <v/>
      </c>
      <c r="AF402" s="107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9" t="s">
        <v>4046</v>
      </c>
      <c r="D403" s="109" t="s">
        <v>7</v>
      </c>
      <c r="E403" s="134" t="str">
        <f t="shared" si="83"/>
        <v>"0391"</v>
      </c>
      <c r="F403" s="110" t="str">
        <f t="shared" si="84"/>
        <v>"0391"</v>
      </c>
      <c r="G403" s="189">
        <v>0</v>
      </c>
      <c r="H403" s="189">
        <v>0</v>
      </c>
      <c r="I403" s="176" t="s">
        <v>28</v>
      </c>
      <c r="J403" s="64" t="s">
        <v>1540</v>
      </c>
      <c r="K403" s="112" t="s">
        <v>4065</v>
      </c>
      <c r="L403" s="130" t="s">
        <v>5137</v>
      </c>
      <c r="M403" s="130"/>
      <c r="N403" s="130"/>
      <c r="P403" s="135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116</v>
      </c>
      <c r="W403" s="107" t="s">
        <v>2422</v>
      </c>
      <c r="X403" s="114" t="s">
        <v>2422</v>
      </c>
      <c r="Y403" s="114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7" t="str">
        <f>IF(ISNA(VLOOKUP(AA403,Sheet2!J:J,1,0)),"//","")</f>
        <v/>
      </c>
      <c r="AF403" s="107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9" t="s">
        <v>4046</v>
      </c>
      <c r="D404" s="109" t="s">
        <v>7</v>
      </c>
      <c r="E404" s="134" t="str">
        <f t="shared" si="83"/>
        <v>"0392"</v>
      </c>
      <c r="F404" s="110" t="str">
        <f t="shared" si="84"/>
        <v>"0392"</v>
      </c>
      <c r="G404" s="189">
        <v>0</v>
      </c>
      <c r="H404" s="189">
        <v>0</v>
      </c>
      <c r="I404" s="176" t="s">
        <v>28</v>
      </c>
      <c r="J404" s="64" t="s">
        <v>1540</v>
      </c>
      <c r="K404" s="112" t="s">
        <v>4065</v>
      </c>
      <c r="L404" s="130" t="s">
        <v>5137</v>
      </c>
      <c r="M404" s="130"/>
      <c r="N404" s="130"/>
      <c r="P404" s="135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116</v>
      </c>
      <c r="W404" s="107" t="s">
        <v>2422</v>
      </c>
      <c r="X404" s="114" t="s">
        <v>2422</v>
      </c>
      <c r="Y404" s="114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7" t="str">
        <f>IF(ISNA(VLOOKUP(AA404,Sheet2!J:J,1,0)),"//","")</f>
        <v/>
      </c>
      <c r="AF404" s="107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9" t="s">
        <v>4046</v>
      </c>
      <c r="D405" s="109" t="s">
        <v>7</v>
      </c>
      <c r="E405" s="134" t="str">
        <f t="shared" si="83"/>
        <v>"0393"</v>
      </c>
      <c r="F405" s="110" t="str">
        <f t="shared" si="84"/>
        <v>"0393"</v>
      </c>
      <c r="G405" s="189">
        <v>0</v>
      </c>
      <c r="H405" s="189">
        <v>0</v>
      </c>
      <c r="I405" s="176" t="s">
        <v>28</v>
      </c>
      <c r="J405" s="64" t="s">
        <v>1540</v>
      </c>
      <c r="K405" s="112" t="s">
        <v>4065</v>
      </c>
      <c r="L405" s="130" t="s">
        <v>5137</v>
      </c>
      <c r="M405" s="130"/>
      <c r="N405" s="130"/>
      <c r="P405" s="135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116</v>
      </c>
      <c r="W405" s="107" t="s">
        <v>2422</v>
      </c>
      <c r="X405" s="114" t="s">
        <v>2422</v>
      </c>
      <c r="Y405" s="114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7" t="str">
        <f>IF(ISNA(VLOOKUP(AA405,Sheet2!J:J,1,0)),"//","")</f>
        <v/>
      </c>
      <c r="AF405" s="107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9" t="s">
        <v>4046</v>
      </c>
      <c r="D406" s="109" t="s">
        <v>7</v>
      </c>
      <c r="E406" s="134" t="str">
        <f t="shared" si="83"/>
        <v>"0394"</v>
      </c>
      <c r="F406" s="110" t="str">
        <f t="shared" si="84"/>
        <v>"0394"</v>
      </c>
      <c r="G406" s="189">
        <v>0</v>
      </c>
      <c r="H406" s="189">
        <v>0</v>
      </c>
      <c r="I406" s="176" t="s">
        <v>28</v>
      </c>
      <c r="J406" s="64" t="s">
        <v>1540</v>
      </c>
      <c r="K406" s="112" t="s">
        <v>4065</v>
      </c>
      <c r="L406" s="130" t="s">
        <v>5137</v>
      </c>
      <c r="M406" s="130"/>
      <c r="N406" s="130"/>
      <c r="P406" s="135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116</v>
      </c>
      <c r="W406" s="107" t="s">
        <v>2422</v>
      </c>
      <c r="X406" s="114" t="s">
        <v>2422</v>
      </c>
      <c r="Y406" s="114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7" t="str">
        <f>IF(ISNA(VLOOKUP(AA406,Sheet2!J:J,1,0)),"//","")</f>
        <v/>
      </c>
      <c r="AF406" s="107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9" t="s">
        <v>4046</v>
      </c>
      <c r="D407" s="109" t="s">
        <v>7</v>
      </c>
      <c r="E407" s="134" t="str">
        <f t="shared" si="83"/>
        <v>"0395"</v>
      </c>
      <c r="F407" s="110" t="str">
        <f t="shared" si="84"/>
        <v>"0395"</v>
      </c>
      <c r="G407" s="189">
        <v>0</v>
      </c>
      <c r="H407" s="189">
        <v>0</v>
      </c>
      <c r="I407" s="176" t="s">
        <v>28</v>
      </c>
      <c r="J407" s="64" t="s">
        <v>1540</v>
      </c>
      <c r="K407" s="112" t="s">
        <v>4065</v>
      </c>
      <c r="L407" s="130" t="s">
        <v>5137</v>
      </c>
      <c r="M407" s="130"/>
      <c r="N407" s="130"/>
      <c r="P407" s="135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116</v>
      </c>
      <c r="W407" s="107" t="s">
        <v>2422</v>
      </c>
      <c r="X407" s="114" t="s">
        <v>2422</v>
      </c>
      <c r="Y407" s="114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7" t="str">
        <f>IF(ISNA(VLOOKUP(AA407,Sheet2!J:J,1,0)),"//","")</f>
        <v/>
      </c>
      <c r="AF407" s="107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2"/>
      <c r="F408" s="62"/>
      <c r="G408" s="90"/>
      <c r="H408" s="90"/>
      <c r="I408" s="64"/>
      <c r="J408" s="64"/>
      <c r="K408" s="65"/>
      <c r="L408" s="256"/>
      <c r="M408" s="256"/>
      <c r="N408" s="256"/>
      <c r="O408" s="57"/>
      <c r="P408" s="62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116</v>
      </c>
      <c r="W408" s="91" t="s">
        <v>2422</v>
      </c>
      <c r="X408" s="89" t="s">
        <v>2422</v>
      </c>
      <c r="Y408" s="89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7" t="str">
        <f>IF(ISNA(VLOOKUP(AA408,Sheet2!J:J,1,0)),"//","")</f>
        <v/>
      </c>
      <c r="AF408" s="107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2"/>
      <c r="F409" s="62"/>
      <c r="G409" s="90"/>
      <c r="H409" s="90"/>
      <c r="I409" s="64"/>
      <c r="J409" s="64"/>
      <c r="K409" s="65"/>
      <c r="L409" s="256"/>
      <c r="M409" s="256"/>
      <c r="N409" s="256"/>
      <c r="O409" s="57"/>
      <c r="P409" s="62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116</v>
      </c>
      <c r="W409" s="91" t="s">
        <v>2422</v>
      </c>
      <c r="X409" s="89" t="s">
        <v>2422</v>
      </c>
      <c r="Y409" s="89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7" t="str">
        <f>IF(ISNA(VLOOKUP(AA409,Sheet2!J:J,1,0)),"//","")</f>
        <v/>
      </c>
      <c r="AF409" s="107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2"/>
      <c r="F410" s="62"/>
      <c r="G410" s="90"/>
      <c r="H410" s="90"/>
      <c r="I410" s="64"/>
      <c r="J410" s="64"/>
      <c r="K410" s="65"/>
      <c r="L410" s="256"/>
      <c r="M410" s="256"/>
      <c r="N410" s="256"/>
      <c r="O410" s="57"/>
      <c r="P410" s="62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116</v>
      </c>
      <c r="W410" s="91" t="s">
        <v>2422</v>
      </c>
      <c r="X410" s="89" t="s">
        <v>2422</v>
      </c>
      <c r="Y410" s="89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7" t="str">
        <f>IF(ISNA(VLOOKUP(AA410,Sheet2!J:J,1,0)),"//","")</f>
        <v/>
      </c>
      <c r="AF410" s="107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4" t="s">
        <v>99</v>
      </c>
      <c r="F411" s="64" t="s">
        <v>99</v>
      </c>
      <c r="G411" s="90">
        <v>0</v>
      </c>
      <c r="H411" s="90">
        <v>99</v>
      </c>
      <c r="I411" s="172" t="s">
        <v>3</v>
      </c>
      <c r="J411" s="64" t="s">
        <v>1540</v>
      </c>
      <c r="K411" s="65" t="s">
        <v>4229</v>
      </c>
      <c r="L411" s="256" t="s">
        <v>5137</v>
      </c>
      <c r="M411" s="256"/>
      <c r="N411" s="256"/>
      <c r="O411" s="66"/>
      <c r="P411" s="62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117</v>
      </c>
      <c r="W411" s="91" t="s">
        <v>2422</v>
      </c>
      <c r="X411" s="69" t="s">
        <v>2422</v>
      </c>
      <c r="Y411" s="69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7" t="str">
        <f>IF(ISNA(VLOOKUP(AA411,Sheet2!J:J,1,0)),"//","")</f>
        <v>//</v>
      </c>
      <c r="AF411" s="107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4" t="s">
        <v>101</v>
      </c>
      <c r="F412" s="64" t="s">
        <v>101</v>
      </c>
      <c r="G412" s="90">
        <v>0</v>
      </c>
      <c r="H412" s="90">
        <v>99</v>
      </c>
      <c r="I412" s="172" t="s">
        <v>3</v>
      </c>
      <c r="J412" s="64" t="s">
        <v>1540</v>
      </c>
      <c r="K412" s="65" t="s">
        <v>4229</v>
      </c>
      <c r="L412" s="256" t="s">
        <v>5137</v>
      </c>
      <c r="M412" s="256"/>
      <c r="N412" s="256"/>
      <c r="O412" s="66"/>
      <c r="P412" s="62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118</v>
      </c>
      <c r="W412" s="91" t="s">
        <v>2422</v>
      </c>
      <c r="X412" s="69" t="s">
        <v>2422</v>
      </c>
      <c r="Y412" s="69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7" t="str">
        <f>IF(ISNA(VLOOKUP(AA412,Sheet2!J:J,1,0)),"//","")</f>
        <v>//</v>
      </c>
      <c r="AF412" s="107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4" t="s">
        <v>100</v>
      </c>
      <c r="F413" s="64" t="s">
        <v>100</v>
      </c>
      <c r="G413" s="90">
        <v>0</v>
      </c>
      <c r="H413" s="90">
        <v>99</v>
      </c>
      <c r="I413" s="172" t="s">
        <v>3</v>
      </c>
      <c r="J413" s="64" t="s">
        <v>1540</v>
      </c>
      <c r="K413" s="65" t="s">
        <v>4229</v>
      </c>
      <c r="L413" s="256" t="s">
        <v>5137</v>
      </c>
      <c r="M413" s="256"/>
      <c r="N413" s="256"/>
      <c r="O413" s="66"/>
      <c r="P413" s="62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119</v>
      </c>
      <c r="W413" s="91" t="s">
        <v>2422</v>
      </c>
      <c r="X413" s="69" t="s">
        <v>2422</v>
      </c>
      <c r="Y413" s="69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7" t="str">
        <f>IF(ISNA(VLOOKUP(AA413,Sheet2!J:J,1,0)),"//","")</f>
        <v>//</v>
      </c>
      <c r="AF413" s="107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4" t="s">
        <v>110</v>
      </c>
      <c r="F414" s="64" t="s">
        <v>110</v>
      </c>
      <c r="G414" s="90">
        <v>0</v>
      </c>
      <c r="H414" s="90">
        <v>99</v>
      </c>
      <c r="I414" s="172" t="s">
        <v>3</v>
      </c>
      <c r="J414" s="64" t="s">
        <v>1540</v>
      </c>
      <c r="K414" s="65" t="s">
        <v>4229</v>
      </c>
      <c r="L414" s="256" t="s">
        <v>5137</v>
      </c>
      <c r="M414" s="256"/>
      <c r="N414" s="256"/>
      <c r="O414" s="66"/>
      <c r="P414" s="62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120</v>
      </c>
      <c r="W414" s="91" t="s">
        <v>2422</v>
      </c>
      <c r="X414" s="69" t="s">
        <v>2422</v>
      </c>
      <c r="Y414" s="69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7" t="str">
        <f>IF(ISNA(VLOOKUP(AA414,Sheet2!J:J,1,0)),"//","")</f>
        <v>//</v>
      </c>
      <c r="AF414" s="107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4" t="s">
        <v>112</v>
      </c>
      <c r="F415" s="64" t="s">
        <v>112</v>
      </c>
      <c r="G415" s="90">
        <v>0</v>
      </c>
      <c r="H415" s="90">
        <v>99</v>
      </c>
      <c r="I415" s="172" t="s">
        <v>3</v>
      </c>
      <c r="J415" s="64" t="s">
        <v>1540</v>
      </c>
      <c r="K415" s="65" t="s">
        <v>4229</v>
      </c>
      <c r="L415" s="256" t="s">
        <v>5137</v>
      </c>
      <c r="M415" s="256"/>
      <c r="N415" s="256"/>
      <c r="O415" s="66"/>
      <c r="P415" s="62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121</v>
      </c>
      <c r="W415" s="91" t="s">
        <v>2422</v>
      </c>
      <c r="X415" s="69" t="s">
        <v>2422</v>
      </c>
      <c r="Y415" s="69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7" t="str">
        <f>IF(ISNA(VLOOKUP(AA415,Sheet2!J:J,1,0)),"//","")</f>
        <v>//</v>
      </c>
      <c r="AF415" s="107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4" t="s">
        <v>111</v>
      </c>
      <c r="F416" s="64" t="s">
        <v>111</v>
      </c>
      <c r="G416" s="90">
        <v>0</v>
      </c>
      <c r="H416" s="90">
        <v>99</v>
      </c>
      <c r="I416" s="172" t="s">
        <v>3</v>
      </c>
      <c r="J416" s="64" t="s">
        <v>1540</v>
      </c>
      <c r="K416" s="65" t="s">
        <v>4229</v>
      </c>
      <c r="L416" s="256" t="s">
        <v>5137</v>
      </c>
      <c r="M416" s="256"/>
      <c r="N416" s="256"/>
      <c r="O416" s="66"/>
      <c r="P416" s="62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122</v>
      </c>
      <c r="W416" s="91" t="s">
        <v>2422</v>
      </c>
      <c r="X416" s="69" t="s">
        <v>2422</v>
      </c>
      <c r="Y416" s="69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7" t="str">
        <f>IF(ISNA(VLOOKUP(AA416,Sheet2!J:J,1,0)),"//","")</f>
        <v>//</v>
      </c>
      <c r="AF416" s="107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4" t="s">
        <v>234</v>
      </c>
      <c r="F417" s="64" t="s">
        <v>234</v>
      </c>
      <c r="G417" s="188">
        <v>0</v>
      </c>
      <c r="H417" s="188">
        <v>0</v>
      </c>
      <c r="I417" s="172" t="s">
        <v>3</v>
      </c>
      <c r="J417" s="64" t="s">
        <v>1540</v>
      </c>
      <c r="K417" s="65" t="s">
        <v>4229</v>
      </c>
      <c r="L417" s="256" t="s">
        <v>5137</v>
      </c>
      <c r="M417" s="256"/>
      <c r="N417" s="256"/>
      <c r="O417" s="66"/>
      <c r="P417" s="62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123</v>
      </c>
      <c r="W417" s="91" t="s">
        <v>2880</v>
      </c>
      <c r="X417" s="69" t="s">
        <v>2422</v>
      </c>
      <c r="Y417" s="69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7" t="str">
        <f>IF(ISNA(VLOOKUP(AA417,Sheet2!J:J,1,0)),"//","")</f>
        <v>//</v>
      </c>
      <c r="AF417" s="107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4" t="s">
        <v>1334</v>
      </c>
      <c r="F418" s="64" t="s">
        <v>1334</v>
      </c>
      <c r="G418" s="90">
        <v>0</v>
      </c>
      <c r="H418" s="90">
        <v>0</v>
      </c>
      <c r="I418" s="172" t="s">
        <v>3</v>
      </c>
      <c r="J418" s="64" t="s">
        <v>1540</v>
      </c>
      <c r="K418" s="65" t="s">
        <v>4229</v>
      </c>
      <c r="L418" s="256" t="s">
        <v>5137</v>
      </c>
      <c r="M418" s="256"/>
      <c r="N418" s="256"/>
      <c r="O418" s="66"/>
      <c r="P418" s="62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124</v>
      </c>
      <c r="W418" s="91" t="s">
        <v>2880</v>
      </c>
      <c r="X418" s="69" t="s">
        <v>2422</v>
      </c>
      <c r="Y418" s="69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7" t="str">
        <f>IF(ISNA(VLOOKUP(AA418,Sheet2!J:J,1,0)),"//","")</f>
        <v>//</v>
      </c>
      <c r="AF418" s="107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4" t="s">
        <v>383</v>
      </c>
      <c r="F419" s="64" t="s">
        <v>383</v>
      </c>
      <c r="G419" s="90">
        <v>0</v>
      </c>
      <c r="H419" s="90">
        <v>0</v>
      </c>
      <c r="I419" s="172" t="s">
        <v>3</v>
      </c>
      <c r="J419" s="64" t="s">
        <v>1540</v>
      </c>
      <c r="K419" s="65" t="s">
        <v>4229</v>
      </c>
      <c r="L419" s="256" t="s">
        <v>5137</v>
      </c>
      <c r="M419" s="256"/>
      <c r="N419" s="256"/>
      <c r="O419" s="66"/>
      <c r="P419" s="62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125</v>
      </c>
      <c r="W419" s="91" t="s">
        <v>2880</v>
      </c>
      <c r="X419" s="69" t="s">
        <v>2422</v>
      </c>
      <c r="Y419" s="69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7" t="str">
        <f>IF(ISNA(VLOOKUP(AA419,Sheet2!J:J,1,0)),"//","")</f>
        <v>//</v>
      </c>
      <c r="AF419" s="107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4" t="s">
        <v>1181</v>
      </c>
      <c r="F420" s="64" t="s">
        <v>1181</v>
      </c>
      <c r="G420" s="90">
        <v>0</v>
      </c>
      <c r="H420" s="90">
        <v>63</v>
      </c>
      <c r="I420" s="172" t="s">
        <v>3</v>
      </c>
      <c r="J420" s="64" t="s">
        <v>1540</v>
      </c>
      <c r="K420" s="65" t="s">
        <v>4229</v>
      </c>
      <c r="L420" s="256" t="s">
        <v>5137</v>
      </c>
      <c r="M420" s="256"/>
      <c r="N420" s="256"/>
      <c r="O420" s="66"/>
      <c r="P420" s="62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126</v>
      </c>
      <c r="W420" s="91" t="s">
        <v>2422</v>
      </c>
      <c r="X420" s="69" t="s">
        <v>2422</v>
      </c>
      <c r="Y420" s="69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7" t="str">
        <f>IF(ISNA(VLOOKUP(AA420,Sheet2!J:J,1,0)),"//","")</f>
        <v>//</v>
      </c>
      <c r="AF420" s="107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4" t="s">
        <v>1175</v>
      </c>
      <c r="F421" s="64" t="s">
        <v>1175</v>
      </c>
      <c r="G421" s="90">
        <v>0</v>
      </c>
      <c r="H421" s="90">
        <v>63</v>
      </c>
      <c r="I421" s="172" t="s">
        <v>3</v>
      </c>
      <c r="J421" s="64" t="s">
        <v>1540</v>
      </c>
      <c r="K421" s="65" t="s">
        <v>4229</v>
      </c>
      <c r="L421" s="256" t="s">
        <v>5137</v>
      </c>
      <c r="M421" s="256"/>
      <c r="N421" s="256"/>
      <c r="O421" s="66"/>
      <c r="P421" s="62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127</v>
      </c>
      <c r="W421" s="91" t="s">
        <v>2422</v>
      </c>
      <c r="X421" s="69" t="s">
        <v>2422</v>
      </c>
      <c r="Y421" s="69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7" t="str">
        <f>IF(ISNA(VLOOKUP(AA421,Sheet2!J:J,1,0)),"//","")</f>
        <v>//</v>
      </c>
      <c r="AF421" s="107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4" t="s">
        <v>40</v>
      </c>
      <c r="F422" s="64" t="s">
        <v>40</v>
      </c>
      <c r="G422" s="90">
        <v>0</v>
      </c>
      <c r="H422" s="90">
        <v>63</v>
      </c>
      <c r="I422" s="172" t="s">
        <v>3</v>
      </c>
      <c r="J422" s="64" t="s">
        <v>1540</v>
      </c>
      <c r="K422" s="65" t="s">
        <v>4229</v>
      </c>
      <c r="L422" s="256" t="s">
        <v>5137</v>
      </c>
      <c r="M422" s="256"/>
      <c r="N422" s="256"/>
      <c r="O422" s="66"/>
      <c r="P422" s="62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128</v>
      </c>
      <c r="W422" s="91" t="s">
        <v>2422</v>
      </c>
      <c r="X422" s="69" t="s">
        <v>2422</v>
      </c>
      <c r="Y422" s="69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7" t="str">
        <f>IF(ISNA(VLOOKUP(AA422,Sheet2!J:J,1,0)),"//","")</f>
        <v>//</v>
      </c>
      <c r="AF422" s="107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4" t="s">
        <v>304</v>
      </c>
      <c r="F423" s="64" t="s">
        <v>304</v>
      </c>
      <c r="G423" s="90">
        <v>0</v>
      </c>
      <c r="H423" s="90">
        <v>63</v>
      </c>
      <c r="I423" s="172" t="s">
        <v>3</v>
      </c>
      <c r="J423" s="64" t="s">
        <v>1540</v>
      </c>
      <c r="K423" s="65" t="s">
        <v>4229</v>
      </c>
      <c r="L423" s="256" t="s">
        <v>5137</v>
      </c>
      <c r="M423" s="256"/>
      <c r="N423" s="256"/>
      <c r="O423" s="66"/>
      <c r="P423" s="62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129</v>
      </c>
      <c r="W423" s="91" t="s">
        <v>2422</v>
      </c>
      <c r="X423" s="69" t="s">
        <v>2422</v>
      </c>
      <c r="Y423" s="69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7" t="str">
        <f>IF(ISNA(VLOOKUP(AA423,Sheet2!J:J,1,0)),"//","")</f>
        <v>//</v>
      </c>
      <c r="AF423" s="107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4" t="s">
        <v>97</v>
      </c>
      <c r="F424" s="64" t="s">
        <v>97</v>
      </c>
      <c r="G424" s="90">
        <v>0</v>
      </c>
      <c r="H424" s="90">
        <v>63</v>
      </c>
      <c r="I424" s="172" t="s">
        <v>3</v>
      </c>
      <c r="J424" s="64" t="s">
        <v>1540</v>
      </c>
      <c r="K424" s="65" t="s">
        <v>4229</v>
      </c>
      <c r="L424" s="256" t="s">
        <v>5137</v>
      </c>
      <c r="M424" s="256"/>
      <c r="N424" s="256"/>
      <c r="O424" s="66"/>
      <c r="P424" s="62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130</v>
      </c>
      <c r="W424" s="91" t="s">
        <v>2422</v>
      </c>
      <c r="X424" s="69" t="s">
        <v>2422</v>
      </c>
      <c r="Y424" s="69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7" t="str">
        <f>IF(ISNA(VLOOKUP(AA424,Sheet2!J:J,1,0)),"//","")</f>
        <v>//</v>
      </c>
      <c r="AF424" s="107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4" t="s">
        <v>289</v>
      </c>
      <c r="F425" s="64" t="s">
        <v>289</v>
      </c>
      <c r="G425" s="90">
        <v>0</v>
      </c>
      <c r="H425" s="90">
        <v>63</v>
      </c>
      <c r="I425" s="172" t="s">
        <v>3</v>
      </c>
      <c r="J425" s="64" t="s">
        <v>1540</v>
      </c>
      <c r="K425" s="65" t="s">
        <v>4229</v>
      </c>
      <c r="L425" s="256" t="s">
        <v>5137</v>
      </c>
      <c r="M425" s="256"/>
      <c r="N425" s="256"/>
      <c r="O425" s="66"/>
      <c r="P425" s="62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131</v>
      </c>
      <c r="W425" s="91" t="s">
        <v>2880</v>
      </c>
      <c r="X425" s="69" t="s">
        <v>2422</v>
      </c>
      <c r="Y425" s="69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7" t="str">
        <f>IF(ISNA(VLOOKUP(AA425,Sheet2!J:J,1,0)),"//","")</f>
        <v>//</v>
      </c>
      <c r="AF425" s="107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4" t="s">
        <v>1374</v>
      </c>
      <c r="F426" s="64" t="s">
        <v>1374</v>
      </c>
      <c r="G426" s="90">
        <v>0</v>
      </c>
      <c r="H426" s="90">
        <v>63</v>
      </c>
      <c r="I426" s="172" t="s">
        <v>3</v>
      </c>
      <c r="J426" s="64" t="s">
        <v>1540</v>
      </c>
      <c r="K426" s="65" t="s">
        <v>4229</v>
      </c>
      <c r="L426" s="256" t="s">
        <v>5137</v>
      </c>
      <c r="M426" s="256"/>
      <c r="N426" s="256"/>
      <c r="O426" s="66"/>
      <c r="P426" s="62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132</v>
      </c>
      <c r="W426" s="91" t="s">
        <v>2880</v>
      </c>
      <c r="X426" s="69" t="s">
        <v>2422</v>
      </c>
      <c r="Y426" s="69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7" t="str">
        <f>IF(ISNA(VLOOKUP(AA426,Sheet2!J:J,1,0)),"//","")</f>
        <v>//</v>
      </c>
      <c r="AF426" s="107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4" t="s">
        <v>292</v>
      </c>
      <c r="F427" s="64" t="s">
        <v>292</v>
      </c>
      <c r="G427" s="90">
        <v>0</v>
      </c>
      <c r="H427" s="90">
        <v>63</v>
      </c>
      <c r="I427" s="172" t="s">
        <v>3</v>
      </c>
      <c r="J427" s="64" t="s">
        <v>1540</v>
      </c>
      <c r="K427" s="65" t="s">
        <v>4229</v>
      </c>
      <c r="L427" s="256" t="s">
        <v>5137</v>
      </c>
      <c r="M427" s="256"/>
      <c r="N427" s="256"/>
      <c r="O427" s="66"/>
      <c r="P427" s="62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133</v>
      </c>
      <c r="W427" s="91" t="s">
        <v>2880</v>
      </c>
      <c r="X427" s="69" t="s">
        <v>2422</v>
      </c>
      <c r="Y427" s="69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7" t="str">
        <f>IF(ISNA(VLOOKUP(AA427,Sheet2!J:J,1,0)),"//","")</f>
        <v>//</v>
      </c>
      <c r="AF427" s="107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4" t="s">
        <v>1378</v>
      </c>
      <c r="F428" s="64" t="s">
        <v>1378</v>
      </c>
      <c r="G428" s="90">
        <v>0</v>
      </c>
      <c r="H428" s="90">
        <v>63</v>
      </c>
      <c r="I428" s="172" t="s">
        <v>3</v>
      </c>
      <c r="J428" s="64" t="s">
        <v>1540</v>
      </c>
      <c r="K428" s="65" t="s">
        <v>4229</v>
      </c>
      <c r="L428" s="256" t="s">
        <v>5137</v>
      </c>
      <c r="M428" s="256"/>
      <c r="N428" s="256"/>
      <c r="O428" s="66"/>
      <c r="P428" s="62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134</v>
      </c>
      <c r="W428" s="91" t="s">
        <v>2880</v>
      </c>
      <c r="X428" s="69" t="s">
        <v>2422</v>
      </c>
      <c r="Y428" s="69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7" t="str">
        <f>IF(ISNA(VLOOKUP(AA428,Sheet2!J:J,1,0)),"//","")</f>
        <v>//</v>
      </c>
      <c r="AF428" s="107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4" t="s">
        <v>331</v>
      </c>
      <c r="F429" s="64" t="s">
        <v>331</v>
      </c>
      <c r="G429" s="90">
        <v>0</v>
      </c>
      <c r="H429" s="90">
        <v>63</v>
      </c>
      <c r="I429" s="172" t="s">
        <v>3</v>
      </c>
      <c r="J429" s="64" t="s">
        <v>1540</v>
      </c>
      <c r="K429" s="65" t="s">
        <v>4229</v>
      </c>
      <c r="L429" s="256" t="s">
        <v>5137</v>
      </c>
      <c r="M429" s="256"/>
      <c r="N429" s="256"/>
      <c r="O429" s="66"/>
      <c r="P429" s="62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135</v>
      </c>
      <c r="W429" s="91" t="s">
        <v>2880</v>
      </c>
      <c r="X429" s="69" t="s">
        <v>2422</v>
      </c>
      <c r="Y429" s="69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7" t="str">
        <f>IF(ISNA(VLOOKUP(AA429,Sheet2!J:J,1,0)),"//","")</f>
        <v>//</v>
      </c>
      <c r="AF429" s="107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4" t="s">
        <v>335</v>
      </c>
      <c r="F430" s="64" t="s">
        <v>335</v>
      </c>
      <c r="G430" s="90">
        <v>0</v>
      </c>
      <c r="H430" s="90">
        <v>63</v>
      </c>
      <c r="I430" s="172" t="s">
        <v>3</v>
      </c>
      <c r="J430" s="64" t="s">
        <v>1540</v>
      </c>
      <c r="K430" s="65" t="s">
        <v>4229</v>
      </c>
      <c r="L430" s="256" t="s">
        <v>5137</v>
      </c>
      <c r="M430" s="256"/>
      <c r="N430" s="256"/>
      <c r="O430" s="66"/>
      <c r="P430" s="62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136</v>
      </c>
      <c r="W430" s="91" t="s">
        <v>2880</v>
      </c>
      <c r="X430" s="69" t="s">
        <v>2422</v>
      </c>
      <c r="Y430" s="69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7" t="str">
        <f>IF(ISNA(VLOOKUP(AA430,Sheet2!J:J,1,0)),"//","")</f>
        <v>//</v>
      </c>
      <c r="AF430" s="107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4" t="s">
        <v>1172</v>
      </c>
      <c r="F431" s="64" t="s">
        <v>1172</v>
      </c>
      <c r="G431" s="90">
        <v>0</v>
      </c>
      <c r="H431" s="90">
        <v>63</v>
      </c>
      <c r="I431" s="172" t="s">
        <v>3</v>
      </c>
      <c r="J431" s="64" t="s">
        <v>1540</v>
      </c>
      <c r="K431" s="65" t="s">
        <v>4229</v>
      </c>
      <c r="L431" s="256" t="s">
        <v>5137</v>
      </c>
      <c r="M431" s="256"/>
      <c r="N431" s="256"/>
      <c r="O431" s="66"/>
      <c r="P431" s="62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137</v>
      </c>
      <c r="W431" s="91" t="s">
        <v>2422</v>
      </c>
      <c r="X431" s="69" t="s">
        <v>2422</v>
      </c>
      <c r="Y431" s="69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7" t="str">
        <f>IF(ISNA(VLOOKUP(AA431,Sheet2!J:J,1,0)),"//","")</f>
        <v>//</v>
      </c>
      <c r="AF431" s="107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4" t="s">
        <v>178</v>
      </c>
      <c r="F432" s="64" t="s">
        <v>178</v>
      </c>
      <c r="G432" s="90">
        <v>0</v>
      </c>
      <c r="H432" s="90">
        <v>0</v>
      </c>
      <c r="I432" s="172" t="s">
        <v>3</v>
      </c>
      <c r="J432" s="64" t="s">
        <v>1540</v>
      </c>
      <c r="K432" s="65" t="s">
        <v>4229</v>
      </c>
      <c r="L432" s="256" t="s">
        <v>5137</v>
      </c>
      <c r="M432" s="256"/>
      <c r="N432" s="256"/>
      <c r="O432" s="66"/>
      <c r="P432" s="62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138</v>
      </c>
      <c r="W432" s="91" t="s">
        <v>2422</v>
      </c>
      <c r="X432" s="69" t="s">
        <v>2422</v>
      </c>
      <c r="Y432" s="69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7" t="str">
        <f>IF(ISNA(VLOOKUP(AA432,Sheet2!J:J,1,0)),"//","")</f>
        <v>//</v>
      </c>
      <c r="AF432" s="107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4" t="s">
        <v>287</v>
      </c>
      <c r="F433" s="64" t="s">
        <v>287</v>
      </c>
      <c r="G433" s="90">
        <v>0</v>
      </c>
      <c r="H433" s="90">
        <v>0</v>
      </c>
      <c r="I433" s="172" t="s">
        <v>3</v>
      </c>
      <c r="J433" s="64" t="s">
        <v>1540</v>
      </c>
      <c r="K433" s="65" t="s">
        <v>4229</v>
      </c>
      <c r="L433" s="256" t="s">
        <v>5137</v>
      </c>
      <c r="M433" s="256"/>
      <c r="N433" s="256"/>
      <c r="O433" s="66"/>
      <c r="P433" s="62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139</v>
      </c>
      <c r="W433" s="91" t="s">
        <v>2422</v>
      </c>
      <c r="X433" s="69" t="s">
        <v>2422</v>
      </c>
      <c r="Y433" s="69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7" t="str">
        <f>IF(ISNA(VLOOKUP(AA433,Sheet2!J:J,1,0)),"//","")</f>
        <v>//</v>
      </c>
      <c r="AF433" s="107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4" t="s">
        <v>1296</v>
      </c>
      <c r="F434" s="64" t="s">
        <v>1296</v>
      </c>
      <c r="G434" s="90">
        <v>0</v>
      </c>
      <c r="H434" s="90">
        <v>64</v>
      </c>
      <c r="I434" s="172" t="s">
        <v>3</v>
      </c>
      <c r="J434" s="64" t="s">
        <v>1540</v>
      </c>
      <c r="K434" s="65" t="s">
        <v>4229</v>
      </c>
      <c r="L434" s="256" t="s">
        <v>5137</v>
      </c>
      <c r="M434" s="256"/>
      <c r="N434" s="256"/>
      <c r="O434" s="66"/>
      <c r="P434" s="62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140</v>
      </c>
      <c r="W434" s="91" t="s">
        <v>2422</v>
      </c>
      <c r="X434" s="69" t="s">
        <v>2422</v>
      </c>
      <c r="Y434" s="69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7" t="str">
        <f>IF(ISNA(VLOOKUP(AA434,Sheet2!J:J,1,0)),"//","")</f>
        <v>//</v>
      </c>
      <c r="AF434" s="107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4" t="s">
        <v>1297</v>
      </c>
      <c r="F435" s="64" t="s">
        <v>1297</v>
      </c>
      <c r="G435" s="90">
        <v>0</v>
      </c>
      <c r="H435" s="90">
        <v>64</v>
      </c>
      <c r="I435" s="172" t="s">
        <v>3</v>
      </c>
      <c r="J435" s="64" t="s">
        <v>1540</v>
      </c>
      <c r="K435" s="65" t="s">
        <v>4229</v>
      </c>
      <c r="L435" s="256" t="s">
        <v>5137</v>
      </c>
      <c r="M435" s="256"/>
      <c r="N435" s="256"/>
      <c r="O435" s="66"/>
      <c r="P435" s="62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141</v>
      </c>
      <c r="W435" s="91" t="s">
        <v>2422</v>
      </c>
      <c r="X435" s="69" t="s">
        <v>2422</v>
      </c>
      <c r="Y435" s="69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7" t="str">
        <f>IF(ISNA(VLOOKUP(AA435,Sheet2!J:J,1,0)),"//","")</f>
        <v>//</v>
      </c>
      <c r="AF435" s="107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4" t="s">
        <v>198</v>
      </c>
      <c r="F436" s="64" t="s">
        <v>198</v>
      </c>
      <c r="G436" s="90">
        <v>0</v>
      </c>
      <c r="H436" s="90">
        <v>0</v>
      </c>
      <c r="I436" s="172" t="s">
        <v>3</v>
      </c>
      <c r="J436" s="64" t="s">
        <v>1540</v>
      </c>
      <c r="K436" s="65" t="s">
        <v>4229</v>
      </c>
      <c r="L436" s="256" t="s">
        <v>5137</v>
      </c>
      <c r="M436" s="256"/>
      <c r="N436" s="256"/>
      <c r="O436" s="66"/>
      <c r="P436" s="62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142</v>
      </c>
      <c r="W436" s="91" t="s">
        <v>2422</v>
      </c>
      <c r="X436" s="69" t="s">
        <v>2422</v>
      </c>
      <c r="Y436" s="69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7" t="str">
        <f>IF(ISNA(VLOOKUP(AA436,Sheet2!J:J,1,0)),"//","")</f>
        <v>//</v>
      </c>
      <c r="AF436" s="107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4" t="s">
        <v>473</v>
      </c>
      <c r="F437" s="76" t="s">
        <v>473</v>
      </c>
      <c r="G437" s="90">
        <v>0</v>
      </c>
      <c r="H437" s="90">
        <v>0</v>
      </c>
      <c r="I437" s="172" t="s">
        <v>3</v>
      </c>
      <c r="J437" s="64" t="s">
        <v>1540</v>
      </c>
      <c r="K437" s="65" t="s">
        <v>4229</v>
      </c>
      <c r="L437" s="256" t="s">
        <v>5137</v>
      </c>
      <c r="M437" s="256"/>
      <c r="N437" s="256"/>
      <c r="O437" s="66"/>
      <c r="P437" s="62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143</v>
      </c>
      <c r="W437" s="91" t="s">
        <v>2880</v>
      </c>
      <c r="X437" s="69" t="s">
        <v>2422</v>
      </c>
      <c r="Y437" s="69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7" t="str">
        <f>IF(ISNA(VLOOKUP(AA437,Sheet2!J:J,1,0)),"//","")</f>
        <v>//</v>
      </c>
      <c r="AF437" s="107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7" t="s">
        <v>1384</v>
      </c>
      <c r="F438" s="78" t="s">
        <v>1384</v>
      </c>
      <c r="G438" s="90">
        <v>0</v>
      </c>
      <c r="H438" s="90">
        <v>99</v>
      </c>
      <c r="I438" s="172" t="s">
        <v>3</v>
      </c>
      <c r="J438" s="64" t="s">
        <v>1540</v>
      </c>
      <c r="K438" s="65" t="s">
        <v>4229</v>
      </c>
      <c r="L438" s="256" t="s">
        <v>5137</v>
      </c>
      <c r="M438" s="256"/>
      <c r="N438" s="256"/>
      <c r="O438" s="66"/>
      <c r="P438" s="62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144</v>
      </c>
      <c r="W438" s="91" t="s">
        <v>2879</v>
      </c>
      <c r="X438" s="69" t="s">
        <v>2422</v>
      </c>
      <c r="Y438" s="69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7" t="str">
        <f>IF(ISNA(VLOOKUP(AA438,Sheet2!J:J,1,0)),"//","")</f>
        <v>//</v>
      </c>
      <c r="AF438" s="107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7" t="s">
        <v>1385</v>
      </c>
      <c r="F439" s="78" t="s">
        <v>1385</v>
      </c>
      <c r="G439" s="90">
        <v>0</v>
      </c>
      <c r="H439" s="90">
        <v>99</v>
      </c>
      <c r="I439" s="172" t="s">
        <v>3</v>
      </c>
      <c r="J439" s="64" t="s">
        <v>1540</v>
      </c>
      <c r="K439" s="65" t="s">
        <v>4229</v>
      </c>
      <c r="L439" s="256" t="s">
        <v>5137</v>
      </c>
      <c r="M439" s="256"/>
      <c r="N439" s="256"/>
      <c r="O439" s="66"/>
      <c r="P439" s="62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145</v>
      </c>
      <c r="W439" s="91" t="s">
        <v>2879</v>
      </c>
      <c r="X439" s="69" t="s">
        <v>2422</v>
      </c>
      <c r="Y439" s="69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7" t="str">
        <f>IF(ISNA(VLOOKUP(AA439,Sheet2!J:J,1,0)),"//","")</f>
        <v>//</v>
      </c>
      <c r="AF439" s="107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9" t="s">
        <v>4046</v>
      </c>
      <c r="D440" s="109" t="s">
        <v>7</v>
      </c>
      <c r="E440" s="134" t="str">
        <f t="shared" ref="E440:E447" si="87">CHAR(34)&amp;IF(B440&lt;10,"000",IF(B440&lt;100,"00",IF(B440&lt;1000,"0","")))&amp;$B440&amp;CHAR(34)</f>
        <v>"0425"</v>
      </c>
      <c r="F440" s="110" t="str">
        <f t="shared" ref="F440:F447" si="88">E440</f>
        <v>"0425"</v>
      </c>
      <c r="G440" s="189">
        <v>0</v>
      </c>
      <c r="H440" s="189">
        <v>0</v>
      </c>
      <c r="I440" s="176" t="s">
        <v>28</v>
      </c>
      <c r="J440" s="64" t="s">
        <v>1540</v>
      </c>
      <c r="K440" s="112" t="s">
        <v>4065</v>
      </c>
      <c r="L440" s="130" t="s">
        <v>5137</v>
      </c>
      <c r="M440" s="130"/>
      <c r="N440" s="130"/>
      <c r="P440" s="135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145</v>
      </c>
      <c r="W440" s="107" t="s">
        <v>2422</v>
      </c>
      <c r="X440" s="114" t="s">
        <v>2422</v>
      </c>
      <c r="Y440" s="114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7" t="str">
        <f>IF(ISNA(VLOOKUP(AA440,Sheet2!J:J,1,0)),"//","")</f>
        <v/>
      </c>
      <c r="AF440" s="107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9" t="s">
        <v>4046</v>
      </c>
      <c r="D441" s="109" t="s">
        <v>7</v>
      </c>
      <c r="E441" s="134" t="str">
        <f t="shared" si="87"/>
        <v>"0426"</v>
      </c>
      <c r="F441" s="110" t="str">
        <f t="shared" si="88"/>
        <v>"0426"</v>
      </c>
      <c r="G441" s="189">
        <v>0</v>
      </c>
      <c r="H441" s="189">
        <v>0</v>
      </c>
      <c r="I441" s="176" t="s">
        <v>28</v>
      </c>
      <c r="J441" s="64" t="s">
        <v>1540</v>
      </c>
      <c r="K441" s="112" t="s">
        <v>4065</v>
      </c>
      <c r="L441" s="130" t="s">
        <v>5137</v>
      </c>
      <c r="M441" s="130"/>
      <c r="N441" s="130"/>
      <c r="P441" s="135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145</v>
      </c>
      <c r="W441" s="107" t="s">
        <v>2422</v>
      </c>
      <c r="X441" s="114" t="s">
        <v>2422</v>
      </c>
      <c r="Y441" s="114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7" t="str">
        <f>IF(ISNA(VLOOKUP(AA441,Sheet2!J:J,1,0)),"//","")</f>
        <v/>
      </c>
      <c r="AF441" s="107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9" t="s">
        <v>4046</v>
      </c>
      <c r="D442" s="109" t="s">
        <v>7</v>
      </c>
      <c r="E442" s="134" t="str">
        <f t="shared" si="87"/>
        <v>"0427"</v>
      </c>
      <c r="F442" s="110" t="str">
        <f t="shared" si="88"/>
        <v>"0427"</v>
      </c>
      <c r="G442" s="189">
        <v>0</v>
      </c>
      <c r="H442" s="189">
        <v>0</v>
      </c>
      <c r="I442" s="176" t="s">
        <v>28</v>
      </c>
      <c r="J442" s="64" t="s">
        <v>1540</v>
      </c>
      <c r="K442" s="112" t="s">
        <v>4065</v>
      </c>
      <c r="L442" s="130" t="s">
        <v>5137</v>
      </c>
      <c r="M442" s="130"/>
      <c r="N442" s="130"/>
      <c r="P442" s="135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145</v>
      </c>
      <c r="W442" s="107" t="s">
        <v>2422</v>
      </c>
      <c r="X442" s="114" t="s">
        <v>2422</v>
      </c>
      <c r="Y442" s="114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7" t="str">
        <f>IF(ISNA(VLOOKUP(AA442,Sheet2!J:J,1,0)),"//","")</f>
        <v/>
      </c>
      <c r="AF442" s="107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9" t="s">
        <v>4046</v>
      </c>
      <c r="D443" s="109" t="s">
        <v>7</v>
      </c>
      <c r="E443" s="134" t="str">
        <f t="shared" si="87"/>
        <v>"0428"</v>
      </c>
      <c r="F443" s="110" t="str">
        <f t="shared" si="88"/>
        <v>"0428"</v>
      </c>
      <c r="G443" s="189">
        <v>0</v>
      </c>
      <c r="H443" s="189">
        <v>0</v>
      </c>
      <c r="I443" s="176" t="s">
        <v>28</v>
      </c>
      <c r="J443" s="64" t="s">
        <v>1540</v>
      </c>
      <c r="K443" s="112" t="s">
        <v>4065</v>
      </c>
      <c r="L443" s="130" t="s">
        <v>5137</v>
      </c>
      <c r="M443" s="130"/>
      <c r="N443" s="130"/>
      <c r="P443" s="135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145</v>
      </c>
      <c r="W443" s="107" t="s">
        <v>2422</v>
      </c>
      <c r="X443" s="114" t="s">
        <v>2422</v>
      </c>
      <c r="Y443" s="114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7" t="str">
        <f>IF(ISNA(VLOOKUP(AA443,Sheet2!J:J,1,0)),"//","")</f>
        <v/>
      </c>
      <c r="AF443" s="107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9" t="s">
        <v>4046</v>
      </c>
      <c r="D444" s="109" t="s">
        <v>7</v>
      </c>
      <c r="E444" s="134" t="str">
        <f t="shared" si="87"/>
        <v>"0429"</v>
      </c>
      <c r="F444" s="110" t="str">
        <f t="shared" si="88"/>
        <v>"0429"</v>
      </c>
      <c r="G444" s="189">
        <v>0</v>
      </c>
      <c r="H444" s="189">
        <v>0</v>
      </c>
      <c r="I444" s="176" t="s">
        <v>28</v>
      </c>
      <c r="J444" s="64" t="s">
        <v>1540</v>
      </c>
      <c r="K444" s="112" t="s">
        <v>4065</v>
      </c>
      <c r="L444" s="130" t="s">
        <v>5137</v>
      </c>
      <c r="M444" s="130"/>
      <c r="N444" s="130"/>
      <c r="P444" s="135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145</v>
      </c>
      <c r="W444" s="107" t="s">
        <v>2422</v>
      </c>
      <c r="X444" s="114" t="s">
        <v>2422</v>
      </c>
      <c r="Y444" s="114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7" t="str">
        <f>IF(ISNA(VLOOKUP(AA444,Sheet2!J:J,1,0)),"//","")</f>
        <v/>
      </c>
      <c r="AF444" s="107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9" t="s">
        <v>4046</v>
      </c>
      <c r="D445" s="109" t="s">
        <v>7</v>
      </c>
      <c r="E445" s="134" t="str">
        <f t="shared" si="87"/>
        <v>"0430"</v>
      </c>
      <c r="F445" s="110" t="str">
        <f t="shared" si="88"/>
        <v>"0430"</v>
      </c>
      <c r="G445" s="189">
        <v>0</v>
      </c>
      <c r="H445" s="189">
        <v>0</v>
      </c>
      <c r="I445" s="176" t="s">
        <v>28</v>
      </c>
      <c r="J445" s="64" t="s">
        <v>1540</v>
      </c>
      <c r="K445" s="112" t="s">
        <v>4065</v>
      </c>
      <c r="L445" s="130" t="s">
        <v>5137</v>
      </c>
      <c r="M445" s="130"/>
      <c r="N445" s="130"/>
      <c r="P445" s="135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145</v>
      </c>
      <c r="W445" s="107" t="s">
        <v>2422</v>
      </c>
      <c r="X445" s="114" t="s">
        <v>2422</v>
      </c>
      <c r="Y445" s="114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7" t="str">
        <f>IF(ISNA(VLOOKUP(AA445,Sheet2!J:J,1,0)),"//","")</f>
        <v/>
      </c>
      <c r="AF445" s="107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9" t="s">
        <v>4046</v>
      </c>
      <c r="D446" s="109" t="s">
        <v>7</v>
      </c>
      <c r="E446" s="134" t="str">
        <f t="shared" si="87"/>
        <v>"0431"</v>
      </c>
      <c r="F446" s="110" t="str">
        <f t="shared" si="88"/>
        <v>"0431"</v>
      </c>
      <c r="G446" s="189">
        <v>0</v>
      </c>
      <c r="H446" s="189">
        <v>0</v>
      </c>
      <c r="I446" s="176" t="s">
        <v>28</v>
      </c>
      <c r="J446" s="64" t="s">
        <v>1540</v>
      </c>
      <c r="K446" s="112" t="s">
        <v>4065</v>
      </c>
      <c r="L446" s="130" t="s">
        <v>5137</v>
      </c>
      <c r="M446" s="130"/>
      <c r="N446" s="130"/>
      <c r="P446" s="135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145</v>
      </c>
      <c r="W446" s="107" t="s">
        <v>2422</v>
      </c>
      <c r="X446" s="114" t="s">
        <v>2422</v>
      </c>
      <c r="Y446" s="114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7" t="str">
        <f>IF(ISNA(VLOOKUP(AA446,Sheet2!J:J,1,0)),"//","")</f>
        <v/>
      </c>
      <c r="AF446" s="107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9" t="s">
        <v>4046</v>
      </c>
      <c r="D447" s="109" t="s">
        <v>7</v>
      </c>
      <c r="E447" s="134" t="str">
        <f t="shared" si="87"/>
        <v>"0432"</v>
      </c>
      <c r="F447" s="110" t="str">
        <f t="shared" si="88"/>
        <v>"0432"</v>
      </c>
      <c r="G447" s="189">
        <v>0</v>
      </c>
      <c r="H447" s="189">
        <v>0</v>
      </c>
      <c r="I447" s="176" t="s">
        <v>28</v>
      </c>
      <c r="J447" s="64" t="s">
        <v>1540</v>
      </c>
      <c r="K447" s="112" t="s">
        <v>4065</v>
      </c>
      <c r="L447" s="130" t="s">
        <v>5137</v>
      </c>
      <c r="M447" s="130"/>
      <c r="N447" s="130"/>
      <c r="P447" s="135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145</v>
      </c>
      <c r="W447" s="107" t="s">
        <v>2422</v>
      </c>
      <c r="X447" s="114" t="s">
        <v>2422</v>
      </c>
      <c r="Y447" s="114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7" t="str">
        <f>IF(ISNA(VLOOKUP(AA447,Sheet2!J:J,1,0)),"//","")</f>
        <v/>
      </c>
      <c r="AF447" s="107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2"/>
      <c r="F448" s="62"/>
      <c r="G448" s="90"/>
      <c r="H448" s="90"/>
      <c r="I448" s="64"/>
      <c r="J448" s="64"/>
      <c r="K448" s="65"/>
      <c r="L448" s="256"/>
      <c r="M448" s="256"/>
      <c r="N448" s="256"/>
      <c r="O448" s="57"/>
      <c r="P448" s="62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145</v>
      </c>
      <c r="W448" s="91" t="s">
        <v>2422</v>
      </c>
      <c r="X448" s="89" t="s">
        <v>2422</v>
      </c>
      <c r="Y448" s="89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7" t="str">
        <f>IF(ISNA(VLOOKUP(AA448,Sheet2!J:J,1,0)),"//","")</f>
        <v/>
      </c>
      <c r="AF448" s="107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2"/>
      <c r="F449" s="62"/>
      <c r="G449" s="90"/>
      <c r="H449" s="90"/>
      <c r="I449" s="64"/>
      <c r="J449" s="64"/>
      <c r="K449" s="65"/>
      <c r="L449" s="256"/>
      <c r="M449" s="256"/>
      <c r="N449" s="256"/>
      <c r="O449" s="57"/>
      <c r="P449" s="62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145</v>
      </c>
      <c r="W449" s="91" t="s">
        <v>2422</v>
      </c>
      <c r="X449" s="89" t="s">
        <v>2422</v>
      </c>
      <c r="Y449" s="89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7" t="str">
        <f>IF(ISNA(VLOOKUP(AA449,Sheet2!J:J,1,0)),"//","")</f>
        <v/>
      </c>
      <c r="AF449" s="107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2"/>
      <c r="F450" s="62"/>
      <c r="G450" s="90"/>
      <c r="H450" s="90"/>
      <c r="I450" s="64"/>
      <c r="J450" s="64"/>
      <c r="K450" s="65"/>
      <c r="L450" s="256"/>
      <c r="M450" s="256"/>
      <c r="N450" s="256"/>
      <c r="O450" s="57"/>
      <c r="P450" s="62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145</v>
      </c>
      <c r="W450" s="91" t="s">
        <v>2422</v>
      </c>
      <c r="X450" s="89" t="s">
        <v>2422</v>
      </c>
      <c r="Y450" s="89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7" t="str">
        <f>IF(ISNA(VLOOKUP(AA450,Sheet2!J:J,1,0)),"//","")</f>
        <v/>
      </c>
      <c r="AF450" s="107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4" t="s">
        <v>1101</v>
      </c>
      <c r="F451" s="64" t="s">
        <v>1101</v>
      </c>
      <c r="G451" s="90">
        <v>0</v>
      </c>
      <c r="H451" s="90">
        <v>0</v>
      </c>
      <c r="I451" s="172" t="s">
        <v>3</v>
      </c>
      <c r="J451" s="64" t="s">
        <v>1542</v>
      </c>
      <c r="K451" s="65" t="s">
        <v>4229</v>
      </c>
      <c r="L451" s="256" t="s">
        <v>5137</v>
      </c>
      <c r="M451" s="256"/>
      <c r="N451" s="256"/>
      <c r="O451" s="66"/>
      <c r="P451" s="62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146</v>
      </c>
      <c r="W451" s="91" t="s">
        <v>2884</v>
      </c>
      <c r="X451" s="69" t="s">
        <v>2422</v>
      </c>
      <c r="Y451" s="69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7" t="str">
        <f>IF(ISNA(VLOOKUP(AA451,Sheet2!J:J,1,0)),"//","")</f>
        <v/>
      </c>
      <c r="AF451" s="107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4" t="s">
        <v>1469</v>
      </c>
      <c r="F452" s="64" t="s">
        <v>1469</v>
      </c>
      <c r="G452" s="90">
        <v>0</v>
      </c>
      <c r="H452" s="90">
        <v>0</v>
      </c>
      <c r="I452" s="172" t="s">
        <v>3</v>
      </c>
      <c r="J452" s="64" t="s">
        <v>1542</v>
      </c>
      <c r="K452" s="65" t="s">
        <v>4229</v>
      </c>
      <c r="L452" s="256" t="s">
        <v>5137</v>
      </c>
      <c r="M452" s="256"/>
      <c r="N452" s="256"/>
      <c r="O452" s="66"/>
      <c r="P452" s="62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146</v>
      </c>
      <c r="W452" s="91" t="s">
        <v>2422</v>
      </c>
      <c r="X452" s="69" t="s">
        <v>2422</v>
      </c>
      <c r="Y452" s="69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7" t="str">
        <f>IF(ISNA(VLOOKUP(AA452,Sheet2!J:J,1,0)),"//","")</f>
        <v/>
      </c>
      <c r="AF452" s="107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4" t="s">
        <v>1339</v>
      </c>
      <c r="F453" s="64" t="s">
        <v>518</v>
      </c>
      <c r="G453" s="90">
        <v>0</v>
      </c>
      <c r="H453" s="90">
        <v>0</v>
      </c>
      <c r="I453" s="172" t="s">
        <v>3</v>
      </c>
      <c r="J453" s="64" t="s">
        <v>1540</v>
      </c>
      <c r="K453" s="65" t="s">
        <v>4229</v>
      </c>
      <c r="L453" s="256" t="s">
        <v>5137</v>
      </c>
      <c r="M453" s="256"/>
      <c r="N453" s="256"/>
      <c r="O453" s="66"/>
      <c r="P453" s="62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147</v>
      </c>
      <c r="W453" s="91" t="s">
        <v>2884</v>
      </c>
      <c r="X453" s="69" t="s">
        <v>2422</v>
      </c>
      <c r="Y453" s="69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7" t="str">
        <f>IF(ISNA(VLOOKUP(AA453,Sheet2!J:J,1,0)),"//","")</f>
        <v/>
      </c>
      <c r="AF453" s="107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4815</v>
      </c>
      <c r="E454" s="64" t="s">
        <v>1464</v>
      </c>
      <c r="F454" s="64" t="s">
        <v>1464</v>
      </c>
      <c r="G454" s="90">
        <v>0</v>
      </c>
      <c r="H454" s="90">
        <v>0</v>
      </c>
      <c r="I454" s="172" t="s">
        <v>3</v>
      </c>
      <c r="J454" s="64" t="s">
        <v>1540</v>
      </c>
      <c r="K454" s="65" t="s">
        <v>4229</v>
      </c>
      <c r="L454" s="256" t="s">
        <v>5137</v>
      </c>
      <c r="M454" s="256"/>
      <c r="N454" s="256"/>
      <c r="O454" s="66"/>
      <c r="P454" s="62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148</v>
      </c>
      <c r="W454" s="91" t="s">
        <v>2884</v>
      </c>
      <c r="X454" s="69" t="s">
        <v>2422</v>
      </c>
      <c r="Y454" s="69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7" t="str">
        <f>IF(ISNA(VLOOKUP(AA454,Sheet2!J:J,1,0)),"//","")</f>
        <v/>
      </c>
      <c r="AF454" s="107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4816</v>
      </c>
      <c r="E455" s="64" t="s">
        <v>1467</v>
      </c>
      <c r="F455" s="64" t="s">
        <v>1467</v>
      </c>
      <c r="G455" s="90">
        <v>0</v>
      </c>
      <c r="H455" s="90">
        <v>0</v>
      </c>
      <c r="I455" s="172" t="s">
        <v>3</v>
      </c>
      <c r="J455" s="64" t="s">
        <v>1540</v>
      </c>
      <c r="K455" s="65" t="s">
        <v>4229</v>
      </c>
      <c r="L455" s="256" t="s">
        <v>5137</v>
      </c>
      <c r="M455" s="256"/>
      <c r="N455" s="256"/>
      <c r="O455" s="66"/>
      <c r="P455" s="62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149</v>
      </c>
      <c r="W455" s="91" t="s">
        <v>2884</v>
      </c>
      <c r="X455" s="69" t="s">
        <v>2422</v>
      </c>
      <c r="Y455" s="69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7" t="str">
        <f>IF(ISNA(VLOOKUP(AA455,Sheet2!J:J,1,0)),"//","")</f>
        <v/>
      </c>
      <c r="AF455" s="107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4817</v>
      </c>
      <c r="E456" s="64" t="s">
        <v>1465</v>
      </c>
      <c r="F456" s="64" t="s">
        <v>1465</v>
      </c>
      <c r="G456" s="90">
        <v>0</v>
      </c>
      <c r="H456" s="90">
        <v>0</v>
      </c>
      <c r="I456" s="172" t="s">
        <v>3</v>
      </c>
      <c r="J456" s="64" t="s">
        <v>1540</v>
      </c>
      <c r="K456" s="65" t="s">
        <v>4229</v>
      </c>
      <c r="L456" s="256" t="s">
        <v>5137</v>
      </c>
      <c r="M456" s="256"/>
      <c r="N456" s="256"/>
      <c r="O456" s="66"/>
      <c r="P456" s="62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150</v>
      </c>
      <c r="W456" s="91" t="s">
        <v>2884</v>
      </c>
      <c r="X456" s="69" t="s">
        <v>2422</v>
      </c>
      <c r="Y456" s="145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7" t="str">
        <f>IF(ISNA(VLOOKUP(AA456,Sheet2!J:J,1,0)),"//","")</f>
        <v>//</v>
      </c>
      <c r="AF456" s="107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4818</v>
      </c>
      <c r="E457" s="64" t="s">
        <v>1466</v>
      </c>
      <c r="F457" s="64" t="s">
        <v>1466</v>
      </c>
      <c r="G457" s="90">
        <v>0</v>
      </c>
      <c r="H457" s="90">
        <v>0</v>
      </c>
      <c r="I457" s="172" t="s">
        <v>3</v>
      </c>
      <c r="J457" s="64" t="s">
        <v>1540</v>
      </c>
      <c r="K457" s="65" t="s">
        <v>4229</v>
      </c>
      <c r="L457" s="256" t="s">
        <v>5137</v>
      </c>
      <c r="M457" s="256"/>
      <c r="N457" s="256"/>
      <c r="O457" s="66"/>
      <c r="P457" s="62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151</v>
      </c>
      <c r="W457" s="91" t="s">
        <v>2884</v>
      </c>
      <c r="X457" s="69" t="s">
        <v>2422</v>
      </c>
      <c r="Y457" s="145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7" t="str">
        <f>IF(ISNA(VLOOKUP(AA457,Sheet2!J:J,1,0)),"//","")</f>
        <v>//</v>
      </c>
      <c r="AF457" s="107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4819</v>
      </c>
      <c r="E458" s="64" t="s">
        <v>1468</v>
      </c>
      <c r="F458" s="76" t="s">
        <v>1468</v>
      </c>
      <c r="G458" s="90">
        <v>0</v>
      </c>
      <c r="H458" s="90">
        <v>0</v>
      </c>
      <c r="I458" s="172" t="s">
        <v>3</v>
      </c>
      <c r="J458" s="64" t="s">
        <v>1540</v>
      </c>
      <c r="K458" s="65" t="s">
        <v>4229</v>
      </c>
      <c r="L458" s="256" t="s">
        <v>5137</v>
      </c>
      <c r="M458" s="256"/>
      <c r="N458" s="256"/>
      <c r="O458" s="66"/>
      <c r="P458" s="62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152</v>
      </c>
      <c r="W458" s="91" t="s">
        <v>2884</v>
      </c>
      <c r="X458" s="69" t="s">
        <v>2422</v>
      </c>
      <c r="Y458" s="145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7" t="str">
        <f>IF(ISNA(VLOOKUP(AA458,Sheet2!J:J,1,0)),"//","")</f>
        <v>//</v>
      </c>
      <c r="AF458" s="107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4820</v>
      </c>
      <c r="E459" s="77" t="s">
        <v>431</v>
      </c>
      <c r="F459" s="78" t="s">
        <v>431</v>
      </c>
      <c r="G459" s="90">
        <v>0</v>
      </c>
      <c r="H459" s="90">
        <v>0</v>
      </c>
      <c r="I459" s="172" t="s">
        <v>3</v>
      </c>
      <c r="J459" s="64" t="s">
        <v>1540</v>
      </c>
      <c r="K459" s="65" t="s">
        <v>4229</v>
      </c>
      <c r="L459" s="256" t="s">
        <v>5137</v>
      </c>
      <c r="M459" s="256"/>
      <c r="N459" s="256"/>
      <c r="O459" s="66"/>
      <c r="P459" s="62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153</v>
      </c>
      <c r="W459" s="91" t="s">
        <v>2884</v>
      </c>
      <c r="X459" s="69" t="s">
        <v>2422</v>
      </c>
      <c r="Y459" s="145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7" t="str">
        <f>IF(ISNA(VLOOKUP(AA459,Sheet2!J:J,1,0)),"//","")</f>
        <v>//</v>
      </c>
      <c r="AF459" s="107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4821</v>
      </c>
      <c r="E460" s="77" t="s">
        <v>428</v>
      </c>
      <c r="F460" s="78" t="s">
        <v>428</v>
      </c>
      <c r="G460" s="90">
        <v>0</v>
      </c>
      <c r="H460" s="90">
        <v>0</v>
      </c>
      <c r="I460" s="172" t="s">
        <v>3</v>
      </c>
      <c r="J460" s="64" t="s">
        <v>1540</v>
      </c>
      <c r="K460" s="65" t="s">
        <v>4229</v>
      </c>
      <c r="L460" s="256" t="s">
        <v>5137</v>
      </c>
      <c r="M460" s="256"/>
      <c r="N460" s="256"/>
      <c r="O460" s="66"/>
      <c r="P460" s="62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154</v>
      </c>
      <c r="W460" s="91" t="s">
        <v>2884</v>
      </c>
      <c r="X460" s="69" t="s">
        <v>2422</v>
      </c>
      <c r="Y460" s="145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7" t="str">
        <f>IF(ISNA(VLOOKUP(AA460,Sheet2!J:J,1,0)),"//","")</f>
        <v>//</v>
      </c>
      <c r="AF460" s="107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4822</v>
      </c>
      <c r="E461" s="64" t="s">
        <v>1462</v>
      </c>
      <c r="F461" s="64" t="s">
        <v>1462</v>
      </c>
      <c r="G461" s="90">
        <v>0</v>
      </c>
      <c r="H461" s="90">
        <v>0</v>
      </c>
      <c r="I461" s="172" t="s">
        <v>3</v>
      </c>
      <c r="J461" s="64" t="s">
        <v>1540</v>
      </c>
      <c r="K461" s="65" t="s">
        <v>4229</v>
      </c>
      <c r="L461" s="256" t="s">
        <v>5137</v>
      </c>
      <c r="M461" s="256"/>
      <c r="N461" s="256"/>
      <c r="O461" s="66"/>
      <c r="P461" s="62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155</v>
      </c>
      <c r="W461" s="91" t="s">
        <v>2884</v>
      </c>
      <c r="X461" s="69" t="s">
        <v>2422</v>
      </c>
      <c r="Y461" s="145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7" t="str">
        <f>IF(ISNA(VLOOKUP(AA461,Sheet2!J:J,1,0)),"//","")</f>
        <v>//</v>
      </c>
      <c r="AF461" s="107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4823</v>
      </c>
      <c r="E462" s="64" t="s">
        <v>426</v>
      </c>
      <c r="F462" s="64" t="s">
        <v>426</v>
      </c>
      <c r="G462" s="90">
        <v>0</v>
      </c>
      <c r="H462" s="90">
        <v>0</v>
      </c>
      <c r="I462" s="172" t="s">
        <v>3</v>
      </c>
      <c r="J462" s="64" t="s">
        <v>1540</v>
      </c>
      <c r="K462" s="65" t="s">
        <v>4229</v>
      </c>
      <c r="L462" s="256" t="s">
        <v>5137</v>
      </c>
      <c r="M462" s="256"/>
      <c r="N462" s="256"/>
      <c r="O462" s="66"/>
      <c r="P462" s="62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156</v>
      </c>
      <c r="W462" s="91" t="s">
        <v>2884</v>
      </c>
      <c r="X462" s="69" t="s">
        <v>2422</v>
      </c>
      <c r="Y462" s="145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7" t="str">
        <f>IF(ISNA(VLOOKUP(AA462,Sheet2!J:J,1,0)),"//","")</f>
        <v>//</v>
      </c>
      <c r="AF462" s="107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4824</v>
      </c>
      <c r="E463" s="64" t="s">
        <v>432</v>
      </c>
      <c r="F463" s="64" t="s">
        <v>432</v>
      </c>
      <c r="G463" s="90">
        <v>0</v>
      </c>
      <c r="H463" s="90">
        <v>0</v>
      </c>
      <c r="I463" s="172" t="s">
        <v>3</v>
      </c>
      <c r="J463" s="64" t="s">
        <v>1540</v>
      </c>
      <c r="K463" s="65" t="s">
        <v>4229</v>
      </c>
      <c r="L463" s="256" t="s">
        <v>5137</v>
      </c>
      <c r="M463" s="256"/>
      <c r="N463" s="256"/>
      <c r="O463" s="66"/>
      <c r="P463" s="62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157</v>
      </c>
      <c r="W463" s="91" t="s">
        <v>2884</v>
      </c>
      <c r="X463" s="69" t="s">
        <v>2422</v>
      </c>
      <c r="Y463" s="145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7" t="str">
        <f>IF(ISNA(VLOOKUP(AA463,Sheet2!J:J,1,0)),"//","")</f>
        <v>//</v>
      </c>
      <c r="AF463" s="107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4825</v>
      </c>
      <c r="E464" s="64" t="s">
        <v>429</v>
      </c>
      <c r="F464" s="64" t="s">
        <v>429</v>
      </c>
      <c r="G464" s="90">
        <v>0</v>
      </c>
      <c r="H464" s="90">
        <v>0</v>
      </c>
      <c r="I464" s="172" t="s">
        <v>3</v>
      </c>
      <c r="J464" s="64" t="s">
        <v>1540</v>
      </c>
      <c r="K464" s="65" t="s">
        <v>4229</v>
      </c>
      <c r="L464" s="256" t="s">
        <v>5137</v>
      </c>
      <c r="M464" s="256"/>
      <c r="N464" s="256"/>
      <c r="O464" s="66"/>
      <c r="P464" s="62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158</v>
      </c>
      <c r="W464" s="91" t="s">
        <v>2884</v>
      </c>
      <c r="X464" s="69" t="s">
        <v>2422</v>
      </c>
      <c r="Y464" s="145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7" t="str">
        <f>IF(ISNA(VLOOKUP(AA464,Sheet2!J:J,1,0)),"//","")</f>
        <v>//</v>
      </c>
      <c r="AF464" s="107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4826</v>
      </c>
      <c r="E465" s="64" t="s">
        <v>427</v>
      </c>
      <c r="F465" s="64" t="s">
        <v>427</v>
      </c>
      <c r="G465" s="90">
        <v>0</v>
      </c>
      <c r="H465" s="90">
        <v>0</v>
      </c>
      <c r="I465" s="172" t="s">
        <v>3</v>
      </c>
      <c r="J465" s="64" t="s">
        <v>1540</v>
      </c>
      <c r="K465" s="65" t="s">
        <v>4229</v>
      </c>
      <c r="L465" s="256" t="s">
        <v>5137</v>
      </c>
      <c r="M465" s="256"/>
      <c r="N465" s="256"/>
      <c r="O465" s="66"/>
      <c r="P465" s="62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159</v>
      </c>
      <c r="W465" s="91" t="s">
        <v>2884</v>
      </c>
      <c r="X465" s="69" t="s">
        <v>2422</v>
      </c>
      <c r="Y465" s="145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7" t="str">
        <f>IF(ISNA(VLOOKUP(AA465,Sheet2!J:J,1,0)),"//","")</f>
        <v>//</v>
      </c>
      <c r="AF465" s="107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4827</v>
      </c>
      <c r="E466" s="64" t="s">
        <v>430</v>
      </c>
      <c r="F466" s="64" t="s">
        <v>430</v>
      </c>
      <c r="G466" s="90">
        <v>0</v>
      </c>
      <c r="H466" s="90">
        <v>0</v>
      </c>
      <c r="I466" s="172" t="s">
        <v>3</v>
      </c>
      <c r="J466" s="64" t="s">
        <v>1540</v>
      </c>
      <c r="K466" s="65" t="s">
        <v>4229</v>
      </c>
      <c r="L466" s="256" t="s">
        <v>5137</v>
      </c>
      <c r="M466" s="256"/>
      <c r="N466" s="256"/>
      <c r="O466" s="66"/>
      <c r="P466" s="62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160</v>
      </c>
      <c r="W466" s="91" t="s">
        <v>2884</v>
      </c>
      <c r="X466" s="69" t="s">
        <v>2422</v>
      </c>
      <c r="Y466" s="145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7" t="str">
        <f>IF(ISNA(VLOOKUP(AA466,Sheet2!J:J,1,0)),"//","")</f>
        <v>//</v>
      </c>
      <c r="AF466" s="107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7" t="s">
        <v>4828</v>
      </c>
      <c r="E467" s="83" t="s">
        <v>4837</v>
      </c>
      <c r="F467" s="83" t="s">
        <v>4837</v>
      </c>
      <c r="G467" s="67">
        <v>0</v>
      </c>
      <c r="H467" s="67">
        <v>0</v>
      </c>
      <c r="I467" s="172" t="s">
        <v>3</v>
      </c>
      <c r="J467" s="64" t="s">
        <v>1540</v>
      </c>
      <c r="K467" s="65" t="s">
        <v>4229</v>
      </c>
      <c r="L467" s="256" t="s">
        <v>5137</v>
      </c>
      <c r="M467" s="256"/>
      <c r="N467" s="256"/>
      <c r="O467" s="66"/>
      <c r="P467" s="88" t="s">
        <v>4838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161</v>
      </c>
      <c r="W467" s="91" t="s">
        <v>2884</v>
      </c>
      <c r="X467" s="69" t="s">
        <v>2422</v>
      </c>
      <c r="Y467" s="145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7" t="str">
        <f>IF(ISNA(VLOOKUP(AA467,Sheet2!J:J,1,0)),"//","")</f>
        <v>//</v>
      </c>
      <c r="AF467" s="107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4814</v>
      </c>
      <c r="E468" s="64" t="s">
        <v>1029</v>
      </c>
      <c r="F468" s="64" t="s">
        <v>1029</v>
      </c>
      <c r="G468" s="67">
        <v>0</v>
      </c>
      <c r="H468" s="67">
        <v>0</v>
      </c>
      <c r="I468" s="172" t="s">
        <v>3</v>
      </c>
      <c r="J468" s="64" t="s">
        <v>1540</v>
      </c>
      <c r="K468" s="65" t="s">
        <v>4229</v>
      </c>
      <c r="L468" s="256" t="s">
        <v>5137</v>
      </c>
      <c r="M468" s="256"/>
      <c r="N468" s="256"/>
      <c r="O468" s="66"/>
      <c r="P468" s="62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162</v>
      </c>
      <c r="W468" s="91" t="s">
        <v>2884</v>
      </c>
      <c r="X468" s="69" t="s">
        <v>2422</v>
      </c>
      <c r="Y468" s="145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7" t="str">
        <f>IF(ISNA(VLOOKUP(AA468,Sheet2!J:J,1,0)),"//","")</f>
        <v>//</v>
      </c>
      <c r="AF468" s="107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4829</v>
      </c>
      <c r="E469" s="64" t="s">
        <v>1030</v>
      </c>
      <c r="F469" s="64" t="s">
        <v>1030</v>
      </c>
      <c r="G469" s="67">
        <v>0</v>
      </c>
      <c r="H469" s="67">
        <v>0</v>
      </c>
      <c r="I469" s="172" t="s">
        <v>3</v>
      </c>
      <c r="J469" s="64" t="s">
        <v>1540</v>
      </c>
      <c r="K469" s="65" t="s">
        <v>4229</v>
      </c>
      <c r="L469" s="256" t="s">
        <v>5137</v>
      </c>
      <c r="M469" s="256"/>
      <c r="N469" s="256"/>
      <c r="O469" s="66"/>
      <c r="P469" s="62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163</v>
      </c>
      <c r="W469" s="91" t="s">
        <v>2884</v>
      </c>
      <c r="X469" s="69" t="s">
        <v>2422</v>
      </c>
      <c r="Y469" s="145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7" t="str">
        <f>IF(ISNA(VLOOKUP(AA469,Sheet2!J:J,1,0)),"//","")</f>
        <v>//</v>
      </c>
      <c r="AF469" s="107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4830</v>
      </c>
      <c r="E470" s="64" t="s">
        <v>1031</v>
      </c>
      <c r="F470" s="64" t="s">
        <v>1031</v>
      </c>
      <c r="G470" s="67">
        <v>0</v>
      </c>
      <c r="H470" s="67">
        <v>0</v>
      </c>
      <c r="I470" s="172" t="s">
        <v>3</v>
      </c>
      <c r="J470" s="64" t="s">
        <v>1540</v>
      </c>
      <c r="K470" s="65" t="s">
        <v>4229</v>
      </c>
      <c r="L470" s="256" t="s">
        <v>5137</v>
      </c>
      <c r="M470" s="256"/>
      <c r="N470" s="256"/>
      <c r="O470" s="66"/>
      <c r="P470" s="62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164</v>
      </c>
      <c r="W470" s="91" t="s">
        <v>2884</v>
      </c>
      <c r="X470" s="69" t="s">
        <v>2422</v>
      </c>
      <c r="Y470" s="145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7" t="str">
        <f>IF(ISNA(VLOOKUP(AA470,Sheet2!J:J,1,0)),"//","")</f>
        <v>//</v>
      </c>
      <c r="AF470" s="107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4831</v>
      </c>
      <c r="E471" s="64" t="s">
        <v>1032</v>
      </c>
      <c r="F471" s="64" t="s">
        <v>1032</v>
      </c>
      <c r="G471" s="67">
        <v>0</v>
      </c>
      <c r="H471" s="67">
        <v>0</v>
      </c>
      <c r="I471" s="172" t="s">
        <v>3</v>
      </c>
      <c r="J471" s="64" t="s">
        <v>1540</v>
      </c>
      <c r="K471" s="65" t="s">
        <v>4229</v>
      </c>
      <c r="L471" s="256" t="s">
        <v>5137</v>
      </c>
      <c r="M471" s="256"/>
      <c r="N471" s="256"/>
      <c r="O471" s="66"/>
      <c r="P471" s="62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165</v>
      </c>
      <c r="W471" s="91" t="s">
        <v>2884</v>
      </c>
      <c r="X471" s="69" t="s">
        <v>2422</v>
      </c>
      <c r="Y471" s="145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7" t="str">
        <f>IF(ISNA(VLOOKUP(AA471,Sheet2!J:J,1,0)),"//","")</f>
        <v>//</v>
      </c>
      <c r="AF471" s="107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4832</v>
      </c>
      <c r="E472" s="64" t="s">
        <v>1033</v>
      </c>
      <c r="F472" s="64" t="s">
        <v>1033</v>
      </c>
      <c r="G472" s="67">
        <v>0</v>
      </c>
      <c r="H472" s="67">
        <v>0</v>
      </c>
      <c r="I472" s="172" t="s">
        <v>3</v>
      </c>
      <c r="J472" s="64" t="s">
        <v>1540</v>
      </c>
      <c r="K472" s="65" t="s">
        <v>4229</v>
      </c>
      <c r="L472" s="256" t="s">
        <v>5137</v>
      </c>
      <c r="M472" s="256"/>
      <c r="N472" s="256"/>
      <c r="O472" s="66"/>
      <c r="P472" s="62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166</v>
      </c>
      <c r="W472" s="91" t="s">
        <v>2884</v>
      </c>
      <c r="X472" s="69" t="s">
        <v>2422</v>
      </c>
      <c r="Y472" s="145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7" t="str">
        <f>IF(ISNA(VLOOKUP(AA472,Sheet2!J:J,1,0)),"//","")</f>
        <v>//</v>
      </c>
      <c r="AF472" s="107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4833</v>
      </c>
      <c r="E473" s="64" t="s">
        <v>1034</v>
      </c>
      <c r="F473" s="64" t="s">
        <v>1034</v>
      </c>
      <c r="G473" s="67">
        <v>0</v>
      </c>
      <c r="H473" s="67">
        <v>0</v>
      </c>
      <c r="I473" s="172" t="s">
        <v>3</v>
      </c>
      <c r="J473" s="64" t="s">
        <v>1540</v>
      </c>
      <c r="K473" s="65" t="s">
        <v>4229</v>
      </c>
      <c r="L473" s="256" t="s">
        <v>5137</v>
      </c>
      <c r="M473" s="256"/>
      <c r="N473" s="256"/>
      <c r="O473" s="66"/>
      <c r="P473" s="62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167</v>
      </c>
      <c r="W473" s="91" t="s">
        <v>2884</v>
      </c>
      <c r="X473" s="69" t="s">
        <v>2422</v>
      </c>
      <c r="Y473" s="145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7" t="str">
        <f>IF(ISNA(VLOOKUP(AA473,Sheet2!J:J,1,0)),"//","")</f>
        <v>//</v>
      </c>
      <c r="AF473" s="107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4834</v>
      </c>
      <c r="E474" s="64" t="s">
        <v>1035</v>
      </c>
      <c r="F474" s="64" t="s">
        <v>1035</v>
      </c>
      <c r="G474" s="67">
        <v>0</v>
      </c>
      <c r="H474" s="67">
        <v>0</v>
      </c>
      <c r="I474" s="172" t="s">
        <v>3</v>
      </c>
      <c r="J474" s="64" t="s">
        <v>1540</v>
      </c>
      <c r="K474" s="65" t="s">
        <v>4229</v>
      </c>
      <c r="L474" s="256" t="s">
        <v>5137</v>
      </c>
      <c r="M474" s="256"/>
      <c r="N474" s="256"/>
      <c r="O474" s="66"/>
      <c r="P474" s="62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168</v>
      </c>
      <c r="W474" s="91" t="s">
        <v>2884</v>
      </c>
      <c r="X474" s="69" t="s">
        <v>2422</v>
      </c>
      <c r="Y474" s="145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7" t="str">
        <f>IF(ISNA(VLOOKUP(AA474,Sheet2!J:J,1,0)),"//","")</f>
        <v>//</v>
      </c>
      <c r="AF474" s="107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4835</v>
      </c>
      <c r="E475" s="64" t="s">
        <v>1036</v>
      </c>
      <c r="F475" s="64" t="s">
        <v>1036</v>
      </c>
      <c r="G475" s="67">
        <v>0</v>
      </c>
      <c r="H475" s="67">
        <v>0</v>
      </c>
      <c r="I475" s="172" t="s">
        <v>3</v>
      </c>
      <c r="J475" s="64" t="s">
        <v>1540</v>
      </c>
      <c r="K475" s="65" t="s">
        <v>4229</v>
      </c>
      <c r="L475" s="256" t="s">
        <v>5137</v>
      </c>
      <c r="M475" s="256"/>
      <c r="N475" s="256"/>
      <c r="O475" s="66"/>
      <c r="P475" s="62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169</v>
      </c>
      <c r="W475" s="91" t="s">
        <v>2884</v>
      </c>
      <c r="X475" s="69" t="s">
        <v>2422</v>
      </c>
      <c r="Y475" s="145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7" t="str">
        <f>IF(ISNA(VLOOKUP(AA475,Sheet2!J:J,1,0)),"//","")</f>
        <v>//</v>
      </c>
      <c r="AF475" s="107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4836</v>
      </c>
      <c r="E476" s="64" t="s">
        <v>1037</v>
      </c>
      <c r="F476" s="64" t="s">
        <v>1037</v>
      </c>
      <c r="G476" s="67">
        <v>0</v>
      </c>
      <c r="H476" s="67">
        <v>0</v>
      </c>
      <c r="I476" s="172" t="s">
        <v>3</v>
      </c>
      <c r="J476" s="64" t="s">
        <v>1540</v>
      </c>
      <c r="K476" s="65" t="s">
        <v>4229</v>
      </c>
      <c r="L476" s="256" t="s">
        <v>5137</v>
      </c>
      <c r="M476" s="256"/>
      <c r="N476" s="256"/>
      <c r="O476" s="66"/>
      <c r="P476" s="62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170</v>
      </c>
      <c r="W476" s="91" t="s">
        <v>2884</v>
      </c>
      <c r="X476" s="69" t="s">
        <v>2422</v>
      </c>
      <c r="Y476" s="145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7" t="str">
        <f>IF(ISNA(VLOOKUP(AA476,Sheet2!J:J,1,0)),"//","")</f>
        <v>//</v>
      </c>
      <c r="AF476" s="107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9" t="s">
        <v>4046</v>
      </c>
      <c r="D477" s="109" t="s">
        <v>7</v>
      </c>
      <c r="E477" s="134" t="str">
        <f t="shared" ref="E477:E480" si="102">CHAR(34)&amp;IF(B477&lt;10,"000",IF(B477&lt;100,"00",IF(B477&lt;1000,"0","")))&amp;$B477&amp;CHAR(34)</f>
        <v>"0459"</v>
      </c>
      <c r="F477" s="110" t="str">
        <f t="shared" ref="F477:F480" si="103">E477</f>
        <v>"0459"</v>
      </c>
      <c r="G477" s="189">
        <v>0</v>
      </c>
      <c r="H477" s="189">
        <v>0</v>
      </c>
      <c r="I477" s="176" t="s">
        <v>28</v>
      </c>
      <c r="J477" s="64" t="s">
        <v>1540</v>
      </c>
      <c r="K477" s="112" t="s">
        <v>4065</v>
      </c>
      <c r="L477" s="130" t="s">
        <v>5137</v>
      </c>
      <c r="M477" s="130"/>
      <c r="N477" s="130"/>
      <c r="P477" s="135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170</v>
      </c>
      <c r="W477" s="107" t="s">
        <v>2422</v>
      </c>
      <c r="X477" s="114" t="s">
        <v>2422</v>
      </c>
      <c r="Y477" s="114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7" t="str">
        <f>IF(ISNA(VLOOKUP(AA477,Sheet2!J:J,1,0)),"//","")</f>
        <v/>
      </c>
      <c r="AF477" s="107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9" t="s">
        <v>4046</v>
      </c>
      <c r="D478" s="109" t="s">
        <v>7</v>
      </c>
      <c r="E478" s="134" t="str">
        <f t="shared" si="102"/>
        <v>"0460"</v>
      </c>
      <c r="F478" s="110" t="str">
        <f t="shared" si="103"/>
        <v>"0460"</v>
      </c>
      <c r="G478" s="189">
        <v>0</v>
      </c>
      <c r="H478" s="189">
        <v>0</v>
      </c>
      <c r="I478" s="176" t="s">
        <v>28</v>
      </c>
      <c r="J478" s="64" t="s">
        <v>1540</v>
      </c>
      <c r="K478" s="112" t="s">
        <v>4065</v>
      </c>
      <c r="L478" s="130" t="s">
        <v>5137</v>
      </c>
      <c r="M478" s="130"/>
      <c r="N478" s="130"/>
      <c r="P478" s="135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170</v>
      </c>
      <c r="W478" s="107" t="s">
        <v>2422</v>
      </c>
      <c r="X478" s="114" t="s">
        <v>2422</v>
      </c>
      <c r="Y478" s="114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7" t="str">
        <f>IF(ISNA(VLOOKUP(AA478,Sheet2!J:J,1,0)),"//","")</f>
        <v/>
      </c>
      <c r="AF478" s="107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9" t="s">
        <v>4046</v>
      </c>
      <c r="D479" s="109" t="s">
        <v>7</v>
      </c>
      <c r="E479" s="134" t="str">
        <f t="shared" si="102"/>
        <v>"0461"</v>
      </c>
      <c r="F479" s="110" t="str">
        <f t="shared" si="103"/>
        <v>"0461"</v>
      </c>
      <c r="G479" s="189">
        <v>0</v>
      </c>
      <c r="H479" s="189">
        <v>0</v>
      </c>
      <c r="I479" s="176" t="s">
        <v>28</v>
      </c>
      <c r="J479" s="64" t="s">
        <v>1540</v>
      </c>
      <c r="K479" s="112" t="s">
        <v>4065</v>
      </c>
      <c r="L479" s="130" t="s">
        <v>5137</v>
      </c>
      <c r="M479" s="130"/>
      <c r="N479" s="130"/>
      <c r="P479" s="135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170</v>
      </c>
      <c r="W479" s="107" t="s">
        <v>2422</v>
      </c>
      <c r="X479" s="114" t="s">
        <v>2422</v>
      </c>
      <c r="Y479" s="114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7" t="str">
        <f>IF(ISNA(VLOOKUP(AA479,Sheet2!J:J,1,0)),"//","")</f>
        <v/>
      </c>
      <c r="AF479" s="107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9" t="s">
        <v>4046</v>
      </c>
      <c r="D480" s="109" t="s">
        <v>7</v>
      </c>
      <c r="E480" s="134" t="str">
        <f t="shared" si="102"/>
        <v>"0462"</v>
      </c>
      <c r="F480" s="110" t="str">
        <f t="shared" si="103"/>
        <v>"0462"</v>
      </c>
      <c r="G480" s="189">
        <v>0</v>
      </c>
      <c r="H480" s="189">
        <v>0</v>
      </c>
      <c r="I480" s="176" t="s">
        <v>28</v>
      </c>
      <c r="J480" s="64" t="s">
        <v>1540</v>
      </c>
      <c r="K480" s="112" t="s">
        <v>4065</v>
      </c>
      <c r="L480" s="130" t="s">
        <v>5137</v>
      </c>
      <c r="M480" s="130"/>
      <c r="N480" s="130"/>
      <c r="P480" s="135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170</v>
      </c>
      <c r="W480" s="107" t="s">
        <v>2422</v>
      </c>
      <c r="X480" s="114" t="s">
        <v>2422</v>
      </c>
      <c r="Y480" s="114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7" t="str">
        <f>IF(ISNA(VLOOKUP(AA480,Sheet2!J:J,1,0)),"//","")</f>
        <v/>
      </c>
      <c r="AF480" s="107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2"/>
      <c r="F481" s="62"/>
      <c r="G481" s="90"/>
      <c r="H481" s="90"/>
      <c r="I481" s="64"/>
      <c r="J481" s="64"/>
      <c r="K481" s="65"/>
      <c r="L481" s="256"/>
      <c r="M481" s="256"/>
      <c r="N481" s="256"/>
      <c r="O481" s="57"/>
      <c r="P481" s="62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170</v>
      </c>
      <c r="W481" s="91" t="s">
        <v>2422</v>
      </c>
      <c r="X481" s="89" t="s">
        <v>2422</v>
      </c>
      <c r="Y481" s="89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7" t="str">
        <f>IF(ISNA(VLOOKUP(AA481,Sheet2!J:J,1,0)),"//","")</f>
        <v/>
      </c>
      <c r="AF481" s="107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2"/>
      <c r="F482" s="62"/>
      <c r="G482" s="90"/>
      <c r="H482" s="90"/>
      <c r="I482" s="64"/>
      <c r="J482" s="64"/>
      <c r="K482" s="65"/>
      <c r="L482" s="256"/>
      <c r="M482" s="256"/>
      <c r="N482" s="256"/>
      <c r="O482" s="57"/>
      <c r="P482" s="62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170</v>
      </c>
      <c r="W482" s="91" t="s">
        <v>2422</v>
      </c>
      <c r="X482" s="89" t="s">
        <v>2422</v>
      </c>
      <c r="Y482" s="89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7" t="str">
        <f>IF(ISNA(VLOOKUP(AA482,Sheet2!J:J,1,0)),"//","")</f>
        <v/>
      </c>
      <c r="AF482" s="107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2"/>
      <c r="F483" s="62"/>
      <c r="G483" s="90"/>
      <c r="H483" s="90"/>
      <c r="I483" s="64"/>
      <c r="J483" s="64"/>
      <c r="K483" s="65"/>
      <c r="L483" s="256"/>
      <c r="M483" s="256"/>
      <c r="N483" s="256"/>
      <c r="O483" s="57"/>
      <c r="P483" s="62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170</v>
      </c>
      <c r="W483" s="91" t="s">
        <v>2422</v>
      </c>
      <c r="X483" s="89" t="s">
        <v>2422</v>
      </c>
      <c r="Y483" s="89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7" t="str">
        <f>IF(ISNA(VLOOKUP(AA483,Sheet2!J:J,1,0)),"//","")</f>
        <v/>
      </c>
      <c r="AF483" s="107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3" t="s">
        <v>2604</v>
      </c>
      <c r="F484" s="73" t="s">
        <v>2604</v>
      </c>
      <c r="G484" s="74">
        <v>0</v>
      </c>
      <c r="H484" s="74">
        <v>0</v>
      </c>
      <c r="I484" s="64" t="s">
        <v>2603</v>
      </c>
      <c r="J484" s="64" t="s">
        <v>1540</v>
      </c>
      <c r="K484" s="65" t="s">
        <v>4065</v>
      </c>
      <c r="L484" s="256" t="s">
        <v>5137</v>
      </c>
      <c r="M484" s="256"/>
      <c r="N484" s="256"/>
      <c r="O484" s="61" t="s">
        <v>4234</v>
      </c>
      <c r="P484" s="62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170</v>
      </c>
      <c r="W484" s="91" t="s">
        <v>2422</v>
      </c>
      <c r="X484" s="69" t="s">
        <v>2422</v>
      </c>
      <c r="Y484" s="69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7" t="str">
        <f>IF(ISNA(VLOOKUP(AA484,Sheet2!J:J,1,0)),"//","")</f>
        <v/>
      </c>
      <c r="AF484" s="107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3" t="s">
        <v>2605</v>
      </c>
      <c r="F485" s="73" t="s">
        <v>2605</v>
      </c>
      <c r="G485" s="74">
        <v>0</v>
      </c>
      <c r="H485" s="74">
        <v>0</v>
      </c>
      <c r="I485" s="64" t="s">
        <v>2603</v>
      </c>
      <c r="J485" s="64" t="s">
        <v>1540</v>
      </c>
      <c r="K485" s="65" t="s">
        <v>4065</v>
      </c>
      <c r="L485" s="256" t="s">
        <v>5137</v>
      </c>
      <c r="M485" s="256"/>
      <c r="N485" s="256"/>
      <c r="O485" s="61" t="s">
        <v>4233</v>
      </c>
      <c r="P485" s="87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170</v>
      </c>
      <c r="W485" s="91" t="s">
        <v>2422</v>
      </c>
      <c r="X485" s="69" t="s">
        <v>2422</v>
      </c>
      <c r="Y485" s="69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7" t="str">
        <f>IF(ISNA(VLOOKUP(AA485,Sheet2!J:J,1,0)),"//","")</f>
        <v/>
      </c>
      <c r="AF485" s="107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3" t="s">
        <v>2606</v>
      </c>
      <c r="F486" s="73" t="s">
        <v>2606</v>
      </c>
      <c r="G486" s="74">
        <v>0</v>
      </c>
      <c r="H486" s="74">
        <v>0</v>
      </c>
      <c r="I486" s="64" t="s">
        <v>2603</v>
      </c>
      <c r="J486" s="64" t="s">
        <v>1540</v>
      </c>
      <c r="K486" s="65" t="s">
        <v>4065</v>
      </c>
      <c r="L486" s="256" t="s">
        <v>5137</v>
      </c>
      <c r="M486" s="256"/>
      <c r="N486" s="256"/>
      <c r="O486" s="61" t="s">
        <v>3050</v>
      </c>
      <c r="P486" s="62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170</v>
      </c>
      <c r="W486" s="91" t="s">
        <v>2422</v>
      </c>
      <c r="X486" s="69" t="s">
        <v>2422</v>
      </c>
      <c r="Y486" s="69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7" t="str">
        <f>IF(ISNA(VLOOKUP(AA486,Sheet2!J:J,1,0)),"//","")</f>
        <v/>
      </c>
      <c r="AF486" s="107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3" t="s">
        <v>2607</v>
      </c>
      <c r="F487" s="73" t="s">
        <v>2607</v>
      </c>
      <c r="G487" s="74">
        <v>0</v>
      </c>
      <c r="H487" s="74">
        <v>0</v>
      </c>
      <c r="I487" s="64" t="s">
        <v>2603</v>
      </c>
      <c r="J487" s="64" t="s">
        <v>1540</v>
      </c>
      <c r="K487" s="65" t="s">
        <v>4065</v>
      </c>
      <c r="L487" s="256" t="s">
        <v>5137</v>
      </c>
      <c r="M487" s="256"/>
      <c r="N487" s="256"/>
      <c r="O487" s="61" t="s">
        <v>3051</v>
      </c>
      <c r="P487" s="62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170</v>
      </c>
      <c r="W487" s="91" t="s">
        <v>2422</v>
      </c>
      <c r="X487" s="69" t="s">
        <v>2422</v>
      </c>
      <c r="Y487" s="69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7" t="str">
        <f>IF(ISNA(VLOOKUP(AA487,Sheet2!J:J,1,0)),"//","")</f>
        <v/>
      </c>
      <c r="AF487" s="107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3" t="s">
        <v>60</v>
      </c>
      <c r="F488" s="73" t="s">
        <v>60</v>
      </c>
      <c r="G488" s="74">
        <v>0</v>
      </c>
      <c r="H488" s="74">
        <v>0</v>
      </c>
      <c r="I488" s="64" t="s">
        <v>2603</v>
      </c>
      <c r="J488" s="64" t="s">
        <v>1540</v>
      </c>
      <c r="K488" s="65" t="s">
        <v>4065</v>
      </c>
      <c r="L488" s="256" t="s">
        <v>5137</v>
      </c>
      <c r="M488" s="256"/>
      <c r="N488" s="256"/>
      <c r="O488" s="61" t="s">
        <v>3052</v>
      </c>
      <c r="P488" s="62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170</v>
      </c>
      <c r="W488" s="91" t="s">
        <v>2422</v>
      </c>
      <c r="X488" s="69" t="s">
        <v>2422</v>
      </c>
      <c r="Y488" s="69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7" t="str">
        <f>IF(ISNA(VLOOKUP(AA488,Sheet2!J:J,1,0)),"//","")</f>
        <v/>
      </c>
      <c r="AF488" s="107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3" t="s">
        <v>59</v>
      </c>
      <c r="F489" s="73" t="s">
        <v>59</v>
      </c>
      <c r="G489" s="74">
        <v>0</v>
      </c>
      <c r="H489" s="74">
        <v>0</v>
      </c>
      <c r="I489" s="64" t="s">
        <v>2603</v>
      </c>
      <c r="J489" s="64" t="s">
        <v>1540</v>
      </c>
      <c r="K489" s="65" t="s">
        <v>4065</v>
      </c>
      <c r="L489" s="256" t="s">
        <v>5137</v>
      </c>
      <c r="M489" s="256"/>
      <c r="N489" s="256"/>
      <c r="O489" s="61" t="s">
        <v>3053</v>
      </c>
      <c r="P489" s="62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170</v>
      </c>
      <c r="W489" s="91" t="s">
        <v>2422</v>
      </c>
      <c r="X489" s="69" t="s">
        <v>2422</v>
      </c>
      <c r="Y489" s="69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7" t="str">
        <f>IF(ISNA(VLOOKUP(AA489,Sheet2!J:J,1,0)),"//","")</f>
        <v/>
      </c>
      <c r="AF489" s="107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3" t="s">
        <v>258</v>
      </c>
      <c r="F490" s="73" t="s">
        <v>258</v>
      </c>
      <c r="G490" s="74">
        <v>0</v>
      </c>
      <c r="H490" s="74">
        <v>0</v>
      </c>
      <c r="I490" s="64" t="s">
        <v>2603</v>
      </c>
      <c r="J490" s="64" t="s">
        <v>1540</v>
      </c>
      <c r="K490" s="65" t="s">
        <v>4065</v>
      </c>
      <c r="L490" s="256" t="s">
        <v>5137</v>
      </c>
      <c r="M490" s="256"/>
      <c r="N490" s="256"/>
      <c r="O490" s="61"/>
      <c r="P490" s="62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170</v>
      </c>
      <c r="W490" s="91" t="s">
        <v>2422</v>
      </c>
      <c r="X490" s="69" t="s">
        <v>2422</v>
      </c>
      <c r="Y490" s="69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7" t="str">
        <f>IF(ISNA(VLOOKUP(AA490,Sheet2!J:J,1,0)),"//","")</f>
        <v/>
      </c>
      <c r="AF490" s="107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3" t="s">
        <v>2608</v>
      </c>
      <c r="F491" s="73" t="s">
        <v>2608</v>
      </c>
      <c r="G491" s="74">
        <v>0</v>
      </c>
      <c r="H491" s="74">
        <v>0</v>
      </c>
      <c r="I491" s="64" t="s">
        <v>2603</v>
      </c>
      <c r="J491" s="64" t="s">
        <v>1540</v>
      </c>
      <c r="K491" s="65" t="s">
        <v>4065</v>
      </c>
      <c r="L491" s="256" t="s">
        <v>5137</v>
      </c>
      <c r="M491" s="256"/>
      <c r="N491" s="256"/>
      <c r="O491" s="61" t="s">
        <v>3054</v>
      </c>
      <c r="P491" s="62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171</v>
      </c>
      <c r="W491" s="91" t="s">
        <v>2422</v>
      </c>
      <c r="X491" s="69" t="s">
        <v>2813</v>
      </c>
      <c r="Y491" s="69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7" t="str">
        <f>IF(ISNA(VLOOKUP(AA491,Sheet2!J:J,1,0)),"//","")</f>
        <v>//</v>
      </c>
      <c r="AF491" s="107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3" t="s">
        <v>2609</v>
      </c>
      <c r="F492" s="73" t="s">
        <v>2609</v>
      </c>
      <c r="G492" s="74">
        <v>0</v>
      </c>
      <c r="H492" s="74">
        <v>0</v>
      </c>
      <c r="I492" s="64" t="s">
        <v>2603</v>
      </c>
      <c r="J492" s="64" t="s">
        <v>1540</v>
      </c>
      <c r="K492" s="65" t="s">
        <v>4065</v>
      </c>
      <c r="L492" s="256" t="s">
        <v>5137</v>
      </c>
      <c r="M492" s="256"/>
      <c r="N492" s="256"/>
      <c r="O492" s="61" t="s">
        <v>3055</v>
      </c>
      <c r="P492" s="62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172</v>
      </c>
      <c r="W492" s="91" t="s">
        <v>2422</v>
      </c>
      <c r="X492" s="69" t="s">
        <v>2813</v>
      </c>
      <c r="Y492" s="69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7" t="str">
        <f>IF(ISNA(VLOOKUP(AA492,Sheet2!J:J,1,0)),"//","")</f>
        <v>//</v>
      </c>
      <c r="AF492" s="107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3" t="s">
        <v>72</v>
      </c>
      <c r="F493" s="73" t="s">
        <v>72</v>
      </c>
      <c r="G493" s="74">
        <v>0</v>
      </c>
      <c r="H493" s="74">
        <v>0</v>
      </c>
      <c r="I493" s="64" t="s">
        <v>2603</v>
      </c>
      <c r="J493" s="64" t="s">
        <v>1540</v>
      </c>
      <c r="K493" s="65" t="s">
        <v>4065</v>
      </c>
      <c r="L493" s="256" t="s">
        <v>5137</v>
      </c>
      <c r="M493" s="256"/>
      <c r="N493" s="256"/>
      <c r="O493" s="61"/>
      <c r="P493" s="62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173</v>
      </c>
      <c r="W493" s="91" t="s">
        <v>2422</v>
      </c>
      <c r="X493" s="69" t="s">
        <v>2813</v>
      </c>
      <c r="Y493" s="69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7" t="str">
        <f>IF(ISNA(VLOOKUP(AA493,Sheet2!J:J,1,0)),"//","")</f>
        <v>//</v>
      </c>
      <c r="AF493" s="107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3" t="s">
        <v>73</v>
      </c>
      <c r="F494" s="73" t="s">
        <v>73</v>
      </c>
      <c r="G494" s="74">
        <v>0</v>
      </c>
      <c r="H494" s="74">
        <v>0</v>
      </c>
      <c r="I494" s="64" t="s">
        <v>2603</v>
      </c>
      <c r="J494" s="64" t="s">
        <v>1540</v>
      </c>
      <c r="K494" s="65" t="s">
        <v>4065</v>
      </c>
      <c r="L494" s="256" t="s">
        <v>5137</v>
      </c>
      <c r="M494" s="256"/>
      <c r="N494" s="256"/>
      <c r="O494" s="61"/>
      <c r="P494" s="62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174</v>
      </c>
      <c r="W494" s="91" t="s">
        <v>2422</v>
      </c>
      <c r="X494" s="69" t="s">
        <v>2813</v>
      </c>
      <c r="Y494" s="69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7" t="str">
        <f>IF(ISNA(VLOOKUP(AA494,Sheet2!J:J,1,0)),"//","")</f>
        <v>//</v>
      </c>
      <c r="AF494" s="107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3" t="s">
        <v>2610</v>
      </c>
      <c r="F495" s="73" t="s">
        <v>2610</v>
      </c>
      <c r="G495" s="74">
        <v>0</v>
      </c>
      <c r="H495" s="74">
        <v>0</v>
      </c>
      <c r="I495" s="64" t="s">
        <v>2603</v>
      </c>
      <c r="J495" s="64" t="s">
        <v>1540</v>
      </c>
      <c r="K495" s="65" t="s">
        <v>4065</v>
      </c>
      <c r="L495" s="256" t="s">
        <v>5137</v>
      </c>
      <c r="M495" s="256"/>
      <c r="N495" s="256"/>
      <c r="O495" s="61"/>
      <c r="P495" s="62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174</v>
      </c>
      <c r="W495" s="91" t="s">
        <v>2422</v>
      </c>
      <c r="X495" s="69" t="s">
        <v>2422</v>
      </c>
      <c r="Y495" s="69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7" t="str">
        <f>IF(ISNA(VLOOKUP(AA495,Sheet2!J:J,1,0)),"//","")</f>
        <v/>
      </c>
      <c r="AF495" s="107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3" t="s">
        <v>2611</v>
      </c>
      <c r="F496" s="73" t="s">
        <v>2611</v>
      </c>
      <c r="G496" s="74">
        <v>0</v>
      </c>
      <c r="H496" s="74">
        <v>0</v>
      </c>
      <c r="I496" s="64" t="s">
        <v>2603</v>
      </c>
      <c r="J496" s="64" t="s">
        <v>1540</v>
      </c>
      <c r="K496" s="65" t="s">
        <v>4065</v>
      </c>
      <c r="L496" s="256" t="s">
        <v>5137</v>
      </c>
      <c r="M496" s="256"/>
      <c r="N496" s="256"/>
      <c r="O496" s="61"/>
      <c r="P496" s="62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174</v>
      </c>
      <c r="W496" s="91" t="s">
        <v>2422</v>
      </c>
      <c r="X496" s="69" t="s">
        <v>2422</v>
      </c>
      <c r="Y496" s="69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7" t="str">
        <f>IF(ISNA(VLOOKUP(AA496,Sheet2!J:J,1,0)),"//","")</f>
        <v/>
      </c>
      <c r="AF496" s="107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3" t="s">
        <v>2612</v>
      </c>
      <c r="F497" s="73" t="s">
        <v>2612</v>
      </c>
      <c r="G497" s="74">
        <v>0</v>
      </c>
      <c r="H497" s="74">
        <v>0</v>
      </c>
      <c r="I497" s="64" t="s">
        <v>2603</v>
      </c>
      <c r="J497" s="64" t="s">
        <v>1540</v>
      </c>
      <c r="K497" s="65" t="s">
        <v>4065</v>
      </c>
      <c r="L497" s="256" t="s">
        <v>5137</v>
      </c>
      <c r="M497" s="256"/>
      <c r="N497" s="256"/>
      <c r="O497" s="61"/>
      <c r="P497" s="62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174</v>
      </c>
      <c r="W497" s="91" t="s">
        <v>2422</v>
      </c>
      <c r="X497" s="69" t="s">
        <v>2422</v>
      </c>
      <c r="Y497" s="69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7" t="str">
        <f>IF(ISNA(VLOOKUP(AA497,Sheet2!J:J,1,0)),"//","")</f>
        <v/>
      </c>
      <c r="AF497" s="107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3" t="s">
        <v>1015</v>
      </c>
      <c r="F498" s="73" t="s">
        <v>1015</v>
      </c>
      <c r="G498" s="74">
        <v>0</v>
      </c>
      <c r="H498" s="74">
        <v>0</v>
      </c>
      <c r="I498" s="64" t="s">
        <v>2603</v>
      </c>
      <c r="J498" s="64" t="s">
        <v>1540</v>
      </c>
      <c r="K498" s="65" t="s">
        <v>4065</v>
      </c>
      <c r="L498" s="256" t="s">
        <v>5137</v>
      </c>
      <c r="M498" s="256"/>
      <c r="N498" s="256"/>
      <c r="O498" s="61"/>
      <c r="P498" s="62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174</v>
      </c>
      <c r="W498" s="91" t="s">
        <v>2422</v>
      </c>
      <c r="X498" s="69" t="s">
        <v>2422</v>
      </c>
      <c r="Y498" s="69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7" t="str">
        <f>IF(ISNA(VLOOKUP(AA498,Sheet2!J:J,1,0)),"//","")</f>
        <v/>
      </c>
      <c r="AF498" s="107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3" t="s">
        <v>2629</v>
      </c>
      <c r="F499" s="81" t="s">
        <v>2629</v>
      </c>
      <c r="G499" s="74">
        <v>0</v>
      </c>
      <c r="H499" s="74">
        <v>0</v>
      </c>
      <c r="I499" s="64" t="s">
        <v>2603</v>
      </c>
      <c r="J499" s="64" t="s">
        <v>1540</v>
      </c>
      <c r="K499" s="65" t="s">
        <v>4065</v>
      </c>
      <c r="L499" s="256" t="s">
        <v>5137</v>
      </c>
      <c r="M499" s="256"/>
      <c r="N499" s="256"/>
      <c r="O499" s="61"/>
      <c r="P499" s="62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174</v>
      </c>
      <c r="W499" s="91" t="s">
        <v>2422</v>
      </c>
      <c r="X499" s="69" t="s">
        <v>2422</v>
      </c>
      <c r="Y499" s="69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7" t="str">
        <f>IF(ISNA(VLOOKUP(AA499,Sheet2!J:J,1,0)),"//","")</f>
        <v/>
      </c>
      <c r="AF499" s="107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9" t="s">
        <v>2613</v>
      </c>
      <c r="F500" s="80" t="s">
        <v>2613</v>
      </c>
      <c r="G500" s="74">
        <v>0</v>
      </c>
      <c r="H500" s="74">
        <v>0</v>
      </c>
      <c r="I500" s="64" t="s">
        <v>2603</v>
      </c>
      <c r="J500" s="64" t="s">
        <v>1540</v>
      </c>
      <c r="K500" s="65" t="s">
        <v>4065</v>
      </c>
      <c r="L500" s="256" t="s">
        <v>5137</v>
      </c>
      <c r="M500" s="256"/>
      <c r="N500" s="256"/>
      <c r="O500" s="61"/>
      <c r="P500" s="62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174</v>
      </c>
      <c r="W500" s="91" t="s">
        <v>2422</v>
      </c>
      <c r="X500" s="69" t="s">
        <v>2422</v>
      </c>
      <c r="Y500" s="69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7" t="str">
        <f>IF(ISNA(VLOOKUP(AA500,Sheet2!J:J,1,0)),"//","")</f>
        <v/>
      </c>
      <c r="AF500" s="107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9" t="s">
        <v>2614</v>
      </c>
      <c r="F501" s="80" t="s">
        <v>2614</v>
      </c>
      <c r="G501" s="74">
        <v>0</v>
      </c>
      <c r="H501" s="74">
        <v>0</v>
      </c>
      <c r="I501" s="64" t="s">
        <v>2603</v>
      </c>
      <c r="J501" s="64" t="s">
        <v>1540</v>
      </c>
      <c r="K501" s="65" t="s">
        <v>4065</v>
      </c>
      <c r="L501" s="256" t="s">
        <v>5137</v>
      </c>
      <c r="M501" s="256"/>
      <c r="N501" s="256"/>
      <c r="O501" s="61"/>
      <c r="P501" s="62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174</v>
      </c>
      <c r="W501" s="91" t="s">
        <v>2422</v>
      </c>
      <c r="X501" s="69" t="s">
        <v>2422</v>
      </c>
      <c r="Y501" s="69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7" t="str">
        <f>IF(ISNA(VLOOKUP(AA501,Sheet2!J:J,1,0)),"//","")</f>
        <v/>
      </c>
      <c r="AF501" s="107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3" t="s">
        <v>2470</v>
      </c>
      <c r="F502" s="73" t="s">
        <v>2470</v>
      </c>
      <c r="G502" s="74">
        <v>0</v>
      </c>
      <c r="H502" s="74">
        <v>0</v>
      </c>
      <c r="I502" s="64" t="s">
        <v>2603</v>
      </c>
      <c r="J502" s="64" t="s">
        <v>1540</v>
      </c>
      <c r="K502" s="65" t="s">
        <v>4065</v>
      </c>
      <c r="L502" s="256" t="s">
        <v>5137</v>
      </c>
      <c r="M502" s="256"/>
      <c r="N502" s="256"/>
      <c r="O502" s="61"/>
      <c r="P502" s="62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174</v>
      </c>
      <c r="W502" s="91" t="s">
        <v>2422</v>
      </c>
      <c r="X502" s="69" t="s">
        <v>2422</v>
      </c>
      <c r="Y502" s="69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7" t="str">
        <f>IF(ISNA(VLOOKUP(AA502,Sheet2!J:J,1,0)),"//","")</f>
        <v/>
      </c>
      <c r="AF502" s="107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3" t="s">
        <v>2615</v>
      </c>
      <c r="F503" s="73" t="s">
        <v>2615</v>
      </c>
      <c r="G503" s="74">
        <v>0</v>
      </c>
      <c r="H503" s="74">
        <v>0</v>
      </c>
      <c r="I503" s="64" t="s">
        <v>2603</v>
      </c>
      <c r="J503" s="64" t="s">
        <v>1540</v>
      </c>
      <c r="K503" s="65" t="s">
        <v>4065</v>
      </c>
      <c r="L503" s="256" t="s">
        <v>5137</v>
      </c>
      <c r="M503" s="256"/>
      <c r="N503" s="256"/>
      <c r="O503" s="61"/>
      <c r="P503" s="62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174</v>
      </c>
      <c r="W503" s="91" t="s">
        <v>2422</v>
      </c>
      <c r="X503" s="69" t="s">
        <v>2422</v>
      </c>
      <c r="Y503" s="69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7" t="str">
        <f>IF(ISNA(VLOOKUP(AA503,Sheet2!J:J,1,0)),"//","")</f>
        <v/>
      </c>
      <c r="AF503" s="107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3" t="s">
        <v>1008</v>
      </c>
      <c r="F504" s="73" t="s">
        <v>1008</v>
      </c>
      <c r="G504" s="75">
        <v>0</v>
      </c>
      <c r="H504" s="75">
        <v>0</v>
      </c>
      <c r="I504" s="64" t="s">
        <v>2603</v>
      </c>
      <c r="J504" s="64" t="s">
        <v>1540</v>
      </c>
      <c r="K504" s="65" t="s">
        <v>4065</v>
      </c>
      <c r="L504" s="256" t="s">
        <v>5137</v>
      </c>
      <c r="M504" s="256"/>
      <c r="N504" s="256"/>
      <c r="O504" s="61"/>
      <c r="P504" s="62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174</v>
      </c>
      <c r="W504" s="91" t="s">
        <v>2422</v>
      </c>
      <c r="X504" s="69" t="s">
        <v>2422</v>
      </c>
      <c r="Y504" s="69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7" t="str">
        <f>IF(ISNA(VLOOKUP(AA504,Sheet2!J:J,1,0)),"//","")</f>
        <v/>
      </c>
      <c r="AF504" s="107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3" t="s">
        <v>2616</v>
      </c>
      <c r="F505" s="73" t="s">
        <v>2616</v>
      </c>
      <c r="G505" s="74">
        <v>0</v>
      </c>
      <c r="H505" s="74">
        <v>0</v>
      </c>
      <c r="I505" s="64" t="s">
        <v>2603</v>
      </c>
      <c r="J505" s="64" t="s">
        <v>1540</v>
      </c>
      <c r="K505" s="65" t="s">
        <v>4065</v>
      </c>
      <c r="L505" s="256" t="s">
        <v>5137</v>
      </c>
      <c r="M505" s="256"/>
      <c r="N505" s="256"/>
      <c r="O505" s="61"/>
      <c r="P505" s="62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174</v>
      </c>
      <c r="W505" s="91" t="s">
        <v>2422</v>
      </c>
      <c r="X505" s="69" t="s">
        <v>2422</v>
      </c>
      <c r="Y505" s="69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7" t="str">
        <f>IF(ISNA(VLOOKUP(AA505,Sheet2!J:J,1,0)),"//","")</f>
        <v/>
      </c>
      <c r="AF505" s="107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3" t="s">
        <v>332</v>
      </c>
      <c r="F506" s="73" t="s">
        <v>332</v>
      </c>
      <c r="G506" s="74">
        <v>0</v>
      </c>
      <c r="H506" s="74">
        <v>0</v>
      </c>
      <c r="I506" s="64" t="s">
        <v>2603</v>
      </c>
      <c r="J506" s="64" t="s">
        <v>1540</v>
      </c>
      <c r="K506" s="65" t="s">
        <v>4065</v>
      </c>
      <c r="L506" s="256" t="s">
        <v>5137</v>
      </c>
      <c r="M506" s="256"/>
      <c r="N506" s="256"/>
      <c r="O506" s="61"/>
      <c r="P506" s="62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174</v>
      </c>
      <c r="W506" s="91" t="s">
        <v>2422</v>
      </c>
      <c r="X506" s="69" t="s">
        <v>2422</v>
      </c>
      <c r="Y506" s="69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7" t="str">
        <f>IF(ISNA(VLOOKUP(AA506,Sheet2!J:J,1,0)),"//","")</f>
        <v/>
      </c>
      <c r="AF506" s="107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3" t="s">
        <v>2617</v>
      </c>
      <c r="F507" s="73" t="s">
        <v>2617</v>
      </c>
      <c r="G507" s="74">
        <v>0</v>
      </c>
      <c r="H507" s="74">
        <v>0</v>
      </c>
      <c r="I507" s="64" t="s">
        <v>2603</v>
      </c>
      <c r="J507" s="64" t="s">
        <v>1540</v>
      </c>
      <c r="K507" s="65" t="s">
        <v>4065</v>
      </c>
      <c r="L507" s="256" t="s">
        <v>5137</v>
      </c>
      <c r="M507" s="256"/>
      <c r="N507" s="256"/>
      <c r="O507" s="61"/>
      <c r="P507" s="62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174</v>
      </c>
      <c r="W507" s="91" t="s">
        <v>2422</v>
      </c>
      <c r="X507" s="69" t="s">
        <v>2422</v>
      </c>
      <c r="Y507" s="69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7" t="str">
        <f>IF(ISNA(VLOOKUP(AA507,Sheet2!J:J,1,0)),"//","")</f>
        <v/>
      </c>
      <c r="AF507" s="107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3" t="s">
        <v>336</v>
      </c>
      <c r="F508" s="73" t="s">
        <v>336</v>
      </c>
      <c r="G508" s="74">
        <v>0</v>
      </c>
      <c r="H508" s="74">
        <v>0</v>
      </c>
      <c r="I508" s="64" t="s">
        <v>2603</v>
      </c>
      <c r="J508" s="64" t="s">
        <v>1540</v>
      </c>
      <c r="K508" s="65" t="s">
        <v>4065</v>
      </c>
      <c r="L508" s="256" t="s">
        <v>5137</v>
      </c>
      <c r="M508" s="256"/>
      <c r="N508" s="256"/>
      <c r="O508" s="61"/>
      <c r="P508" s="62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174</v>
      </c>
      <c r="W508" s="91" t="s">
        <v>2422</v>
      </c>
      <c r="X508" s="69" t="s">
        <v>2422</v>
      </c>
      <c r="Y508" s="69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7" t="str">
        <f>IF(ISNA(VLOOKUP(AA508,Sheet2!J:J,1,0)),"//","")</f>
        <v/>
      </c>
      <c r="AF508" s="107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3" t="s">
        <v>1357</v>
      </c>
      <c r="F509" s="73" t="s">
        <v>1357</v>
      </c>
      <c r="G509" s="74">
        <v>0</v>
      </c>
      <c r="H509" s="74">
        <v>0</v>
      </c>
      <c r="I509" s="64" t="s">
        <v>2603</v>
      </c>
      <c r="J509" s="64" t="s">
        <v>1540</v>
      </c>
      <c r="K509" s="65" t="s">
        <v>4065</v>
      </c>
      <c r="L509" s="256" t="s">
        <v>5137</v>
      </c>
      <c r="M509" s="256"/>
      <c r="N509" s="256"/>
      <c r="O509" s="61"/>
      <c r="P509" s="62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174</v>
      </c>
      <c r="W509" s="91" t="s">
        <v>2422</v>
      </c>
      <c r="X509" s="69" t="s">
        <v>2422</v>
      </c>
      <c r="Y509" s="69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7" t="str">
        <f>IF(ISNA(VLOOKUP(AA509,Sheet2!J:J,1,0)),"//","")</f>
        <v/>
      </c>
      <c r="AF509" s="107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3" t="s">
        <v>2618</v>
      </c>
      <c r="F510" s="73" t="s">
        <v>2618</v>
      </c>
      <c r="G510" s="74">
        <v>0</v>
      </c>
      <c r="H510" s="74">
        <v>0</v>
      </c>
      <c r="I510" s="64" t="s">
        <v>2603</v>
      </c>
      <c r="J510" s="64" t="s">
        <v>1540</v>
      </c>
      <c r="K510" s="65" t="s">
        <v>4065</v>
      </c>
      <c r="L510" s="256" t="s">
        <v>5137</v>
      </c>
      <c r="M510" s="256"/>
      <c r="N510" s="256"/>
      <c r="O510" s="61"/>
      <c r="P510" s="62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174</v>
      </c>
      <c r="W510" s="91" t="s">
        <v>2422</v>
      </c>
      <c r="X510" s="69" t="s">
        <v>2422</v>
      </c>
      <c r="Y510" s="69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7" t="str">
        <f>IF(ISNA(VLOOKUP(AA510,Sheet2!J:J,1,0)),"//","")</f>
        <v/>
      </c>
      <c r="AF510" s="107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3" t="s">
        <v>208</v>
      </c>
      <c r="F511" s="73" t="s">
        <v>208</v>
      </c>
      <c r="G511" s="75">
        <v>0</v>
      </c>
      <c r="H511" s="75">
        <v>0</v>
      </c>
      <c r="I511" s="64" t="s">
        <v>2603</v>
      </c>
      <c r="J511" s="64" t="s">
        <v>1540</v>
      </c>
      <c r="K511" s="65" t="s">
        <v>4065</v>
      </c>
      <c r="L511" s="256" t="s">
        <v>5137</v>
      </c>
      <c r="M511" s="256"/>
      <c r="N511" s="256"/>
      <c r="O511" s="61"/>
      <c r="P511" s="62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174</v>
      </c>
      <c r="W511" s="91" t="s">
        <v>2422</v>
      </c>
      <c r="X511" s="69" t="s">
        <v>2422</v>
      </c>
      <c r="Y511" s="69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7" t="str">
        <f>IF(ISNA(VLOOKUP(AA511,Sheet2!J:J,1,0)),"//","")</f>
        <v/>
      </c>
      <c r="AF511" s="107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3" t="s">
        <v>2690</v>
      </c>
      <c r="F512" s="73" t="s">
        <v>2690</v>
      </c>
      <c r="G512" s="74">
        <v>0</v>
      </c>
      <c r="H512" s="74">
        <v>0</v>
      </c>
      <c r="I512" s="64" t="s">
        <v>2603</v>
      </c>
      <c r="J512" s="64" t="s">
        <v>1540</v>
      </c>
      <c r="K512" s="65" t="s">
        <v>4065</v>
      </c>
      <c r="L512" s="256" t="s">
        <v>5137</v>
      </c>
      <c r="M512" s="256"/>
      <c r="N512" s="256"/>
      <c r="O512" s="61"/>
      <c r="P512" s="62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174</v>
      </c>
      <c r="W512" s="91" t="s">
        <v>2422</v>
      </c>
      <c r="X512" s="69" t="s">
        <v>2422</v>
      </c>
      <c r="Y512" s="69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7" t="str">
        <f>IF(ISNA(VLOOKUP(AA512,Sheet2!J:J,1,0)),"//","")</f>
        <v/>
      </c>
      <c r="AF512" s="107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3" t="s">
        <v>219</v>
      </c>
      <c r="F513" s="73" t="s">
        <v>219</v>
      </c>
      <c r="G513" s="74">
        <v>0</v>
      </c>
      <c r="H513" s="74">
        <v>0</v>
      </c>
      <c r="I513" s="64" t="s">
        <v>2603</v>
      </c>
      <c r="J513" s="64" t="s">
        <v>1540</v>
      </c>
      <c r="K513" s="65" t="s">
        <v>4065</v>
      </c>
      <c r="L513" s="256" t="s">
        <v>5137</v>
      </c>
      <c r="M513" s="256"/>
      <c r="N513" s="256"/>
      <c r="O513" s="61"/>
      <c r="P513" s="62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174</v>
      </c>
      <c r="W513" s="91" t="s">
        <v>2422</v>
      </c>
      <c r="X513" s="69" t="s">
        <v>2422</v>
      </c>
      <c r="Y513" s="69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7" t="str">
        <f>IF(ISNA(VLOOKUP(AA513,Sheet2!J:J,1,0)),"//","")</f>
        <v/>
      </c>
      <c r="AF513" s="107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3" t="s">
        <v>2619</v>
      </c>
      <c r="F514" s="73" t="s">
        <v>2619</v>
      </c>
      <c r="G514" s="74">
        <v>0</v>
      </c>
      <c r="H514" s="74">
        <v>0</v>
      </c>
      <c r="I514" s="64" t="s">
        <v>2603</v>
      </c>
      <c r="J514" s="64" t="s">
        <v>1540</v>
      </c>
      <c r="K514" s="65" t="s">
        <v>4065</v>
      </c>
      <c r="L514" s="256" t="s">
        <v>5137</v>
      </c>
      <c r="M514" s="256"/>
      <c r="N514" s="256"/>
      <c r="O514" s="61"/>
      <c r="P514" s="62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174</v>
      </c>
      <c r="W514" s="91" t="s">
        <v>2422</v>
      </c>
      <c r="X514" s="69" t="s">
        <v>2422</v>
      </c>
      <c r="Y514" s="69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7" t="str">
        <f>IF(ISNA(VLOOKUP(AA514,Sheet2!J:J,1,0)),"//","")</f>
        <v/>
      </c>
      <c r="AF514" s="107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3" t="s">
        <v>2620</v>
      </c>
      <c r="F515" s="73" t="s">
        <v>2620</v>
      </c>
      <c r="G515" s="74">
        <v>0</v>
      </c>
      <c r="H515" s="74">
        <v>0</v>
      </c>
      <c r="I515" s="64" t="s">
        <v>2603</v>
      </c>
      <c r="J515" s="64" t="s">
        <v>1540</v>
      </c>
      <c r="K515" s="65" t="s">
        <v>4065</v>
      </c>
      <c r="L515" s="256" t="s">
        <v>5137</v>
      </c>
      <c r="M515" s="256"/>
      <c r="N515" s="256"/>
      <c r="O515" s="61"/>
      <c r="P515" s="62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174</v>
      </c>
      <c r="W515" s="91" t="s">
        <v>2422</v>
      </c>
      <c r="X515" s="69" t="s">
        <v>2422</v>
      </c>
      <c r="Y515" s="69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7" t="str">
        <f>IF(ISNA(VLOOKUP(AA515,Sheet2!J:J,1,0)),"//","")</f>
        <v/>
      </c>
      <c r="AF515" s="107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3" t="s">
        <v>2621</v>
      </c>
      <c r="F516" s="73" t="s">
        <v>2621</v>
      </c>
      <c r="G516" s="74">
        <v>0</v>
      </c>
      <c r="H516" s="74">
        <v>0</v>
      </c>
      <c r="I516" s="64" t="s">
        <v>2603</v>
      </c>
      <c r="J516" s="64" t="s">
        <v>1540</v>
      </c>
      <c r="K516" s="65" t="s">
        <v>4065</v>
      </c>
      <c r="L516" s="256" t="s">
        <v>5137</v>
      </c>
      <c r="M516" s="256"/>
      <c r="N516" s="256"/>
      <c r="O516" s="61"/>
      <c r="P516" s="62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174</v>
      </c>
      <c r="W516" s="91" t="s">
        <v>2422</v>
      </c>
      <c r="X516" s="69" t="s">
        <v>2422</v>
      </c>
      <c r="Y516" s="69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7" t="str">
        <f>IF(ISNA(VLOOKUP(AA516,Sheet2!J:J,1,0)),"//","")</f>
        <v/>
      </c>
      <c r="AF516" s="107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3" t="s">
        <v>2622</v>
      </c>
      <c r="F517" s="73" t="s">
        <v>2622</v>
      </c>
      <c r="G517" s="74">
        <v>0</v>
      </c>
      <c r="H517" s="74">
        <v>0</v>
      </c>
      <c r="I517" s="64" t="s">
        <v>2603</v>
      </c>
      <c r="J517" s="64" t="s">
        <v>1540</v>
      </c>
      <c r="K517" s="65" t="s">
        <v>4065</v>
      </c>
      <c r="L517" s="256" t="s">
        <v>5137</v>
      </c>
      <c r="M517" s="256"/>
      <c r="N517" s="256"/>
      <c r="O517" s="61"/>
      <c r="P517" s="62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174</v>
      </c>
      <c r="W517" s="91" t="s">
        <v>2422</v>
      </c>
      <c r="X517" s="69" t="s">
        <v>2422</v>
      </c>
      <c r="Y517" s="69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7" t="str">
        <f>IF(ISNA(VLOOKUP(AA517,Sheet2!J:J,1,0)),"//","")</f>
        <v/>
      </c>
      <c r="AF517" s="107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3" t="s">
        <v>2623</v>
      </c>
      <c r="F518" s="73" t="s">
        <v>2623</v>
      </c>
      <c r="G518" s="74">
        <v>0</v>
      </c>
      <c r="H518" s="74">
        <v>0</v>
      </c>
      <c r="I518" s="64" t="s">
        <v>2603</v>
      </c>
      <c r="J518" s="64" t="s">
        <v>1540</v>
      </c>
      <c r="K518" s="65" t="s">
        <v>4065</v>
      </c>
      <c r="L518" s="256" t="s">
        <v>5137</v>
      </c>
      <c r="M518" s="256"/>
      <c r="N518" s="256"/>
      <c r="O518" s="61"/>
      <c r="P518" s="62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174</v>
      </c>
      <c r="W518" s="91" t="s">
        <v>2422</v>
      </c>
      <c r="X518" s="69" t="s">
        <v>2422</v>
      </c>
      <c r="Y518" s="69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7" t="str">
        <f>IF(ISNA(VLOOKUP(AA518,Sheet2!J:J,1,0)),"//","")</f>
        <v/>
      </c>
      <c r="AF518" s="107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3" t="s">
        <v>2624</v>
      </c>
      <c r="F519" s="73" t="s">
        <v>2624</v>
      </c>
      <c r="G519" s="74">
        <v>0</v>
      </c>
      <c r="H519" s="74">
        <v>0</v>
      </c>
      <c r="I519" s="64" t="s">
        <v>2603</v>
      </c>
      <c r="J519" s="64" t="s">
        <v>1540</v>
      </c>
      <c r="K519" s="65" t="s">
        <v>4065</v>
      </c>
      <c r="L519" s="256" t="s">
        <v>5137</v>
      </c>
      <c r="M519" s="256"/>
      <c r="N519" s="256"/>
      <c r="O519" s="61"/>
      <c r="P519" s="62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174</v>
      </c>
      <c r="W519" s="91" t="s">
        <v>2422</v>
      </c>
      <c r="X519" s="69" t="s">
        <v>2422</v>
      </c>
      <c r="Y519" s="69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7" t="str">
        <f>IF(ISNA(VLOOKUP(AA519,Sheet2!J:J,1,0)),"//","")</f>
        <v/>
      </c>
      <c r="AF519" s="107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3" t="s">
        <v>2625</v>
      </c>
      <c r="F520" s="73" t="s">
        <v>2625</v>
      </c>
      <c r="G520" s="74">
        <v>0</v>
      </c>
      <c r="H520" s="74">
        <v>0</v>
      </c>
      <c r="I520" s="64" t="s">
        <v>2603</v>
      </c>
      <c r="J520" s="64" t="s">
        <v>1540</v>
      </c>
      <c r="K520" s="65" t="s">
        <v>4065</v>
      </c>
      <c r="L520" s="256" t="s">
        <v>5137</v>
      </c>
      <c r="M520" s="256"/>
      <c r="N520" s="256"/>
      <c r="O520" s="61"/>
      <c r="P520" s="62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174</v>
      </c>
      <c r="W520" s="91" t="s">
        <v>2422</v>
      </c>
      <c r="X520" s="69" t="s">
        <v>2422</v>
      </c>
      <c r="Y520" s="69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7" t="str">
        <f>IF(ISNA(VLOOKUP(AA520,Sheet2!J:J,1,0)),"//","")</f>
        <v/>
      </c>
      <c r="AF520" s="107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3" t="s">
        <v>2626</v>
      </c>
      <c r="F521" s="73" t="s">
        <v>2626</v>
      </c>
      <c r="G521" s="75">
        <v>0</v>
      </c>
      <c r="H521" s="75">
        <v>0</v>
      </c>
      <c r="I521" s="64" t="s">
        <v>2603</v>
      </c>
      <c r="J521" s="64" t="s">
        <v>1540</v>
      </c>
      <c r="K521" s="65" t="s">
        <v>4065</v>
      </c>
      <c r="L521" s="256" t="s">
        <v>5137</v>
      </c>
      <c r="M521" s="256"/>
      <c r="N521" s="256"/>
      <c r="O521" s="61"/>
      <c r="P521" s="62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174</v>
      </c>
      <c r="W521" s="91" t="s">
        <v>2422</v>
      </c>
      <c r="X521" s="69" t="s">
        <v>2422</v>
      </c>
      <c r="Y521" s="69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7" t="str">
        <f>IF(ISNA(VLOOKUP(AA521,Sheet2!J:J,1,0)),"//","")</f>
        <v/>
      </c>
      <c r="AF521" s="107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3" t="s">
        <v>2627</v>
      </c>
      <c r="F522" s="73" t="s">
        <v>2627</v>
      </c>
      <c r="G522" s="74">
        <v>0</v>
      </c>
      <c r="H522" s="74">
        <v>0</v>
      </c>
      <c r="I522" s="64" t="s">
        <v>2603</v>
      </c>
      <c r="J522" s="64" t="s">
        <v>1540</v>
      </c>
      <c r="K522" s="65" t="s">
        <v>4065</v>
      </c>
      <c r="L522" s="256" t="s">
        <v>5137</v>
      </c>
      <c r="M522" s="256"/>
      <c r="N522" s="256"/>
      <c r="O522" s="61"/>
      <c r="P522" s="62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174</v>
      </c>
      <c r="W522" s="91" t="s">
        <v>2422</v>
      </c>
      <c r="X522" s="69" t="s">
        <v>2422</v>
      </c>
      <c r="Y522" s="69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7" t="str">
        <f>IF(ISNA(VLOOKUP(AA522,Sheet2!J:J,1,0)),"//","")</f>
        <v/>
      </c>
      <c r="AF522" s="107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3" t="s">
        <v>2628</v>
      </c>
      <c r="F523" s="73" t="s">
        <v>2628</v>
      </c>
      <c r="G523" s="74">
        <v>0</v>
      </c>
      <c r="H523" s="74">
        <v>0</v>
      </c>
      <c r="I523" s="64" t="s">
        <v>2603</v>
      </c>
      <c r="J523" s="64" t="s">
        <v>1540</v>
      </c>
      <c r="K523" s="65" t="s">
        <v>4065</v>
      </c>
      <c r="L523" s="256" t="s">
        <v>5137</v>
      </c>
      <c r="M523" s="256"/>
      <c r="N523" s="256"/>
      <c r="O523" s="61"/>
      <c r="P523" s="62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174</v>
      </c>
      <c r="W523" s="91" t="s">
        <v>2422</v>
      </c>
      <c r="X523" s="69" t="s">
        <v>2422</v>
      </c>
      <c r="Y523" s="69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7" t="str">
        <f>IF(ISNA(VLOOKUP(AA523,Sheet2!J:J,1,0)),"//","")</f>
        <v/>
      </c>
      <c r="AF523" s="107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3" t="s">
        <v>2863</v>
      </c>
      <c r="F524" s="73" t="s">
        <v>2863</v>
      </c>
      <c r="G524" s="74">
        <v>0</v>
      </c>
      <c r="H524" s="74">
        <v>0</v>
      </c>
      <c r="I524" s="64" t="s">
        <v>2603</v>
      </c>
      <c r="J524" s="64" t="s">
        <v>1540</v>
      </c>
      <c r="K524" s="65" t="s">
        <v>4065</v>
      </c>
      <c r="L524" s="256" t="s">
        <v>5137</v>
      </c>
      <c r="M524" s="256"/>
      <c r="N524" s="256"/>
      <c r="O524" s="61"/>
      <c r="P524" s="62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174</v>
      </c>
      <c r="W524" s="91" t="s">
        <v>2422</v>
      </c>
      <c r="X524" s="69" t="s">
        <v>2422</v>
      </c>
      <c r="Y524" s="69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7" t="str">
        <f>IF(ISNA(VLOOKUP(AA524,Sheet2!J:J,1,0)),"//","")</f>
        <v/>
      </c>
      <c r="AF524" s="107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5110</v>
      </c>
      <c r="E525" s="73" t="s">
        <v>5111</v>
      </c>
      <c r="F525" s="73" t="s">
        <v>5111</v>
      </c>
      <c r="G525" s="74">
        <v>0</v>
      </c>
      <c r="H525" s="74">
        <v>0</v>
      </c>
      <c r="I525" s="64" t="s">
        <v>2603</v>
      </c>
      <c r="J525" s="64" t="s">
        <v>1540</v>
      </c>
      <c r="K525" s="65" t="s">
        <v>4065</v>
      </c>
      <c r="L525" s="256" t="s">
        <v>5137</v>
      </c>
      <c r="M525" s="256"/>
      <c r="N525" s="256"/>
      <c r="O525" s="61"/>
      <c r="P525" s="62" t="s">
        <v>5119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174</v>
      </c>
      <c r="W525" s="91" t="s">
        <v>2422</v>
      </c>
      <c r="X525" s="69" t="s">
        <v>2422</v>
      </c>
      <c r="Y525" s="69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7" t="str">
        <f>IF(ISNA(VLOOKUP(AA525,Sheet2!J:J,1,0)),"//","")</f>
        <v/>
      </c>
      <c r="AF525" s="107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9" t="s">
        <v>4046</v>
      </c>
      <c r="D526" s="109" t="s">
        <v>7</v>
      </c>
      <c r="E526" s="134" t="str">
        <f t="shared" ref="E526:E547" si="120">CHAR(34)&amp;IF(B526&lt;10,"000",IF(B526&lt;100,"00",IF(B526&lt;1000,"0","")))&amp;$B526&amp;CHAR(34)</f>
        <v>"0505"</v>
      </c>
      <c r="F526" s="110" t="str">
        <f t="shared" ref="F526:F547" si="121">E526</f>
        <v>"0505"</v>
      </c>
      <c r="G526" s="189">
        <v>0</v>
      </c>
      <c r="H526" s="189">
        <v>0</v>
      </c>
      <c r="I526" s="176" t="s">
        <v>28</v>
      </c>
      <c r="J526" s="64" t="s">
        <v>1540</v>
      </c>
      <c r="K526" s="112" t="s">
        <v>4065</v>
      </c>
      <c r="L526" s="130" t="s">
        <v>5137</v>
      </c>
      <c r="M526" s="130"/>
      <c r="N526" s="130"/>
      <c r="P526" s="135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174</v>
      </c>
      <c r="W526" s="107" t="s">
        <v>2422</v>
      </c>
      <c r="X526" s="114" t="s">
        <v>2422</v>
      </c>
      <c r="Y526" s="114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7" t="str">
        <f>IF(ISNA(VLOOKUP(AA526,Sheet2!J:J,1,0)),"//","")</f>
        <v/>
      </c>
      <c r="AF526" s="107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9" t="s">
        <v>4046</v>
      </c>
      <c r="D527" s="109" t="s">
        <v>7</v>
      </c>
      <c r="E527" s="134" t="str">
        <f t="shared" si="120"/>
        <v>"0506"</v>
      </c>
      <c r="F527" s="110" t="str">
        <f t="shared" si="121"/>
        <v>"0506"</v>
      </c>
      <c r="G527" s="189">
        <v>0</v>
      </c>
      <c r="H527" s="189">
        <v>0</v>
      </c>
      <c r="I527" s="176" t="s">
        <v>28</v>
      </c>
      <c r="J527" s="64" t="s">
        <v>1540</v>
      </c>
      <c r="K527" s="112" t="s">
        <v>4065</v>
      </c>
      <c r="L527" s="130" t="s">
        <v>5137</v>
      </c>
      <c r="M527" s="130"/>
      <c r="N527" s="130"/>
      <c r="P527" s="135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174</v>
      </c>
      <c r="W527" s="107" t="s">
        <v>2422</v>
      </c>
      <c r="X527" s="114" t="s">
        <v>2422</v>
      </c>
      <c r="Y527" s="114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7" t="str">
        <f>IF(ISNA(VLOOKUP(AA527,Sheet2!J:J,1,0)),"//","")</f>
        <v/>
      </c>
      <c r="AF527" s="107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9" t="s">
        <v>4046</v>
      </c>
      <c r="D528" s="109" t="s">
        <v>7</v>
      </c>
      <c r="E528" s="134" t="str">
        <f t="shared" si="120"/>
        <v>"0507"</v>
      </c>
      <c r="F528" s="110" t="str">
        <f t="shared" si="121"/>
        <v>"0507"</v>
      </c>
      <c r="G528" s="189">
        <v>0</v>
      </c>
      <c r="H528" s="189">
        <v>0</v>
      </c>
      <c r="I528" s="176" t="s">
        <v>28</v>
      </c>
      <c r="J528" s="64" t="s">
        <v>1540</v>
      </c>
      <c r="K528" s="112" t="s">
        <v>4065</v>
      </c>
      <c r="L528" s="130" t="s">
        <v>5137</v>
      </c>
      <c r="M528" s="130"/>
      <c r="N528" s="130"/>
      <c r="P528" s="135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174</v>
      </c>
      <c r="W528" s="107" t="s">
        <v>2422</v>
      </c>
      <c r="X528" s="114" t="s">
        <v>2422</v>
      </c>
      <c r="Y528" s="114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7" t="str">
        <f>IF(ISNA(VLOOKUP(AA528,Sheet2!J:J,1,0)),"//","")</f>
        <v/>
      </c>
      <c r="AF528" s="107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9" t="s">
        <v>4046</v>
      </c>
      <c r="D529" s="109" t="s">
        <v>7</v>
      </c>
      <c r="E529" s="134" t="str">
        <f t="shared" si="120"/>
        <v>"0508"</v>
      </c>
      <c r="F529" s="110" t="str">
        <f t="shared" si="121"/>
        <v>"0508"</v>
      </c>
      <c r="G529" s="189">
        <v>0</v>
      </c>
      <c r="H529" s="189">
        <v>0</v>
      </c>
      <c r="I529" s="176" t="s">
        <v>28</v>
      </c>
      <c r="J529" s="64" t="s">
        <v>1540</v>
      </c>
      <c r="K529" s="112" t="s">
        <v>4065</v>
      </c>
      <c r="L529" s="130" t="s">
        <v>5137</v>
      </c>
      <c r="M529" s="130"/>
      <c r="N529" s="130"/>
      <c r="P529" s="135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174</v>
      </c>
      <c r="W529" s="107" t="s">
        <v>2422</v>
      </c>
      <c r="X529" s="114" t="s">
        <v>2422</v>
      </c>
      <c r="Y529" s="114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7" t="str">
        <f>IF(ISNA(VLOOKUP(AA529,Sheet2!J:J,1,0)),"//","")</f>
        <v/>
      </c>
      <c r="AF529" s="107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9" t="s">
        <v>4046</v>
      </c>
      <c r="D530" s="109" t="s">
        <v>7</v>
      </c>
      <c r="E530" s="134" t="str">
        <f t="shared" si="120"/>
        <v>"0509"</v>
      </c>
      <c r="F530" s="110" t="str">
        <f t="shared" si="121"/>
        <v>"0509"</v>
      </c>
      <c r="G530" s="189">
        <v>0</v>
      </c>
      <c r="H530" s="189">
        <v>0</v>
      </c>
      <c r="I530" s="176" t="s">
        <v>28</v>
      </c>
      <c r="J530" s="64" t="s">
        <v>1540</v>
      </c>
      <c r="K530" s="112" t="s">
        <v>4065</v>
      </c>
      <c r="L530" s="130" t="s">
        <v>5137</v>
      </c>
      <c r="M530" s="130"/>
      <c r="N530" s="130"/>
      <c r="P530" s="135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174</v>
      </c>
      <c r="W530" s="107" t="s">
        <v>2422</v>
      </c>
      <c r="X530" s="114" t="s">
        <v>2422</v>
      </c>
      <c r="Y530" s="114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7" t="str">
        <f>IF(ISNA(VLOOKUP(AA530,Sheet2!J:J,1,0)),"//","")</f>
        <v/>
      </c>
      <c r="AF530" s="107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9" t="s">
        <v>4046</v>
      </c>
      <c r="D531" s="109" t="s">
        <v>7</v>
      </c>
      <c r="E531" s="134" t="str">
        <f t="shared" si="120"/>
        <v>"0510"</v>
      </c>
      <c r="F531" s="110" t="str">
        <f t="shared" si="121"/>
        <v>"0510"</v>
      </c>
      <c r="G531" s="189">
        <v>0</v>
      </c>
      <c r="H531" s="189">
        <v>0</v>
      </c>
      <c r="I531" s="176" t="s">
        <v>28</v>
      </c>
      <c r="J531" s="64" t="s">
        <v>1540</v>
      </c>
      <c r="K531" s="112" t="s">
        <v>4065</v>
      </c>
      <c r="L531" s="130" t="s">
        <v>5137</v>
      </c>
      <c r="M531" s="130"/>
      <c r="N531" s="130"/>
      <c r="P531" s="135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174</v>
      </c>
      <c r="W531" s="107" t="s">
        <v>2422</v>
      </c>
      <c r="X531" s="114" t="s">
        <v>2422</v>
      </c>
      <c r="Y531" s="114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7" t="str">
        <f>IF(ISNA(VLOOKUP(AA531,Sheet2!J:J,1,0)),"//","")</f>
        <v/>
      </c>
      <c r="AF531" s="107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9" t="s">
        <v>4046</v>
      </c>
      <c r="D532" s="109" t="s">
        <v>7</v>
      </c>
      <c r="E532" s="134" t="str">
        <f t="shared" si="120"/>
        <v>"0511"</v>
      </c>
      <c r="F532" s="110" t="str">
        <f t="shared" si="121"/>
        <v>"0511"</v>
      </c>
      <c r="G532" s="189">
        <v>0</v>
      </c>
      <c r="H532" s="189">
        <v>0</v>
      </c>
      <c r="I532" s="176" t="s">
        <v>28</v>
      </c>
      <c r="J532" s="64" t="s">
        <v>1540</v>
      </c>
      <c r="K532" s="112" t="s">
        <v>4065</v>
      </c>
      <c r="L532" s="130" t="s">
        <v>5137</v>
      </c>
      <c r="M532" s="130"/>
      <c r="N532" s="130"/>
      <c r="P532" s="135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174</v>
      </c>
      <c r="W532" s="107" t="s">
        <v>2422</v>
      </c>
      <c r="X532" s="114" t="s">
        <v>2422</v>
      </c>
      <c r="Y532" s="114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7" t="str">
        <f>IF(ISNA(VLOOKUP(AA532,Sheet2!J:J,1,0)),"//","")</f>
        <v/>
      </c>
      <c r="AF532" s="107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9" t="s">
        <v>4046</v>
      </c>
      <c r="D533" s="109" t="s">
        <v>7</v>
      </c>
      <c r="E533" s="134" t="str">
        <f t="shared" si="120"/>
        <v>"0512"</v>
      </c>
      <c r="F533" s="110" t="str">
        <f t="shared" si="121"/>
        <v>"0512"</v>
      </c>
      <c r="G533" s="189">
        <v>0</v>
      </c>
      <c r="H533" s="189">
        <v>0</v>
      </c>
      <c r="I533" s="176" t="s">
        <v>28</v>
      </c>
      <c r="J533" s="64" t="s">
        <v>1540</v>
      </c>
      <c r="K533" s="112" t="s">
        <v>4065</v>
      </c>
      <c r="L533" s="130" t="s">
        <v>5137</v>
      </c>
      <c r="M533" s="130"/>
      <c r="N533" s="130"/>
      <c r="P533" s="135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174</v>
      </c>
      <c r="W533" s="107" t="s">
        <v>2422</v>
      </c>
      <c r="X533" s="114" t="s">
        <v>2422</v>
      </c>
      <c r="Y533" s="114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7" t="str">
        <f>IF(ISNA(VLOOKUP(AA533,Sheet2!J:J,1,0)),"//","")</f>
        <v/>
      </c>
      <c r="AF533" s="107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9" t="s">
        <v>4046</v>
      </c>
      <c r="D534" s="109" t="s">
        <v>7</v>
      </c>
      <c r="E534" s="134" t="str">
        <f t="shared" si="120"/>
        <v>"0513"</v>
      </c>
      <c r="F534" s="110" t="str">
        <f t="shared" si="121"/>
        <v>"0513"</v>
      </c>
      <c r="G534" s="189">
        <v>0</v>
      </c>
      <c r="H534" s="189">
        <v>0</v>
      </c>
      <c r="I534" s="176" t="s">
        <v>28</v>
      </c>
      <c r="J534" s="64" t="s">
        <v>1540</v>
      </c>
      <c r="K534" s="112" t="s">
        <v>4065</v>
      </c>
      <c r="L534" s="130" t="s">
        <v>5137</v>
      </c>
      <c r="M534" s="130"/>
      <c r="N534" s="130"/>
      <c r="P534" s="135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174</v>
      </c>
      <c r="W534" s="107" t="s">
        <v>2422</v>
      </c>
      <c r="X534" s="114" t="s">
        <v>2422</v>
      </c>
      <c r="Y534" s="114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7" t="str">
        <f>IF(ISNA(VLOOKUP(AA534,Sheet2!J:J,1,0)),"//","")</f>
        <v/>
      </c>
      <c r="AF534" s="107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9" t="s">
        <v>4046</v>
      </c>
      <c r="D535" s="109" t="s">
        <v>7</v>
      </c>
      <c r="E535" s="134" t="str">
        <f t="shared" si="120"/>
        <v>"0514"</v>
      </c>
      <c r="F535" s="110" t="str">
        <f t="shared" si="121"/>
        <v>"0514"</v>
      </c>
      <c r="G535" s="189">
        <v>0</v>
      </c>
      <c r="H535" s="189">
        <v>0</v>
      </c>
      <c r="I535" s="176" t="s">
        <v>28</v>
      </c>
      <c r="J535" s="64" t="s">
        <v>1540</v>
      </c>
      <c r="K535" s="112" t="s">
        <v>4065</v>
      </c>
      <c r="L535" s="130" t="s">
        <v>5137</v>
      </c>
      <c r="M535" s="130"/>
      <c r="N535" s="130"/>
      <c r="P535" s="135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174</v>
      </c>
      <c r="W535" s="107" t="s">
        <v>2422</v>
      </c>
      <c r="X535" s="114" t="s">
        <v>2422</v>
      </c>
      <c r="Y535" s="114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7" t="str">
        <f>IF(ISNA(VLOOKUP(AA535,Sheet2!J:J,1,0)),"//","")</f>
        <v/>
      </c>
      <c r="AF535" s="107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9" t="s">
        <v>4046</v>
      </c>
      <c r="D536" s="109" t="s">
        <v>7</v>
      </c>
      <c r="E536" s="134" t="str">
        <f t="shared" si="120"/>
        <v>"0515"</v>
      </c>
      <c r="F536" s="110" t="str">
        <f t="shared" si="121"/>
        <v>"0515"</v>
      </c>
      <c r="G536" s="189">
        <v>0</v>
      </c>
      <c r="H536" s="189">
        <v>0</v>
      </c>
      <c r="I536" s="176" t="s">
        <v>28</v>
      </c>
      <c r="J536" s="64" t="s">
        <v>1540</v>
      </c>
      <c r="K536" s="112" t="s">
        <v>4065</v>
      </c>
      <c r="L536" s="130" t="s">
        <v>5137</v>
      </c>
      <c r="M536" s="130"/>
      <c r="N536" s="130"/>
      <c r="P536" s="135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174</v>
      </c>
      <c r="W536" s="107" t="s">
        <v>2422</v>
      </c>
      <c r="X536" s="114" t="s">
        <v>2422</v>
      </c>
      <c r="Y536" s="114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7" t="str">
        <f>IF(ISNA(VLOOKUP(AA536,Sheet2!J:J,1,0)),"//","")</f>
        <v/>
      </c>
      <c r="AF536" s="107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9" t="s">
        <v>4046</v>
      </c>
      <c r="D537" s="109" t="s">
        <v>7</v>
      </c>
      <c r="E537" s="134" t="str">
        <f t="shared" si="120"/>
        <v>"0516"</v>
      </c>
      <c r="F537" s="110" t="str">
        <f t="shared" si="121"/>
        <v>"0516"</v>
      </c>
      <c r="G537" s="189">
        <v>0</v>
      </c>
      <c r="H537" s="189">
        <v>0</v>
      </c>
      <c r="I537" s="176" t="s">
        <v>28</v>
      </c>
      <c r="J537" s="64" t="s">
        <v>1540</v>
      </c>
      <c r="K537" s="112" t="s">
        <v>4065</v>
      </c>
      <c r="L537" s="130" t="s">
        <v>5137</v>
      </c>
      <c r="M537" s="130"/>
      <c r="N537" s="130"/>
      <c r="P537" s="135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174</v>
      </c>
      <c r="W537" s="107" t="s">
        <v>2422</v>
      </c>
      <c r="X537" s="114" t="s">
        <v>2422</v>
      </c>
      <c r="Y537" s="114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7" t="str">
        <f>IF(ISNA(VLOOKUP(AA537,Sheet2!J:J,1,0)),"//","")</f>
        <v/>
      </c>
      <c r="AF537" s="107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9" t="s">
        <v>4046</v>
      </c>
      <c r="D538" s="109" t="s">
        <v>7</v>
      </c>
      <c r="E538" s="134" t="str">
        <f t="shared" si="120"/>
        <v>"0517"</v>
      </c>
      <c r="F538" s="110" t="str">
        <f t="shared" si="121"/>
        <v>"0517"</v>
      </c>
      <c r="G538" s="189">
        <v>0</v>
      </c>
      <c r="H538" s="189">
        <v>0</v>
      </c>
      <c r="I538" s="176" t="s">
        <v>28</v>
      </c>
      <c r="J538" s="64" t="s">
        <v>1540</v>
      </c>
      <c r="K538" s="112" t="s">
        <v>4065</v>
      </c>
      <c r="L538" s="130" t="s">
        <v>5137</v>
      </c>
      <c r="M538" s="130"/>
      <c r="N538" s="130"/>
      <c r="P538" s="135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174</v>
      </c>
      <c r="W538" s="107" t="s">
        <v>2422</v>
      </c>
      <c r="X538" s="114" t="s">
        <v>2422</v>
      </c>
      <c r="Y538" s="114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7" t="str">
        <f>IF(ISNA(VLOOKUP(AA538,Sheet2!J:J,1,0)),"//","")</f>
        <v/>
      </c>
      <c r="AF538" s="107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9" t="s">
        <v>4046</v>
      </c>
      <c r="D539" s="109" t="s">
        <v>7</v>
      </c>
      <c r="E539" s="134" t="str">
        <f t="shared" si="120"/>
        <v>"0518"</v>
      </c>
      <c r="F539" s="110" t="str">
        <f t="shared" si="121"/>
        <v>"0518"</v>
      </c>
      <c r="G539" s="189">
        <v>0</v>
      </c>
      <c r="H539" s="189">
        <v>0</v>
      </c>
      <c r="I539" s="176" t="s">
        <v>28</v>
      </c>
      <c r="J539" s="64" t="s">
        <v>1540</v>
      </c>
      <c r="K539" s="112" t="s">
        <v>4065</v>
      </c>
      <c r="L539" s="130" t="s">
        <v>5137</v>
      </c>
      <c r="M539" s="130"/>
      <c r="N539" s="130"/>
      <c r="P539" s="135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174</v>
      </c>
      <c r="W539" s="107" t="s">
        <v>2422</v>
      </c>
      <c r="X539" s="114" t="s">
        <v>2422</v>
      </c>
      <c r="Y539" s="114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7" t="str">
        <f>IF(ISNA(VLOOKUP(AA539,Sheet2!J:J,1,0)),"//","")</f>
        <v/>
      </c>
      <c r="AF539" s="107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9" t="s">
        <v>4046</v>
      </c>
      <c r="D540" s="109" t="s">
        <v>7</v>
      </c>
      <c r="E540" s="134" t="str">
        <f t="shared" si="120"/>
        <v>"0519"</v>
      </c>
      <c r="F540" s="110" t="str">
        <f t="shared" si="121"/>
        <v>"0519"</v>
      </c>
      <c r="G540" s="189">
        <v>0</v>
      </c>
      <c r="H540" s="189">
        <v>0</v>
      </c>
      <c r="I540" s="176" t="s">
        <v>28</v>
      </c>
      <c r="J540" s="64" t="s">
        <v>1540</v>
      </c>
      <c r="K540" s="112" t="s">
        <v>4065</v>
      </c>
      <c r="L540" s="130" t="s">
        <v>5137</v>
      </c>
      <c r="M540" s="130"/>
      <c r="N540" s="130"/>
      <c r="P540" s="135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174</v>
      </c>
      <c r="W540" s="107" t="s">
        <v>2422</v>
      </c>
      <c r="X540" s="114" t="s">
        <v>2422</v>
      </c>
      <c r="Y540" s="114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7" t="str">
        <f>IF(ISNA(VLOOKUP(AA540,Sheet2!J:J,1,0)),"//","")</f>
        <v/>
      </c>
      <c r="AF540" s="107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9" t="s">
        <v>4046</v>
      </c>
      <c r="D541" s="109" t="s">
        <v>7</v>
      </c>
      <c r="E541" s="134" t="str">
        <f t="shared" si="120"/>
        <v>"0520"</v>
      </c>
      <c r="F541" s="110" t="str">
        <f t="shared" si="121"/>
        <v>"0520"</v>
      </c>
      <c r="G541" s="189">
        <v>0</v>
      </c>
      <c r="H541" s="189">
        <v>0</v>
      </c>
      <c r="I541" s="176" t="s">
        <v>28</v>
      </c>
      <c r="J541" s="64" t="s">
        <v>1540</v>
      </c>
      <c r="K541" s="112" t="s">
        <v>4065</v>
      </c>
      <c r="L541" s="130" t="s">
        <v>5137</v>
      </c>
      <c r="M541" s="130"/>
      <c r="N541" s="130"/>
      <c r="P541" s="135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174</v>
      </c>
      <c r="W541" s="107" t="s">
        <v>2422</v>
      </c>
      <c r="X541" s="114" t="s">
        <v>2422</v>
      </c>
      <c r="Y541" s="114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7" t="str">
        <f>IF(ISNA(VLOOKUP(AA541,Sheet2!J:J,1,0)),"//","")</f>
        <v/>
      </c>
      <c r="AF541" s="107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9" t="s">
        <v>4046</v>
      </c>
      <c r="D542" s="109" t="s">
        <v>7</v>
      </c>
      <c r="E542" s="134" t="str">
        <f t="shared" si="120"/>
        <v>"0521"</v>
      </c>
      <c r="F542" s="110" t="str">
        <f t="shared" si="121"/>
        <v>"0521"</v>
      </c>
      <c r="G542" s="189">
        <v>0</v>
      </c>
      <c r="H542" s="189">
        <v>0</v>
      </c>
      <c r="I542" s="176" t="s">
        <v>28</v>
      </c>
      <c r="J542" s="64" t="s">
        <v>1540</v>
      </c>
      <c r="K542" s="112" t="s">
        <v>4065</v>
      </c>
      <c r="L542" s="130" t="s">
        <v>5137</v>
      </c>
      <c r="M542" s="130"/>
      <c r="N542" s="130"/>
      <c r="P542" s="135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174</v>
      </c>
      <c r="W542" s="107" t="s">
        <v>2422</v>
      </c>
      <c r="X542" s="114" t="s">
        <v>2422</v>
      </c>
      <c r="Y542" s="114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7" t="str">
        <f>IF(ISNA(VLOOKUP(AA542,Sheet2!J:J,1,0)),"//","")</f>
        <v/>
      </c>
      <c r="AF542" s="107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9" t="s">
        <v>4046</v>
      </c>
      <c r="D543" s="109" t="s">
        <v>7</v>
      </c>
      <c r="E543" s="134" t="str">
        <f t="shared" si="120"/>
        <v>"0522"</v>
      </c>
      <c r="F543" s="110" t="str">
        <f t="shared" si="121"/>
        <v>"0522"</v>
      </c>
      <c r="G543" s="189">
        <v>0</v>
      </c>
      <c r="H543" s="189">
        <v>0</v>
      </c>
      <c r="I543" s="176" t="s">
        <v>28</v>
      </c>
      <c r="J543" s="64" t="s">
        <v>1540</v>
      </c>
      <c r="K543" s="112" t="s">
        <v>4065</v>
      </c>
      <c r="L543" s="130" t="s">
        <v>5137</v>
      </c>
      <c r="M543" s="130"/>
      <c r="N543" s="130"/>
      <c r="P543" s="135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174</v>
      </c>
      <c r="W543" s="107" t="s">
        <v>2422</v>
      </c>
      <c r="X543" s="114" t="s">
        <v>2422</v>
      </c>
      <c r="Y543" s="114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7" t="str">
        <f>IF(ISNA(VLOOKUP(AA543,Sheet2!J:J,1,0)),"//","")</f>
        <v/>
      </c>
      <c r="AF543" s="107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9" t="s">
        <v>4046</v>
      </c>
      <c r="D544" s="109" t="s">
        <v>7</v>
      </c>
      <c r="E544" s="134" t="str">
        <f t="shared" si="120"/>
        <v>"0523"</v>
      </c>
      <c r="F544" s="110" t="str">
        <f t="shared" si="121"/>
        <v>"0523"</v>
      </c>
      <c r="G544" s="189">
        <v>0</v>
      </c>
      <c r="H544" s="189">
        <v>0</v>
      </c>
      <c r="I544" s="176" t="s">
        <v>28</v>
      </c>
      <c r="J544" s="64" t="s">
        <v>1540</v>
      </c>
      <c r="K544" s="112" t="s">
        <v>4065</v>
      </c>
      <c r="L544" s="130" t="s">
        <v>5137</v>
      </c>
      <c r="M544" s="130"/>
      <c r="N544" s="130"/>
      <c r="P544" s="135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174</v>
      </c>
      <c r="W544" s="107" t="s">
        <v>2422</v>
      </c>
      <c r="X544" s="114" t="s">
        <v>2422</v>
      </c>
      <c r="Y544" s="114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7" t="str">
        <f>IF(ISNA(VLOOKUP(AA544,Sheet2!J:J,1,0)),"//","")</f>
        <v/>
      </c>
      <c r="AF544" s="107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9" t="s">
        <v>4046</v>
      </c>
      <c r="D545" s="109" t="s">
        <v>7</v>
      </c>
      <c r="E545" s="134" t="str">
        <f t="shared" si="120"/>
        <v>"0524"</v>
      </c>
      <c r="F545" s="110" t="str">
        <f t="shared" si="121"/>
        <v>"0524"</v>
      </c>
      <c r="G545" s="189">
        <v>0</v>
      </c>
      <c r="H545" s="189">
        <v>0</v>
      </c>
      <c r="I545" s="176" t="s">
        <v>28</v>
      </c>
      <c r="J545" s="64" t="s">
        <v>1540</v>
      </c>
      <c r="K545" s="112" t="s">
        <v>4065</v>
      </c>
      <c r="L545" s="130" t="s">
        <v>5137</v>
      </c>
      <c r="M545" s="130"/>
      <c r="N545" s="130"/>
      <c r="P545" s="135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174</v>
      </c>
      <c r="W545" s="107" t="s">
        <v>2422</v>
      </c>
      <c r="X545" s="114" t="s">
        <v>2422</v>
      </c>
      <c r="Y545" s="114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7" t="str">
        <f>IF(ISNA(VLOOKUP(AA545,Sheet2!J:J,1,0)),"//","")</f>
        <v/>
      </c>
      <c r="AF545" s="107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9" t="s">
        <v>4046</v>
      </c>
      <c r="D546" s="109" t="s">
        <v>7</v>
      </c>
      <c r="E546" s="134" t="str">
        <f t="shared" si="120"/>
        <v>"0525"</v>
      </c>
      <c r="F546" s="110" t="str">
        <f t="shared" si="121"/>
        <v>"0525"</v>
      </c>
      <c r="G546" s="189">
        <v>0</v>
      </c>
      <c r="H546" s="189">
        <v>0</v>
      </c>
      <c r="I546" s="176" t="s">
        <v>28</v>
      </c>
      <c r="J546" s="64" t="s">
        <v>1540</v>
      </c>
      <c r="K546" s="112" t="s">
        <v>4065</v>
      </c>
      <c r="L546" s="130" t="s">
        <v>5137</v>
      </c>
      <c r="M546" s="130"/>
      <c r="N546" s="130"/>
      <c r="P546" s="135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174</v>
      </c>
      <c r="W546" s="107" t="s">
        <v>2422</v>
      </c>
      <c r="X546" s="114" t="s">
        <v>2422</v>
      </c>
      <c r="Y546" s="114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7" t="str">
        <f>IF(ISNA(VLOOKUP(AA546,Sheet2!J:J,1,0)),"//","")</f>
        <v/>
      </c>
      <c r="AF546" s="107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9" t="s">
        <v>4046</v>
      </c>
      <c r="D547" s="109" t="s">
        <v>7</v>
      </c>
      <c r="E547" s="134" t="str">
        <f t="shared" si="120"/>
        <v>"0526"</v>
      </c>
      <c r="F547" s="110" t="str">
        <f t="shared" si="121"/>
        <v>"0526"</v>
      </c>
      <c r="G547" s="189">
        <v>0</v>
      </c>
      <c r="H547" s="189">
        <v>0</v>
      </c>
      <c r="I547" s="176" t="s">
        <v>28</v>
      </c>
      <c r="J547" s="64" t="s">
        <v>1540</v>
      </c>
      <c r="K547" s="112" t="s">
        <v>4065</v>
      </c>
      <c r="L547" s="130" t="s">
        <v>5137</v>
      </c>
      <c r="M547" s="130"/>
      <c r="N547" s="130"/>
      <c r="P547" s="135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174</v>
      </c>
      <c r="W547" s="107" t="s">
        <v>2422</v>
      </c>
      <c r="X547" s="114" t="s">
        <v>2422</v>
      </c>
      <c r="Y547" s="114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7" t="str">
        <f>IF(ISNA(VLOOKUP(AA547,Sheet2!J:J,1,0)),"//","")</f>
        <v/>
      </c>
      <c r="AF547" s="107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2"/>
      <c r="F548" s="62"/>
      <c r="G548" s="90"/>
      <c r="H548" s="90"/>
      <c r="I548" s="64"/>
      <c r="J548" s="64"/>
      <c r="K548" s="65"/>
      <c r="L548" s="256"/>
      <c r="M548" s="256"/>
      <c r="N548" s="256"/>
      <c r="O548" s="57"/>
      <c r="P548" s="62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174</v>
      </c>
      <c r="W548" s="91" t="s">
        <v>2422</v>
      </c>
      <c r="X548" s="89" t="s">
        <v>2422</v>
      </c>
      <c r="Y548" s="89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7" t="str">
        <f>IF(ISNA(VLOOKUP(AA548,Sheet2!J:J,1,0)),"//","")</f>
        <v/>
      </c>
      <c r="AF548" s="107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2"/>
      <c r="F549" s="62"/>
      <c r="G549" s="90"/>
      <c r="H549" s="90"/>
      <c r="I549" s="64"/>
      <c r="J549" s="64"/>
      <c r="K549" s="65"/>
      <c r="L549" s="256"/>
      <c r="M549" s="256"/>
      <c r="N549" s="256"/>
      <c r="O549" s="57"/>
      <c r="P549" s="62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174</v>
      </c>
      <c r="W549" s="91" t="s">
        <v>2422</v>
      </c>
      <c r="X549" s="89" t="s">
        <v>2422</v>
      </c>
      <c r="Y549" s="89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7" t="str">
        <f>IF(ISNA(VLOOKUP(AA549,Sheet2!J:J,1,0)),"//","")</f>
        <v/>
      </c>
      <c r="AF549" s="107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2"/>
      <c r="F550" s="62"/>
      <c r="G550" s="90"/>
      <c r="H550" s="90"/>
      <c r="I550" s="64"/>
      <c r="J550" s="64"/>
      <c r="K550" s="65"/>
      <c r="L550" s="256"/>
      <c r="M550" s="256"/>
      <c r="N550" s="256"/>
      <c r="O550" s="57"/>
      <c r="P550" s="62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174</v>
      </c>
      <c r="W550" s="91" t="s">
        <v>2422</v>
      </c>
      <c r="X550" s="89" t="s">
        <v>2422</v>
      </c>
      <c r="Y550" s="89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7" t="str">
        <f>IF(ISNA(VLOOKUP(AA550,Sheet2!J:J,1,0)),"//","")</f>
        <v/>
      </c>
      <c r="AF550" s="107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4" t="s">
        <v>503</v>
      </c>
      <c r="F551" s="64" t="s">
        <v>503</v>
      </c>
      <c r="G551" s="90">
        <v>0</v>
      </c>
      <c r="H551" s="90">
        <v>0</v>
      </c>
      <c r="I551" s="182" t="s">
        <v>2687</v>
      </c>
      <c r="J551" s="64" t="s">
        <v>1541</v>
      </c>
      <c r="K551" s="65" t="s">
        <v>4065</v>
      </c>
      <c r="L551" s="256" t="s">
        <v>5137</v>
      </c>
      <c r="M551" s="256"/>
      <c r="N551" s="256"/>
      <c r="O551" s="66" t="s">
        <v>3056</v>
      </c>
      <c r="P551" s="62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175</v>
      </c>
      <c r="W551" s="91" t="s">
        <v>2902</v>
      </c>
      <c r="X551" s="69" t="s">
        <v>2422</v>
      </c>
      <c r="Y551" s="69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7" t="str">
        <f>IF(ISNA(VLOOKUP(AA551,Sheet2!J:J,1,0)),"//","")</f>
        <v/>
      </c>
      <c r="AF551" s="107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4" t="s">
        <v>504</v>
      </c>
      <c r="F552" s="64" t="s">
        <v>504</v>
      </c>
      <c r="G552" s="90">
        <v>0</v>
      </c>
      <c r="H552" s="90">
        <v>0</v>
      </c>
      <c r="I552" s="182" t="s">
        <v>2687</v>
      </c>
      <c r="J552" s="64" t="s">
        <v>1541</v>
      </c>
      <c r="K552" s="65" t="s">
        <v>4065</v>
      </c>
      <c r="L552" s="256" t="s">
        <v>5137</v>
      </c>
      <c r="M552" s="256"/>
      <c r="N552" s="256"/>
      <c r="O552" s="66" t="s">
        <v>3057</v>
      </c>
      <c r="P552" s="62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176</v>
      </c>
      <c r="W552" s="91" t="s">
        <v>2902</v>
      </c>
      <c r="X552" s="69" t="s">
        <v>2422</v>
      </c>
      <c r="Y552" s="69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7" t="str">
        <f>IF(ISNA(VLOOKUP(AA552,Sheet2!J:J,1,0)),"//","")</f>
        <v/>
      </c>
      <c r="AF552" s="107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4" t="s">
        <v>505</v>
      </c>
      <c r="F553" s="64" t="s">
        <v>505</v>
      </c>
      <c r="G553" s="90">
        <v>0</v>
      </c>
      <c r="H553" s="90">
        <v>0</v>
      </c>
      <c r="I553" s="182" t="s">
        <v>2687</v>
      </c>
      <c r="J553" s="64" t="s">
        <v>1541</v>
      </c>
      <c r="K553" s="65" t="s">
        <v>4065</v>
      </c>
      <c r="L553" s="256" t="s">
        <v>5137</v>
      </c>
      <c r="M553" s="256"/>
      <c r="N553" s="256"/>
      <c r="O553" s="66" t="s">
        <v>3058</v>
      </c>
      <c r="P553" s="62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177</v>
      </c>
      <c r="W553" s="91" t="s">
        <v>2902</v>
      </c>
      <c r="X553" s="69" t="s">
        <v>2422</v>
      </c>
      <c r="Y553" s="69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7" t="str">
        <f>IF(ISNA(VLOOKUP(AA553,Sheet2!J:J,1,0)),"//","")</f>
        <v>//</v>
      </c>
      <c r="AF553" s="107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4" t="s">
        <v>499</v>
      </c>
      <c r="F554" s="64" t="s">
        <v>499</v>
      </c>
      <c r="G554" s="90">
        <v>0</v>
      </c>
      <c r="H554" s="90">
        <v>0</v>
      </c>
      <c r="I554" s="182" t="s">
        <v>2687</v>
      </c>
      <c r="J554" s="64" t="s">
        <v>1541</v>
      </c>
      <c r="K554" s="65" t="s">
        <v>4065</v>
      </c>
      <c r="L554" s="256" t="s">
        <v>5137</v>
      </c>
      <c r="M554" s="256"/>
      <c r="N554" s="256"/>
      <c r="O554" s="66" t="s">
        <v>3059</v>
      </c>
      <c r="P554" s="62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178</v>
      </c>
      <c r="W554" s="91" t="s">
        <v>2902</v>
      </c>
      <c r="X554" s="69" t="s">
        <v>2422</v>
      </c>
      <c r="Y554" s="69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7" t="str">
        <f>IF(ISNA(VLOOKUP(AA554,Sheet2!J:J,1,0)),"//","")</f>
        <v>//</v>
      </c>
      <c r="AF554" s="107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4" t="s">
        <v>347</v>
      </c>
      <c r="F555" s="64" t="s">
        <v>347</v>
      </c>
      <c r="G555" s="90">
        <v>0</v>
      </c>
      <c r="H555" s="90">
        <v>0</v>
      </c>
      <c r="I555" s="182" t="s">
        <v>2687</v>
      </c>
      <c r="J555" s="64" t="s">
        <v>1541</v>
      </c>
      <c r="K555" s="65" t="s">
        <v>4065</v>
      </c>
      <c r="L555" s="256" t="s">
        <v>5137</v>
      </c>
      <c r="M555" s="256"/>
      <c r="N555" s="256"/>
      <c r="O555" s="66" t="s">
        <v>3060</v>
      </c>
      <c r="P555" s="62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179</v>
      </c>
      <c r="W555" s="91" t="s">
        <v>2902</v>
      </c>
      <c r="X555" s="69" t="s">
        <v>2422</v>
      </c>
      <c r="Y555" s="69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7" t="str">
        <f>IF(ISNA(VLOOKUP(AA555,Sheet2!J:J,1,0)),"//","")</f>
        <v>//</v>
      </c>
      <c r="AF555" s="107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4" t="s">
        <v>348</v>
      </c>
      <c r="F556" s="64" t="s">
        <v>348</v>
      </c>
      <c r="G556" s="90">
        <v>0</v>
      </c>
      <c r="H556" s="90">
        <v>0</v>
      </c>
      <c r="I556" s="182" t="s">
        <v>2687</v>
      </c>
      <c r="J556" s="64" t="s">
        <v>1541</v>
      </c>
      <c r="K556" s="65" t="s">
        <v>4065</v>
      </c>
      <c r="L556" s="256" t="s">
        <v>5137</v>
      </c>
      <c r="M556" s="256"/>
      <c r="N556" s="256"/>
      <c r="O556" s="66" t="s">
        <v>3061</v>
      </c>
      <c r="P556" s="62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180</v>
      </c>
      <c r="W556" s="91" t="s">
        <v>2902</v>
      </c>
      <c r="X556" s="69" t="s">
        <v>2422</v>
      </c>
      <c r="Y556" s="69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7" t="str">
        <f>IF(ISNA(VLOOKUP(AA556,Sheet2!J:J,1,0)),"//","")</f>
        <v>//</v>
      </c>
      <c r="AF556" s="107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4" t="s">
        <v>349</v>
      </c>
      <c r="F557" s="64" t="s">
        <v>349</v>
      </c>
      <c r="G557" s="90">
        <v>0</v>
      </c>
      <c r="H557" s="90">
        <v>0</v>
      </c>
      <c r="I557" s="182" t="s">
        <v>2687</v>
      </c>
      <c r="J557" s="64" t="s">
        <v>1541</v>
      </c>
      <c r="K557" s="65" t="s">
        <v>4065</v>
      </c>
      <c r="L557" s="256" t="s">
        <v>5137</v>
      </c>
      <c r="M557" s="256"/>
      <c r="N557" s="256"/>
      <c r="O557" s="66" t="s">
        <v>3062</v>
      </c>
      <c r="P557" s="62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181</v>
      </c>
      <c r="W557" s="91" t="s">
        <v>2902</v>
      </c>
      <c r="X557" s="69" t="s">
        <v>2422</v>
      </c>
      <c r="Y557" s="69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7" t="str">
        <f>IF(ISNA(VLOOKUP(AA557,Sheet2!J:J,1,0)),"//","")</f>
        <v/>
      </c>
      <c r="AF557" s="107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4" t="s">
        <v>350</v>
      </c>
      <c r="F558" s="64" t="s">
        <v>350</v>
      </c>
      <c r="G558" s="90">
        <v>0</v>
      </c>
      <c r="H558" s="90">
        <v>0</v>
      </c>
      <c r="I558" s="182" t="s">
        <v>2687</v>
      </c>
      <c r="J558" s="64" t="s">
        <v>1541</v>
      </c>
      <c r="K558" s="65" t="s">
        <v>4065</v>
      </c>
      <c r="L558" s="256" t="s">
        <v>5137</v>
      </c>
      <c r="M558" s="256"/>
      <c r="N558" s="256"/>
      <c r="O558" s="66" t="s">
        <v>3063</v>
      </c>
      <c r="P558" s="62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182</v>
      </c>
      <c r="W558" s="91" t="s">
        <v>2902</v>
      </c>
      <c r="X558" s="69" t="s">
        <v>2422</v>
      </c>
      <c r="Y558" s="69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7" t="str">
        <f>IF(ISNA(VLOOKUP(AA558,Sheet2!J:J,1,0)),"//","")</f>
        <v>//</v>
      </c>
      <c r="AF558" s="107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4" t="s">
        <v>172</v>
      </c>
      <c r="F559" s="64" t="s">
        <v>172</v>
      </c>
      <c r="G559" s="67">
        <v>0</v>
      </c>
      <c r="H559" s="67">
        <v>0</v>
      </c>
      <c r="I559" s="182" t="s">
        <v>2687</v>
      </c>
      <c r="J559" s="64" t="s">
        <v>1541</v>
      </c>
      <c r="K559" s="65" t="s">
        <v>4065</v>
      </c>
      <c r="L559" s="256" t="s">
        <v>5137</v>
      </c>
      <c r="M559" s="256"/>
      <c r="N559" s="256"/>
      <c r="O559" s="66" t="s">
        <v>3064</v>
      </c>
      <c r="P559" s="62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183</v>
      </c>
      <c r="W559" s="91" t="s">
        <v>2902</v>
      </c>
      <c r="X559" s="69" t="s">
        <v>2422</v>
      </c>
      <c r="Y559" s="69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7" t="str">
        <f>IF(ISNA(VLOOKUP(AA559,Sheet2!J:J,1,0)),"//","")</f>
        <v>//</v>
      </c>
      <c r="AF559" s="107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4" t="s">
        <v>140</v>
      </c>
      <c r="F560" s="64" t="s">
        <v>140</v>
      </c>
      <c r="G560" s="67">
        <v>0</v>
      </c>
      <c r="H560" s="67">
        <v>0</v>
      </c>
      <c r="I560" s="182" t="s">
        <v>2687</v>
      </c>
      <c r="J560" s="64" t="s">
        <v>1541</v>
      </c>
      <c r="K560" s="65" t="s">
        <v>4065</v>
      </c>
      <c r="L560" s="256" t="s">
        <v>5137</v>
      </c>
      <c r="M560" s="256"/>
      <c r="N560" s="256"/>
      <c r="O560" s="58" t="s">
        <v>3065</v>
      </c>
      <c r="P560" s="62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184</v>
      </c>
      <c r="W560" s="91" t="s">
        <v>2902</v>
      </c>
      <c r="X560" s="69" t="s">
        <v>2422</v>
      </c>
      <c r="Y560" s="69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7" t="str">
        <f>IF(ISNA(VLOOKUP(AA560,Sheet2!J:J,1,0)),"//","")</f>
        <v>//</v>
      </c>
      <c r="AF560" s="107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4" t="s">
        <v>153</v>
      </c>
      <c r="F561" s="64" t="s">
        <v>153</v>
      </c>
      <c r="G561" s="67">
        <v>0</v>
      </c>
      <c r="H561" s="67">
        <v>0</v>
      </c>
      <c r="I561" s="182" t="s">
        <v>2687</v>
      </c>
      <c r="J561" s="64" t="s">
        <v>1541</v>
      </c>
      <c r="K561" s="65" t="s">
        <v>4065</v>
      </c>
      <c r="L561" s="256" t="s">
        <v>5137</v>
      </c>
      <c r="M561" s="256"/>
      <c r="N561" s="256"/>
      <c r="O561" s="58" t="s">
        <v>3066</v>
      </c>
      <c r="P561" s="62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185</v>
      </c>
      <c r="W561" s="91" t="s">
        <v>2902</v>
      </c>
      <c r="X561" s="69" t="s">
        <v>2422</v>
      </c>
      <c r="Y561" s="69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7" t="str">
        <f>IF(ISNA(VLOOKUP(AA561,Sheet2!J:J,1,0)),"//","")</f>
        <v>//</v>
      </c>
      <c r="AF561" s="107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4" t="s">
        <v>160</v>
      </c>
      <c r="F562" s="64" t="s">
        <v>160</v>
      </c>
      <c r="G562" s="67">
        <v>0</v>
      </c>
      <c r="H562" s="67">
        <v>0</v>
      </c>
      <c r="I562" s="182" t="s">
        <v>2687</v>
      </c>
      <c r="J562" s="64" t="s">
        <v>1541</v>
      </c>
      <c r="K562" s="65" t="s">
        <v>4065</v>
      </c>
      <c r="L562" s="256" t="s">
        <v>5137</v>
      </c>
      <c r="M562" s="256"/>
      <c r="N562" s="256"/>
      <c r="O562" s="58" t="s">
        <v>2922</v>
      </c>
      <c r="P562" s="62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186</v>
      </c>
      <c r="W562" s="91" t="s">
        <v>2902</v>
      </c>
      <c r="X562" s="69" t="s">
        <v>2422</v>
      </c>
      <c r="Y562" s="69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7" t="str">
        <f>IF(ISNA(VLOOKUP(AA562,Sheet2!J:J,1,0)),"//","")</f>
        <v>//</v>
      </c>
      <c r="AF562" s="107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4" t="s">
        <v>914</v>
      </c>
      <c r="F563" s="64" t="s">
        <v>914</v>
      </c>
      <c r="G563" s="67">
        <v>0</v>
      </c>
      <c r="H563" s="67">
        <v>0</v>
      </c>
      <c r="I563" s="64" t="s">
        <v>1</v>
      </c>
      <c r="J563" s="64" t="s">
        <v>1541</v>
      </c>
      <c r="K563" s="65" t="s">
        <v>4065</v>
      </c>
      <c r="L563" s="256" t="s">
        <v>5137</v>
      </c>
      <c r="M563" s="256"/>
      <c r="N563" s="256"/>
      <c r="O563" s="58"/>
      <c r="P563" s="62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187</v>
      </c>
      <c r="W563" s="91" t="s">
        <v>2902</v>
      </c>
      <c r="X563" s="69" t="s">
        <v>2422</v>
      </c>
      <c r="Y563" s="69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7" t="str">
        <f>IF(ISNA(VLOOKUP(AA563,Sheet2!J:J,1,0)),"//","")</f>
        <v/>
      </c>
      <c r="AF563" s="107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9" t="s">
        <v>4046</v>
      </c>
      <c r="D564" s="109" t="s">
        <v>7</v>
      </c>
      <c r="E564" s="134" t="str">
        <f t="shared" ref="E564:E571" si="124">CHAR(34)&amp;IF(B564&lt;10,"000",IF(B564&lt;100,"00",IF(B564&lt;1000,"0","")))&amp;$B564&amp;CHAR(34)</f>
        <v>"0540"</v>
      </c>
      <c r="F564" s="110" t="str">
        <f t="shared" ref="F564:F571" si="125">E564</f>
        <v>"0540"</v>
      </c>
      <c r="G564" s="189">
        <v>0</v>
      </c>
      <c r="H564" s="189">
        <v>0</v>
      </c>
      <c r="I564" s="176" t="s">
        <v>28</v>
      </c>
      <c r="J564" s="111" t="s">
        <v>1541</v>
      </c>
      <c r="K564" s="112" t="s">
        <v>4065</v>
      </c>
      <c r="L564" s="130" t="s">
        <v>5137</v>
      </c>
      <c r="M564" s="130"/>
      <c r="N564" s="130"/>
      <c r="P564" s="135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187</v>
      </c>
      <c r="W564" s="107" t="s">
        <v>2422</v>
      </c>
      <c r="X564" s="114" t="s">
        <v>2422</v>
      </c>
      <c r="Y564" s="114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7" t="str">
        <f>IF(ISNA(VLOOKUP(AA564,Sheet2!J:J,1,0)),"//","")</f>
        <v/>
      </c>
      <c r="AF564" s="107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9" t="s">
        <v>4046</v>
      </c>
      <c r="D565" s="109" t="s">
        <v>7</v>
      </c>
      <c r="E565" s="134" t="str">
        <f t="shared" si="124"/>
        <v>"0541"</v>
      </c>
      <c r="F565" s="110" t="str">
        <f t="shared" si="125"/>
        <v>"0541"</v>
      </c>
      <c r="G565" s="189">
        <v>0</v>
      </c>
      <c r="H565" s="189">
        <v>0</v>
      </c>
      <c r="I565" s="176" t="s">
        <v>28</v>
      </c>
      <c r="J565" s="111" t="s">
        <v>1541</v>
      </c>
      <c r="K565" s="112" t="s">
        <v>4065</v>
      </c>
      <c r="L565" s="130" t="s">
        <v>5137</v>
      </c>
      <c r="M565" s="130"/>
      <c r="N565" s="130"/>
      <c r="P565" s="135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187</v>
      </c>
      <c r="W565" s="107" t="s">
        <v>2422</v>
      </c>
      <c r="X565" s="114" t="s">
        <v>2422</v>
      </c>
      <c r="Y565" s="114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7" t="str">
        <f>IF(ISNA(VLOOKUP(AA565,Sheet2!J:J,1,0)),"//","")</f>
        <v/>
      </c>
      <c r="AF565" s="107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9" t="s">
        <v>4046</v>
      </c>
      <c r="D566" s="109" t="s">
        <v>7</v>
      </c>
      <c r="E566" s="134" t="str">
        <f t="shared" si="124"/>
        <v>"0542"</v>
      </c>
      <c r="F566" s="110" t="str">
        <f t="shared" si="125"/>
        <v>"0542"</v>
      </c>
      <c r="G566" s="189">
        <v>0</v>
      </c>
      <c r="H566" s="189">
        <v>0</v>
      </c>
      <c r="I566" s="176" t="s">
        <v>28</v>
      </c>
      <c r="J566" s="111" t="s">
        <v>1541</v>
      </c>
      <c r="K566" s="112" t="s">
        <v>4065</v>
      </c>
      <c r="L566" s="130" t="s">
        <v>5137</v>
      </c>
      <c r="M566" s="130"/>
      <c r="N566" s="130"/>
      <c r="P566" s="135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187</v>
      </c>
      <c r="W566" s="107" t="s">
        <v>2422</v>
      </c>
      <c r="X566" s="114" t="s">
        <v>2422</v>
      </c>
      <c r="Y566" s="114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7" t="str">
        <f>IF(ISNA(VLOOKUP(AA566,Sheet2!J:J,1,0)),"//","")</f>
        <v/>
      </c>
      <c r="AF566" s="107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9" t="s">
        <v>4046</v>
      </c>
      <c r="D567" s="109" t="s">
        <v>7</v>
      </c>
      <c r="E567" s="134" t="str">
        <f t="shared" si="124"/>
        <v>"0543"</v>
      </c>
      <c r="F567" s="110" t="str">
        <f t="shared" si="125"/>
        <v>"0543"</v>
      </c>
      <c r="G567" s="189">
        <v>0</v>
      </c>
      <c r="H567" s="189">
        <v>0</v>
      </c>
      <c r="I567" s="176" t="s">
        <v>28</v>
      </c>
      <c r="J567" s="111" t="s">
        <v>1541</v>
      </c>
      <c r="K567" s="112" t="s">
        <v>4065</v>
      </c>
      <c r="L567" s="130" t="s">
        <v>5137</v>
      </c>
      <c r="M567" s="130"/>
      <c r="N567" s="130"/>
      <c r="P567" s="135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187</v>
      </c>
      <c r="W567" s="107" t="s">
        <v>2422</v>
      </c>
      <c r="X567" s="114" t="s">
        <v>2422</v>
      </c>
      <c r="Y567" s="114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7" t="str">
        <f>IF(ISNA(VLOOKUP(AA567,Sheet2!J:J,1,0)),"//","")</f>
        <v/>
      </c>
      <c r="AF567" s="107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9" t="s">
        <v>4046</v>
      </c>
      <c r="D568" s="109" t="s">
        <v>7</v>
      </c>
      <c r="E568" s="134" t="str">
        <f t="shared" si="124"/>
        <v>"0544"</v>
      </c>
      <c r="F568" s="110" t="str">
        <f t="shared" si="125"/>
        <v>"0544"</v>
      </c>
      <c r="G568" s="189">
        <v>0</v>
      </c>
      <c r="H568" s="189">
        <v>0</v>
      </c>
      <c r="I568" s="176" t="s">
        <v>28</v>
      </c>
      <c r="J568" s="111" t="s">
        <v>1541</v>
      </c>
      <c r="K568" s="112" t="s">
        <v>4065</v>
      </c>
      <c r="L568" s="130" t="s">
        <v>5137</v>
      </c>
      <c r="M568" s="130"/>
      <c r="N568" s="130"/>
      <c r="P568" s="135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187</v>
      </c>
      <c r="W568" s="107" t="s">
        <v>2422</v>
      </c>
      <c r="X568" s="114" t="s">
        <v>2422</v>
      </c>
      <c r="Y568" s="114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7" t="str">
        <f>IF(ISNA(VLOOKUP(AA568,Sheet2!J:J,1,0)),"//","")</f>
        <v/>
      </c>
      <c r="AF568" s="107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9" t="s">
        <v>4046</v>
      </c>
      <c r="D569" s="109" t="s">
        <v>7</v>
      </c>
      <c r="E569" s="134" t="str">
        <f t="shared" si="124"/>
        <v>"0545"</v>
      </c>
      <c r="F569" s="110" t="str">
        <f t="shared" si="125"/>
        <v>"0545"</v>
      </c>
      <c r="G569" s="189">
        <v>0</v>
      </c>
      <c r="H569" s="189">
        <v>0</v>
      </c>
      <c r="I569" s="176" t="s">
        <v>28</v>
      </c>
      <c r="J569" s="111" t="s">
        <v>1541</v>
      </c>
      <c r="K569" s="112" t="s">
        <v>4065</v>
      </c>
      <c r="L569" s="130" t="s">
        <v>5137</v>
      </c>
      <c r="M569" s="130"/>
      <c r="N569" s="130"/>
      <c r="P569" s="135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187</v>
      </c>
      <c r="W569" s="107" t="s">
        <v>2422</v>
      </c>
      <c r="X569" s="114" t="s">
        <v>2422</v>
      </c>
      <c r="Y569" s="114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7" t="str">
        <f>IF(ISNA(VLOOKUP(AA569,Sheet2!J:J,1,0)),"//","")</f>
        <v/>
      </c>
      <c r="AF569" s="107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9" t="s">
        <v>4046</v>
      </c>
      <c r="D570" s="109" t="s">
        <v>7</v>
      </c>
      <c r="E570" s="134" t="str">
        <f t="shared" si="124"/>
        <v>"0546"</v>
      </c>
      <c r="F570" s="110" t="str">
        <f t="shared" si="125"/>
        <v>"0546"</v>
      </c>
      <c r="G570" s="189">
        <v>0</v>
      </c>
      <c r="H570" s="189">
        <v>0</v>
      </c>
      <c r="I570" s="176" t="s">
        <v>28</v>
      </c>
      <c r="J570" s="111" t="s">
        <v>1541</v>
      </c>
      <c r="K570" s="112" t="s">
        <v>4065</v>
      </c>
      <c r="L570" s="130" t="s">
        <v>5137</v>
      </c>
      <c r="M570" s="130"/>
      <c r="N570" s="130"/>
      <c r="P570" s="135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187</v>
      </c>
      <c r="W570" s="107" t="s">
        <v>2422</v>
      </c>
      <c r="X570" s="114" t="s">
        <v>2422</v>
      </c>
      <c r="Y570" s="114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7" t="str">
        <f>IF(ISNA(VLOOKUP(AA570,Sheet2!J:J,1,0)),"//","")</f>
        <v/>
      </c>
      <c r="AF570" s="107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9" t="s">
        <v>4046</v>
      </c>
      <c r="D571" s="109" t="s">
        <v>7</v>
      </c>
      <c r="E571" s="134" t="str">
        <f t="shared" si="124"/>
        <v>"0547"</v>
      </c>
      <c r="F571" s="110" t="str">
        <f t="shared" si="125"/>
        <v>"0547"</v>
      </c>
      <c r="G571" s="189">
        <v>0</v>
      </c>
      <c r="H571" s="189">
        <v>0</v>
      </c>
      <c r="I571" s="176" t="s">
        <v>28</v>
      </c>
      <c r="J571" s="111" t="s">
        <v>1541</v>
      </c>
      <c r="K571" s="112" t="s">
        <v>4065</v>
      </c>
      <c r="L571" s="130" t="s">
        <v>5137</v>
      </c>
      <c r="M571" s="130"/>
      <c r="N571" s="130"/>
      <c r="P571" s="135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187</v>
      </c>
      <c r="W571" s="107" t="s">
        <v>2422</v>
      </c>
      <c r="X571" s="114" t="s">
        <v>2422</v>
      </c>
      <c r="Y571" s="114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7" t="str">
        <f>IF(ISNA(VLOOKUP(AA571,Sheet2!J:J,1,0)),"//","")</f>
        <v/>
      </c>
      <c r="AF571" s="107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4" t="s">
        <v>531</v>
      </c>
      <c r="F572" s="64" t="s">
        <v>481</v>
      </c>
      <c r="G572" s="67">
        <v>0</v>
      </c>
      <c r="H572" s="67">
        <v>0</v>
      </c>
      <c r="I572" s="64" t="s">
        <v>1</v>
      </c>
      <c r="J572" s="64" t="s">
        <v>1541</v>
      </c>
      <c r="K572" s="65" t="s">
        <v>4065</v>
      </c>
      <c r="L572" s="256" t="s">
        <v>5137</v>
      </c>
      <c r="M572" s="256"/>
      <c r="N572" s="256"/>
      <c r="O572" s="66"/>
      <c r="P572" s="62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187</v>
      </c>
      <c r="W572" s="91" t="s">
        <v>2422</v>
      </c>
      <c r="X572" s="69" t="s">
        <v>2422</v>
      </c>
      <c r="Y572" s="69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7" t="str">
        <f>IF(ISNA(VLOOKUP(AA572,Sheet2!J:J,1,0)),"//","")</f>
        <v/>
      </c>
      <c r="AF572" s="107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4" t="s">
        <v>531</v>
      </c>
      <c r="F573" s="64" t="s">
        <v>482</v>
      </c>
      <c r="G573" s="72">
        <v>0</v>
      </c>
      <c r="H573" s="72">
        <v>0</v>
      </c>
      <c r="I573" s="64" t="s">
        <v>1</v>
      </c>
      <c r="J573" s="64" t="s">
        <v>1541</v>
      </c>
      <c r="K573" s="65" t="s">
        <v>4065</v>
      </c>
      <c r="L573" s="256" t="s">
        <v>5137</v>
      </c>
      <c r="M573" s="256"/>
      <c r="N573" s="256"/>
      <c r="O573" s="66"/>
      <c r="P573" s="62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187</v>
      </c>
      <c r="W573" s="91" t="s">
        <v>2422</v>
      </c>
      <c r="X573" s="69" t="s">
        <v>2422</v>
      </c>
      <c r="Y573" s="69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7" t="str">
        <f>IF(ISNA(VLOOKUP(AA573,Sheet2!J:J,1,0)),"//","")</f>
        <v/>
      </c>
      <c r="AF573" s="107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4" t="s">
        <v>531</v>
      </c>
      <c r="F574" s="64" t="s">
        <v>483</v>
      </c>
      <c r="G574" s="67">
        <v>0</v>
      </c>
      <c r="H574" s="67">
        <v>0</v>
      </c>
      <c r="I574" s="64" t="s">
        <v>1</v>
      </c>
      <c r="J574" s="64" t="s">
        <v>1541</v>
      </c>
      <c r="K574" s="65" t="s">
        <v>4065</v>
      </c>
      <c r="L574" s="256" t="s">
        <v>5137</v>
      </c>
      <c r="M574" s="256"/>
      <c r="N574" s="256"/>
      <c r="O574" s="66"/>
      <c r="P574" s="62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187</v>
      </c>
      <c r="W574" s="91" t="s">
        <v>2422</v>
      </c>
      <c r="X574" s="69" t="s">
        <v>2422</v>
      </c>
      <c r="Y574" s="69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7" t="str">
        <f>IF(ISNA(VLOOKUP(AA574,Sheet2!J:J,1,0)),"//","")</f>
        <v/>
      </c>
      <c r="AF574" s="107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4" t="s">
        <v>531</v>
      </c>
      <c r="F575" s="64" t="s">
        <v>484</v>
      </c>
      <c r="G575" s="67">
        <v>0</v>
      </c>
      <c r="H575" s="67">
        <v>0</v>
      </c>
      <c r="I575" s="64" t="s">
        <v>1</v>
      </c>
      <c r="J575" s="64" t="s">
        <v>1541</v>
      </c>
      <c r="K575" s="65" t="s">
        <v>4065</v>
      </c>
      <c r="L575" s="256" t="s">
        <v>5137</v>
      </c>
      <c r="M575" s="256"/>
      <c r="N575" s="256"/>
      <c r="O575" s="66"/>
      <c r="P575" s="62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187</v>
      </c>
      <c r="W575" s="91" t="s">
        <v>2422</v>
      </c>
      <c r="X575" s="69" t="s">
        <v>2422</v>
      </c>
      <c r="Y575" s="69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7" t="str">
        <f>IF(ISNA(VLOOKUP(AA575,Sheet2!J:J,1,0)),"//","")</f>
        <v/>
      </c>
      <c r="AF575" s="107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4" t="s">
        <v>531</v>
      </c>
      <c r="F576" s="64" t="s">
        <v>485</v>
      </c>
      <c r="G576" s="67">
        <v>0</v>
      </c>
      <c r="H576" s="67">
        <v>0</v>
      </c>
      <c r="I576" s="64" t="s">
        <v>1</v>
      </c>
      <c r="J576" s="64" t="s">
        <v>1541</v>
      </c>
      <c r="K576" s="65" t="s">
        <v>4065</v>
      </c>
      <c r="L576" s="256" t="s">
        <v>5137</v>
      </c>
      <c r="M576" s="256"/>
      <c r="N576" s="256"/>
      <c r="O576" s="66"/>
      <c r="P576" s="62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187</v>
      </c>
      <c r="W576" s="91" t="s">
        <v>2422</v>
      </c>
      <c r="X576" s="69" t="s">
        <v>2422</v>
      </c>
      <c r="Y576" s="69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7" t="str">
        <f>IF(ISNA(VLOOKUP(AA576,Sheet2!J:J,1,0)),"//","")</f>
        <v/>
      </c>
      <c r="AF576" s="107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4" t="s">
        <v>531</v>
      </c>
      <c r="F577" s="64" t="s">
        <v>486</v>
      </c>
      <c r="G577" s="67">
        <v>0</v>
      </c>
      <c r="H577" s="67">
        <v>0</v>
      </c>
      <c r="I577" s="64" t="s">
        <v>1</v>
      </c>
      <c r="J577" s="64" t="s">
        <v>1541</v>
      </c>
      <c r="K577" s="65" t="s">
        <v>4065</v>
      </c>
      <c r="L577" s="256" t="s">
        <v>5137</v>
      </c>
      <c r="M577" s="256"/>
      <c r="N577" s="256"/>
      <c r="O577" s="66"/>
      <c r="P577" s="62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187</v>
      </c>
      <c r="W577" s="91" t="s">
        <v>2422</v>
      </c>
      <c r="X577" s="69" t="s">
        <v>2422</v>
      </c>
      <c r="Y577" s="69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7" t="str">
        <f>IF(ISNA(VLOOKUP(AA577,Sheet2!J:J,1,0)),"//","")</f>
        <v/>
      </c>
      <c r="AF577" s="107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4" t="s">
        <v>531</v>
      </c>
      <c r="F578" s="64" t="s">
        <v>487</v>
      </c>
      <c r="G578" s="67">
        <v>0</v>
      </c>
      <c r="H578" s="67">
        <v>0</v>
      </c>
      <c r="I578" s="64" t="s">
        <v>1</v>
      </c>
      <c r="J578" s="64" t="s">
        <v>1541</v>
      </c>
      <c r="K578" s="65" t="s">
        <v>4065</v>
      </c>
      <c r="L578" s="256" t="s">
        <v>5137</v>
      </c>
      <c r="M578" s="256"/>
      <c r="N578" s="256"/>
      <c r="O578" s="66"/>
      <c r="P578" s="62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187</v>
      </c>
      <c r="W578" s="91" t="s">
        <v>2422</v>
      </c>
      <c r="X578" s="69" t="s">
        <v>2422</v>
      </c>
      <c r="Y578" s="69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7" t="str">
        <f>IF(ISNA(VLOOKUP(AA578,Sheet2!J:J,1,0)),"//","")</f>
        <v/>
      </c>
      <c r="AF578" s="107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4" t="s">
        <v>531</v>
      </c>
      <c r="F579" s="64" t="s">
        <v>488</v>
      </c>
      <c r="G579" s="67">
        <v>0</v>
      </c>
      <c r="H579" s="67">
        <v>0</v>
      </c>
      <c r="I579" s="64" t="s">
        <v>1</v>
      </c>
      <c r="J579" s="64" t="s">
        <v>1541</v>
      </c>
      <c r="K579" s="65" t="s">
        <v>4065</v>
      </c>
      <c r="L579" s="256" t="s">
        <v>5137</v>
      </c>
      <c r="M579" s="256"/>
      <c r="N579" s="256"/>
      <c r="O579" s="66"/>
      <c r="P579" s="62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187</v>
      </c>
      <c r="W579" s="91" t="s">
        <v>2422</v>
      </c>
      <c r="X579" s="69" t="s">
        <v>2422</v>
      </c>
      <c r="Y579" s="69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7" t="str">
        <f>IF(ISNA(VLOOKUP(AA579,Sheet2!J:J,1,0)),"//","")</f>
        <v/>
      </c>
      <c r="AF579" s="107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4" t="s">
        <v>531</v>
      </c>
      <c r="F580" s="64" t="s">
        <v>489</v>
      </c>
      <c r="G580" s="67">
        <v>0</v>
      </c>
      <c r="H580" s="67">
        <v>0</v>
      </c>
      <c r="I580" s="64" t="s">
        <v>1</v>
      </c>
      <c r="J580" s="64" t="s">
        <v>1541</v>
      </c>
      <c r="K580" s="65" t="s">
        <v>4065</v>
      </c>
      <c r="L580" s="256" t="s">
        <v>5137</v>
      </c>
      <c r="M580" s="256"/>
      <c r="N580" s="256"/>
      <c r="O580" s="66"/>
      <c r="P580" s="62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187</v>
      </c>
      <c r="W580" s="91" t="s">
        <v>2422</v>
      </c>
      <c r="X580" s="69" t="s">
        <v>2422</v>
      </c>
      <c r="Y580" s="69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7" t="str">
        <f>IF(ISNA(VLOOKUP(AA580,Sheet2!J:J,1,0)),"//","")</f>
        <v/>
      </c>
      <c r="AF580" s="107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4" t="s">
        <v>531</v>
      </c>
      <c r="F581" s="64" t="s">
        <v>490</v>
      </c>
      <c r="G581" s="67">
        <v>0</v>
      </c>
      <c r="H581" s="67">
        <v>0</v>
      </c>
      <c r="I581" s="64" t="s">
        <v>1</v>
      </c>
      <c r="J581" s="64" t="s">
        <v>1541</v>
      </c>
      <c r="K581" s="65" t="s">
        <v>4065</v>
      </c>
      <c r="L581" s="256" t="s">
        <v>5137</v>
      </c>
      <c r="M581" s="256"/>
      <c r="N581" s="256"/>
      <c r="O581" s="66"/>
      <c r="P581" s="62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187</v>
      </c>
      <c r="W581" s="91" t="s">
        <v>2422</v>
      </c>
      <c r="X581" s="69" t="s">
        <v>2422</v>
      </c>
      <c r="Y581" s="69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7" t="str">
        <f>IF(ISNA(VLOOKUP(AA581,Sheet2!J:J,1,0)),"//","")</f>
        <v/>
      </c>
      <c r="AF581" s="107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4" t="s">
        <v>347</v>
      </c>
      <c r="F582" s="64" t="s">
        <v>347</v>
      </c>
      <c r="G582" s="67">
        <v>0</v>
      </c>
      <c r="H582" s="67">
        <v>0</v>
      </c>
      <c r="I582" s="169" t="s">
        <v>2685</v>
      </c>
      <c r="J582" s="64" t="s">
        <v>1541</v>
      </c>
      <c r="K582" s="65" t="s">
        <v>4065</v>
      </c>
      <c r="L582" s="256" t="s">
        <v>5137</v>
      </c>
      <c r="M582" s="256"/>
      <c r="N582" s="256"/>
      <c r="O582" s="66"/>
      <c r="P582" s="62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187</v>
      </c>
      <c r="W582" s="91" t="s">
        <v>2422</v>
      </c>
      <c r="X582" s="69" t="s">
        <v>2422</v>
      </c>
      <c r="Y582" s="69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7" t="str">
        <f>IF(ISNA(VLOOKUP(AA582,Sheet2!J:J,1,0)),"//","")</f>
        <v/>
      </c>
      <c r="AF582" s="107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4" t="s">
        <v>348</v>
      </c>
      <c r="F583" s="64" t="s">
        <v>348</v>
      </c>
      <c r="G583" s="67">
        <v>0</v>
      </c>
      <c r="H583" s="67">
        <v>0</v>
      </c>
      <c r="I583" s="169" t="s">
        <v>2685</v>
      </c>
      <c r="J583" s="64" t="s">
        <v>1541</v>
      </c>
      <c r="K583" s="65" t="s">
        <v>4065</v>
      </c>
      <c r="L583" s="256" t="s">
        <v>5137</v>
      </c>
      <c r="M583" s="256"/>
      <c r="N583" s="256"/>
      <c r="O583" s="66"/>
      <c r="P583" s="62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187</v>
      </c>
      <c r="W583" s="91" t="s">
        <v>2422</v>
      </c>
      <c r="X583" s="69" t="s">
        <v>2422</v>
      </c>
      <c r="Y583" s="69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7" t="str">
        <f>IF(ISNA(VLOOKUP(AA583,Sheet2!J:J,1,0)),"//","")</f>
        <v/>
      </c>
      <c r="AF583" s="107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4" t="s">
        <v>349</v>
      </c>
      <c r="F584" s="64" t="s">
        <v>349</v>
      </c>
      <c r="G584" s="67">
        <v>0</v>
      </c>
      <c r="H584" s="67">
        <v>0</v>
      </c>
      <c r="I584" s="169" t="s">
        <v>2685</v>
      </c>
      <c r="J584" s="64" t="s">
        <v>1541</v>
      </c>
      <c r="K584" s="65" t="s">
        <v>4065</v>
      </c>
      <c r="L584" s="256" t="s">
        <v>5137</v>
      </c>
      <c r="M584" s="256"/>
      <c r="N584" s="256"/>
      <c r="O584" s="66"/>
      <c r="P584" s="62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187</v>
      </c>
      <c r="W584" s="91" t="s">
        <v>2422</v>
      </c>
      <c r="X584" s="69" t="s">
        <v>2422</v>
      </c>
      <c r="Y584" s="69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7" t="str">
        <f>IF(ISNA(VLOOKUP(AA584,Sheet2!J:J,1,0)),"//","")</f>
        <v/>
      </c>
      <c r="AF584" s="107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4" t="s">
        <v>350</v>
      </c>
      <c r="F585" s="64" t="s">
        <v>350</v>
      </c>
      <c r="G585" s="67">
        <v>0</v>
      </c>
      <c r="H585" s="67">
        <v>0</v>
      </c>
      <c r="I585" s="169" t="s">
        <v>2685</v>
      </c>
      <c r="J585" s="64" t="s">
        <v>1541</v>
      </c>
      <c r="K585" s="65" t="s">
        <v>4065</v>
      </c>
      <c r="L585" s="256" t="s">
        <v>5137</v>
      </c>
      <c r="M585" s="256"/>
      <c r="N585" s="256"/>
      <c r="O585" s="66"/>
      <c r="P585" s="62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187</v>
      </c>
      <c r="W585" s="91" t="s">
        <v>2422</v>
      </c>
      <c r="X585" s="69" t="s">
        <v>2422</v>
      </c>
      <c r="Y585" s="69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7" t="str">
        <f>IF(ISNA(VLOOKUP(AA585,Sheet2!J:J,1,0)),"//","")</f>
        <v/>
      </c>
      <c r="AF585" s="107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4" t="s">
        <v>491</v>
      </c>
      <c r="F586" s="64" t="s">
        <v>491</v>
      </c>
      <c r="G586" s="67">
        <v>0</v>
      </c>
      <c r="H586" s="67">
        <v>0</v>
      </c>
      <c r="I586" s="169" t="s">
        <v>2685</v>
      </c>
      <c r="J586" s="64" t="s">
        <v>1541</v>
      </c>
      <c r="K586" s="65" t="s">
        <v>4065</v>
      </c>
      <c r="L586" s="256" t="s">
        <v>5137</v>
      </c>
      <c r="M586" s="256"/>
      <c r="N586" s="256"/>
      <c r="O586" s="66"/>
      <c r="P586" s="62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187</v>
      </c>
      <c r="W586" s="91" t="s">
        <v>2422</v>
      </c>
      <c r="X586" s="69" t="s">
        <v>2422</v>
      </c>
      <c r="Y586" s="69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7" t="str">
        <f>IF(ISNA(VLOOKUP(AA586,Sheet2!J:J,1,0)),"//","")</f>
        <v/>
      </c>
      <c r="AF586" s="107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4" t="s">
        <v>96</v>
      </c>
      <c r="F587" s="64" t="s">
        <v>96</v>
      </c>
      <c r="G587" s="67">
        <v>0</v>
      </c>
      <c r="H587" s="67">
        <v>0</v>
      </c>
      <c r="I587" s="169" t="s">
        <v>2685</v>
      </c>
      <c r="J587" s="64" t="s">
        <v>1541</v>
      </c>
      <c r="K587" s="65" t="s">
        <v>4065</v>
      </c>
      <c r="L587" s="256" t="s">
        <v>5137</v>
      </c>
      <c r="M587" s="256"/>
      <c r="N587" s="256"/>
      <c r="O587" s="66"/>
      <c r="P587" s="62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187</v>
      </c>
      <c r="W587" s="91" t="s">
        <v>2422</v>
      </c>
      <c r="X587" s="69" t="s">
        <v>2422</v>
      </c>
      <c r="Y587" s="69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7" t="str">
        <f>IF(ISNA(VLOOKUP(AA587,Sheet2!J:J,1,0)),"//","")</f>
        <v/>
      </c>
      <c r="AF587" s="107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4" t="s">
        <v>122</v>
      </c>
      <c r="F588" s="64" t="s">
        <v>122</v>
      </c>
      <c r="G588" s="67">
        <v>0</v>
      </c>
      <c r="H588" s="67">
        <v>0</v>
      </c>
      <c r="I588" s="169" t="s">
        <v>2685</v>
      </c>
      <c r="J588" s="64" t="s">
        <v>1541</v>
      </c>
      <c r="K588" s="65" t="s">
        <v>4065</v>
      </c>
      <c r="L588" s="256" t="s">
        <v>5137</v>
      </c>
      <c r="M588" s="256"/>
      <c r="N588" s="256"/>
      <c r="O588" s="66"/>
      <c r="P588" s="62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187</v>
      </c>
      <c r="W588" s="91" t="s">
        <v>2422</v>
      </c>
      <c r="X588" s="69" t="s">
        <v>2422</v>
      </c>
      <c r="Y588" s="69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7" t="str">
        <f>IF(ISNA(VLOOKUP(AA588,Sheet2!J:J,1,0)),"//","")</f>
        <v/>
      </c>
      <c r="AF588" s="107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4" t="s">
        <v>492</v>
      </c>
      <c r="F589" s="64" t="s">
        <v>492</v>
      </c>
      <c r="G589" s="67">
        <v>0</v>
      </c>
      <c r="H589" s="67">
        <v>0</v>
      </c>
      <c r="I589" s="169" t="s">
        <v>2685</v>
      </c>
      <c r="J589" s="64" t="s">
        <v>1541</v>
      </c>
      <c r="K589" s="65" t="s">
        <v>4065</v>
      </c>
      <c r="L589" s="256" t="s">
        <v>5137</v>
      </c>
      <c r="M589" s="256"/>
      <c r="N589" s="256"/>
      <c r="O589" s="66"/>
      <c r="P589" s="62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187</v>
      </c>
      <c r="W589" s="91" t="s">
        <v>2422</v>
      </c>
      <c r="X589" s="69" t="s">
        <v>2422</v>
      </c>
      <c r="Y589" s="69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7" t="str">
        <f>IF(ISNA(VLOOKUP(AA589,Sheet2!J:J,1,0)),"//","")</f>
        <v/>
      </c>
      <c r="AF589" s="107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4" t="s">
        <v>140</v>
      </c>
      <c r="F590" s="64" t="s">
        <v>140</v>
      </c>
      <c r="G590" s="67">
        <v>0</v>
      </c>
      <c r="H590" s="67">
        <v>0</v>
      </c>
      <c r="I590" s="169" t="s">
        <v>2685</v>
      </c>
      <c r="J590" s="64" t="s">
        <v>1541</v>
      </c>
      <c r="K590" s="65" t="s">
        <v>4065</v>
      </c>
      <c r="L590" s="256" t="s">
        <v>5137</v>
      </c>
      <c r="M590" s="256"/>
      <c r="N590" s="256"/>
      <c r="O590" s="66"/>
      <c r="P590" s="62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187</v>
      </c>
      <c r="W590" s="91" t="s">
        <v>2422</v>
      </c>
      <c r="X590" s="69" t="s">
        <v>2422</v>
      </c>
      <c r="Y590" s="69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7" t="str">
        <f>IF(ISNA(VLOOKUP(AA590,Sheet2!J:J,1,0)),"//","")</f>
        <v/>
      </c>
      <c r="AF590" s="107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4" t="s">
        <v>153</v>
      </c>
      <c r="F591" s="64" t="s">
        <v>153</v>
      </c>
      <c r="G591" s="67">
        <v>0</v>
      </c>
      <c r="H591" s="67">
        <v>0</v>
      </c>
      <c r="I591" s="169" t="s">
        <v>2685</v>
      </c>
      <c r="J591" s="64" t="s">
        <v>1541</v>
      </c>
      <c r="K591" s="65" t="s">
        <v>4065</v>
      </c>
      <c r="L591" s="256" t="s">
        <v>5137</v>
      </c>
      <c r="M591" s="256"/>
      <c r="N591" s="256"/>
      <c r="O591" s="66"/>
      <c r="P591" s="62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187</v>
      </c>
      <c r="W591" s="91" t="s">
        <v>2422</v>
      </c>
      <c r="X591" s="69" t="s">
        <v>2422</v>
      </c>
      <c r="Y591" s="69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7" t="str">
        <f>IF(ISNA(VLOOKUP(AA591,Sheet2!J:J,1,0)),"//","")</f>
        <v/>
      </c>
      <c r="AF591" s="107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4" t="s">
        <v>160</v>
      </c>
      <c r="F592" s="64" t="s">
        <v>160</v>
      </c>
      <c r="G592" s="67">
        <v>0</v>
      </c>
      <c r="H592" s="67">
        <v>0</v>
      </c>
      <c r="I592" s="169" t="s">
        <v>2685</v>
      </c>
      <c r="J592" s="64" t="s">
        <v>1541</v>
      </c>
      <c r="K592" s="65" t="s">
        <v>4065</v>
      </c>
      <c r="L592" s="256" t="s">
        <v>5137</v>
      </c>
      <c r="M592" s="256"/>
      <c r="N592" s="256"/>
      <c r="O592" s="66"/>
      <c r="P592" s="62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187</v>
      </c>
      <c r="W592" s="91" t="s">
        <v>2422</v>
      </c>
      <c r="X592" s="69" t="s">
        <v>2422</v>
      </c>
      <c r="Y592" s="69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7" t="str">
        <f>IF(ISNA(VLOOKUP(AA592,Sheet2!J:J,1,0)),"//","")</f>
        <v/>
      </c>
      <c r="AF592" s="107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4" t="s">
        <v>172</v>
      </c>
      <c r="F593" s="64" t="s">
        <v>172</v>
      </c>
      <c r="G593" s="67">
        <v>0</v>
      </c>
      <c r="H593" s="67">
        <v>0</v>
      </c>
      <c r="I593" s="169" t="s">
        <v>2685</v>
      </c>
      <c r="J593" s="64" t="s">
        <v>1541</v>
      </c>
      <c r="K593" s="65" t="s">
        <v>4065</v>
      </c>
      <c r="L593" s="256" t="s">
        <v>5137</v>
      </c>
      <c r="M593" s="256"/>
      <c r="N593" s="256"/>
      <c r="O593" s="66"/>
      <c r="P593" s="62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187</v>
      </c>
      <c r="W593" s="91" t="s">
        <v>2422</v>
      </c>
      <c r="X593" s="69" t="s">
        <v>2422</v>
      </c>
      <c r="Y593" s="69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7" t="str">
        <f>IF(ISNA(VLOOKUP(AA593,Sheet2!J:J,1,0)),"//","")</f>
        <v/>
      </c>
      <c r="AF593" s="107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4" t="s">
        <v>493</v>
      </c>
      <c r="F594" s="64" t="s">
        <v>493</v>
      </c>
      <c r="G594" s="67">
        <v>0</v>
      </c>
      <c r="H594" s="67">
        <v>0</v>
      </c>
      <c r="I594" s="169" t="s">
        <v>2685</v>
      </c>
      <c r="J594" s="64" t="s">
        <v>1541</v>
      </c>
      <c r="K594" s="65" t="s">
        <v>4065</v>
      </c>
      <c r="L594" s="256" t="s">
        <v>5137</v>
      </c>
      <c r="M594" s="256"/>
      <c r="N594" s="256"/>
      <c r="O594" s="66"/>
      <c r="P594" s="62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187</v>
      </c>
      <c r="W594" s="91" t="s">
        <v>2422</v>
      </c>
      <c r="X594" s="69" t="s">
        <v>2422</v>
      </c>
      <c r="Y594" s="69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7" t="str">
        <f>IF(ISNA(VLOOKUP(AA594,Sheet2!J:J,1,0)),"//","")</f>
        <v/>
      </c>
      <c r="AF594" s="107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4" t="s">
        <v>494</v>
      </c>
      <c r="F595" s="64" t="s">
        <v>494</v>
      </c>
      <c r="G595" s="67">
        <v>0</v>
      </c>
      <c r="H595" s="67">
        <v>0</v>
      </c>
      <c r="I595" s="169" t="s">
        <v>2685</v>
      </c>
      <c r="J595" s="64" t="s">
        <v>1541</v>
      </c>
      <c r="K595" s="65" t="s">
        <v>4065</v>
      </c>
      <c r="L595" s="256" t="s">
        <v>5137</v>
      </c>
      <c r="M595" s="256"/>
      <c r="N595" s="256"/>
      <c r="O595" s="66"/>
      <c r="P595" s="62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187</v>
      </c>
      <c r="W595" s="91" t="s">
        <v>2422</v>
      </c>
      <c r="X595" s="69" t="s">
        <v>2422</v>
      </c>
      <c r="Y595" s="69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7" t="str">
        <f>IF(ISNA(VLOOKUP(AA595,Sheet2!J:J,1,0)),"//","")</f>
        <v/>
      </c>
      <c r="AF595" s="107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4" t="s">
        <v>495</v>
      </c>
      <c r="F596" s="64" t="s">
        <v>495</v>
      </c>
      <c r="G596" s="67">
        <v>0</v>
      </c>
      <c r="H596" s="67">
        <v>0</v>
      </c>
      <c r="I596" s="169" t="s">
        <v>2685</v>
      </c>
      <c r="J596" s="64" t="s">
        <v>1541</v>
      </c>
      <c r="K596" s="65" t="s">
        <v>4065</v>
      </c>
      <c r="L596" s="256" t="s">
        <v>5137</v>
      </c>
      <c r="M596" s="256"/>
      <c r="N596" s="256"/>
      <c r="O596" s="66"/>
      <c r="P596" s="62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187</v>
      </c>
      <c r="W596" s="91" t="s">
        <v>2422</v>
      </c>
      <c r="X596" s="69" t="s">
        <v>2422</v>
      </c>
      <c r="Y596" s="69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7" t="str">
        <f>IF(ISNA(VLOOKUP(AA596,Sheet2!J:J,1,0)),"//","")</f>
        <v/>
      </c>
      <c r="AF596" s="107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4" t="s">
        <v>496</v>
      </c>
      <c r="F597" s="64" t="s">
        <v>496</v>
      </c>
      <c r="G597" s="67">
        <v>0</v>
      </c>
      <c r="H597" s="67">
        <v>0</v>
      </c>
      <c r="I597" s="169" t="s">
        <v>2685</v>
      </c>
      <c r="J597" s="64" t="s">
        <v>1541</v>
      </c>
      <c r="K597" s="65" t="s">
        <v>4065</v>
      </c>
      <c r="L597" s="256" t="s">
        <v>5137</v>
      </c>
      <c r="M597" s="256"/>
      <c r="N597" s="256"/>
      <c r="O597" s="66"/>
      <c r="P597" s="62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187</v>
      </c>
      <c r="W597" s="91" t="s">
        <v>2422</v>
      </c>
      <c r="X597" s="69" t="s">
        <v>2422</v>
      </c>
      <c r="Y597" s="69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7" t="str">
        <f>IF(ISNA(VLOOKUP(AA597,Sheet2!J:J,1,0)),"//","")</f>
        <v/>
      </c>
      <c r="AF597" s="107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4" t="s">
        <v>497</v>
      </c>
      <c r="F598" s="64" t="s">
        <v>497</v>
      </c>
      <c r="G598" s="67">
        <v>0</v>
      </c>
      <c r="H598" s="67">
        <v>0</v>
      </c>
      <c r="I598" s="169" t="s">
        <v>2685</v>
      </c>
      <c r="J598" s="64" t="s">
        <v>1541</v>
      </c>
      <c r="K598" s="65" t="s">
        <v>4065</v>
      </c>
      <c r="L598" s="256" t="s">
        <v>5137</v>
      </c>
      <c r="M598" s="256"/>
      <c r="N598" s="256"/>
      <c r="O598" s="66"/>
      <c r="P598" s="62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187</v>
      </c>
      <c r="W598" s="91" t="s">
        <v>2422</v>
      </c>
      <c r="X598" s="69" t="s">
        <v>2422</v>
      </c>
      <c r="Y598" s="69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7" t="str">
        <f>IF(ISNA(VLOOKUP(AA598,Sheet2!J:J,1,0)),"//","")</f>
        <v/>
      </c>
      <c r="AF598" s="107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4" t="s">
        <v>269</v>
      </c>
      <c r="F599" s="64" t="s">
        <v>269</v>
      </c>
      <c r="G599" s="67">
        <v>0</v>
      </c>
      <c r="H599" s="67">
        <v>0</v>
      </c>
      <c r="I599" s="169" t="s">
        <v>2685</v>
      </c>
      <c r="J599" s="64" t="s">
        <v>1541</v>
      </c>
      <c r="K599" s="65" t="s">
        <v>4065</v>
      </c>
      <c r="L599" s="256" t="s">
        <v>5137</v>
      </c>
      <c r="M599" s="256"/>
      <c r="N599" s="256"/>
      <c r="O599" s="66"/>
      <c r="P599" s="62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187</v>
      </c>
      <c r="W599" s="91" t="s">
        <v>2422</v>
      </c>
      <c r="X599" s="69" t="s">
        <v>2422</v>
      </c>
      <c r="Y599" s="69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7" t="str">
        <f>IF(ISNA(VLOOKUP(AA599,Sheet2!J:J,1,0)),"//","")</f>
        <v/>
      </c>
      <c r="AF599" s="107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4" t="s">
        <v>498</v>
      </c>
      <c r="F600" s="64" t="s">
        <v>498</v>
      </c>
      <c r="G600" s="67">
        <v>0</v>
      </c>
      <c r="H600" s="67">
        <v>0</v>
      </c>
      <c r="I600" s="169" t="s">
        <v>2685</v>
      </c>
      <c r="J600" s="64" t="s">
        <v>1541</v>
      </c>
      <c r="K600" s="65" t="s">
        <v>4065</v>
      </c>
      <c r="L600" s="256" t="s">
        <v>5137</v>
      </c>
      <c r="M600" s="256"/>
      <c r="N600" s="256"/>
      <c r="O600" s="66"/>
      <c r="P600" s="62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187</v>
      </c>
      <c r="W600" s="91" t="s">
        <v>2422</v>
      </c>
      <c r="X600" s="69" t="s">
        <v>2422</v>
      </c>
      <c r="Y600" s="69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7" t="str">
        <f>IF(ISNA(VLOOKUP(AA600,Sheet2!J:J,1,0)),"//","")</f>
        <v/>
      </c>
      <c r="AF600" s="107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4" t="s">
        <v>499</v>
      </c>
      <c r="F601" s="64" t="s">
        <v>499</v>
      </c>
      <c r="G601" s="67">
        <v>0</v>
      </c>
      <c r="H601" s="67">
        <v>0</v>
      </c>
      <c r="I601" s="169" t="s">
        <v>2685</v>
      </c>
      <c r="J601" s="64" t="s">
        <v>1541</v>
      </c>
      <c r="K601" s="65" t="s">
        <v>4065</v>
      </c>
      <c r="L601" s="256" t="s">
        <v>5137</v>
      </c>
      <c r="M601" s="256"/>
      <c r="N601" s="256"/>
      <c r="O601" s="66"/>
      <c r="P601" s="62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187</v>
      </c>
      <c r="W601" s="91" t="s">
        <v>2422</v>
      </c>
      <c r="X601" s="69" t="s">
        <v>2422</v>
      </c>
      <c r="Y601" s="69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7" t="str">
        <f>IF(ISNA(VLOOKUP(AA601,Sheet2!J:J,1,0)),"//","")</f>
        <v/>
      </c>
      <c r="AF601" s="107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4" t="s">
        <v>500</v>
      </c>
      <c r="F602" s="64" t="s">
        <v>500</v>
      </c>
      <c r="G602" s="67">
        <v>0</v>
      </c>
      <c r="H602" s="67">
        <v>0</v>
      </c>
      <c r="I602" s="169" t="s">
        <v>2685</v>
      </c>
      <c r="J602" s="64" t="s">
        <v>1541</v>
      </c>
      <c r="K602" s="65" t="s">
        <v>4065</v>
      </c>
      <c r="L602" s="256" t="s">
        <v>5137</v>
      </c>
      <c r="M602" s="256"/>
      <c r="N602" s="256"/>
      <c r="O602" s="66"/>
      <c r="P602" s="62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187</v>
      </c>
      <c r="W602" s="91" t="s">
        <v>2422</v>
      </c>
      <c r="X602" s="69" t="s">
        <v>2422</v>
      </c>
      <c r="Y602" s="69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7" t="str">
        <f>IF(ISNA(VLOOKUP(AA602,Sheet2!J:J,1,0)),"//","")</f>
        <v/>
      </c>
      <c r="AF602" s="107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4" t="s">
        <v>501</v>
      </c>
      <c r="F603" s="64" t="s">
        <v>501</v>
      </c>
      <c r="G603" s="67">
        <v>0</v>
      </c>
      <c r="H603" s="67">
        <v>0</v>
      </c>
      <c r="I603" s="169" t="s">
        <v>2685</v>
      </c>
      <c r="J603" s="64" t="s">
        <v>1541</v>
      </c>
      <c r="K603" s="65" t="s">
        <v>4065</v>
      </c>
      <c r="L603" s="256" t="s">
        <v>5137</v>
      </c>
      <c r="M603" s="256"/>
      <c r="N603" s="256"/>
      <c r="O603" s="66"/>
      <c r="P603" s="62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187</v>
      </c>
      <c r="W603" s="91" t="s">
        <v>2422</v>
      </c>
      <c r="X603" s="69" t="s">
        <v>2422</v>
      </c>
      <c r="Y603" s="69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7" t="str">
        <f>IF(ISNA(VLOOKUP(AA603,Sheet2!J:J,1,0)),"//","")</f>
        <v/>
      </c>
      <c r="AF603" s="107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4" t="s">
        <v>502</v>
      </c>
      <c r="F604" s="64" t="s">
        <v>502</v>
      </c>
      <c r="G604" s="67">
        <v>0</v>
      </c>
      <c r="H604" s="67">
        <v>0</v>
      </c>
      <c r="I604" s="169" t="s">
        <v>2685</v>
      </c>
      <c r="J604" s="64" t="s">
        <v>1541</v>
      </c>
      <c r="K604" s="65" t="s">
        <v>4065</v>
      </c>
      <c r="L604" s="256" t="s">
        <v>5137</v>
      </c>
      <c r="M604" s="256"/>
      <c r="N604" s="256"/>
      <c r="O604" s="66"/>
      <c r="P604" s="62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187</v>
      </c>
      <c r="W604" s="91" t="s">
        <v>2422</v>
      </c>
      <c r="X604" s="69" t="s">
        <v>2422</v>
      </c>
      <c r="Y604" s="69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7" t="str">
        <f>IF(ISNA(VLOOKUP(AA604,Sheet2!J:J,1,0)),"//","")</f>
        <v/>
      </c>
      <c r="AF604" s="107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4" t="s">
        <v>503</v>
      </c>
      <c r="F605" s="64" t="s">
        <v>503</v>
      </c>
      <c r="G605" s="67">
        <v>0</v>
      </c>
      <c r="H605" s="67">
        <v>0</v>
      </c>
      <c r="I605" s="169" t="s">
        <v>2685</v>
      </c>
      <c r="J605" s="64" t="s">
        <v>1541</v>
      </c>
      <c r="K605" s="65" t="s">
        <v>4065</v>
      </c>
      <c r="L605" s="256" t="s">
        <v>5137</v>
      </c>
      <c r="M605" s="256"/>
      <c r="N605" s="256"/>
      <c r="O605" s="66"/>
      <c r="P605" s="62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187</v>
      </c>
      <c r="W605" s="91" t="s">
        <v>2422</v>
      </c>
      <c r="X605" s="69" t="s">
        <v>2422</v>
      </c>
      <c r="Y605" s="69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7" t="str">
        <f>IF(ISNA(VLOOKUP(AA605,Sheet2!J:J,1,0)),"//","")</f>
        <v/>
      </c>
      <c r="AF605" s="107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4" t="s">
        <v>504</v>
      </c>
      <c r="F606" s="64" t="s">
        <v>504</v>
      </c>
      <c r="G606" s="67">
        <v>0</v>
      </c>
      <c r="H606" s="67">
        <v>0</v>
      </c>
      <c r="I606" s="169" t="s">
        <v>2685</v>
      </c>
      <c r="J606" s="64" t="s">
        <v>1541</v>
      </c>
      <c r="K606" s="65" t="s">
        <v>4065</v>
      </c>
      <c r="L606" s="256" t="s">
        <v>5137</v>
      </c>
      <c r="M606" s="256"/>
      <c r="N606" s="256"/>
      <c r="O606" s="66"/>
      <c r="P606" s="62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187</v>
      </c>
      <c r="W606" s="91" t="s">
        <v>2422</v>
      </c>
      <c r="X606" s="69" t="s">
        <v>2422</v>
      </c>
      <c r="Y606" s="69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7" t="str">
        <f>IF(ISNA(VLOOKUP(AA606,Sheet2!J:J,1,0)),"//","")</f>
        <v/>
      </c>
      <c r="AF606" s="107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4" t="s">
        <v>505</v>
      </c>
      <c r="F607" s="64" t="s">
        <v>505</v>
      </c>
      <c r="G607" s="67">
        <v>0</v>
      </c>
      <c r="H607" s="67">
        <v>0</v>
      </c>
      <c r="I607" s="169" t="s">
        <v>2685</v>
      </c>
      <c r="J607" s="64" t="s">
        <v>1541</v>
      </c>
      <c r="K607" s="65" t="s">
        <v>4065</v>
      </c>
      <c r="L607" s="256" t="s">
        <v>5137</v>
      </c>
      <c r="M607" s="256"/>
      <c r="N607" s="256"/>
      <c r="O607" s="66"/>
      <c r="P607" s="62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187</v>
      </c>
      <c r="W607" s="91" t="s">
        <v>2422</v>
      </c>
      <c r="X607" s="69" t="s">
        <v>2422</v>
      </c>
      <c r="Y607" s="69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7" t="str">
        <f>IF(ISNA(VLOOKUP(AA607,Sheet2!J:J,1,0)),"//","")</f>
        <v/>
      </c>
      <c r="AF607" s="107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4" t="s">
        <v>506</v>
      </c>
      <c r="F608" s="64" t="s">
        <v>506</v>
      </c>
      <c r="G608" s="67">
        <v>0</v>
      </c>
      <c r="H608" s="67">
        <v>0</v>
      </c>
      <c r="I608" s="169" t="s">
        <v>2686</v>
      </c>
      <c r="J608" s="64" t="s">
        <v>1541</v>
      </c>
      <c r="K608" s="65" t="s">
        <v>4065</v>
      </c>
      <c r="L608" s="256" t="s">
        <v>5137</v>
      </c>
      <c r="M608" s="256"/>
      <c r="N608" s="256"/>
      <c r="O608" s="66"/>
      <c r="P608" s="62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187</v>
      </c>
      <c r="W608" s="91" t="s">
        <v>2422</v>
      </c>
      <c r="X608" s="69" t="s">
        <v>2422</v>
      </c>
      <c r="Y608" s="69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7" t="str">
        <f>IF(ISNA(VLOOKUP(AA608,Sheet2!J:J,1,0)),"//","")</f>
        <v/>
      </c>
      <c r="AF608" s="107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4" t="s">
        <v>507</v>
      </c>
      <c r="F609" s="64" t="s">
        <v>507</v>
      </c>
      <c r="G609" s="67">
        <v>0</v>
      </c>
      <c r="H609" s="67">
        <v>0</v>
      </c>
      <c r="I609" s="169" t="s">
        <v>2686</v>
      </c>
      <c r="J609" s="64" t="s">
        <v>1541</v>
      </c>
      <c r="K609" s="65" t="s">
        <v>4065</v>
      </c>
      <c r="L609" s="256" t="s">
        <v>5137</v>
      </c>
      <c r="M609" s="256"/>
      <c r="N609" s="256"/>
      <c r="O609" s="66"/>
      <c r="P609" s="62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187</v>
      </c>
      <c r="W609" s="91" t="s">
        <v>2422</v>
      </c>
      <c r="X609" s="69" t="s">
        <v>2422</v>
      </c>
      <c r="Y609" s="69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7" t="str">
        <f>IF(ISNA(VLOOKUP(AA609,Sheet2!J:J,1,0)),"//","")</f>
        <v/>
      </c>
      <c r="AF609" s="107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4" t="s">
        <v>508</v>
      </c>
      <c r="F610" s="64" t="s">
        <v>508</v>
      </c>
      <c r="G610" s="67">
        <v>0</v>
      </c>
      <c r="H610" s="67">
        <v>0</v>
      </c>
      <c r="I610" s="169" t="s">
        <v>2686</v>
      </c>
      <c r="J610" s="64" t="s">
        <v>1541</v>
      </c>
      <c r="K610" s="65" t="s">
        <v>4065</v>
      </c>
      <c r="L610" s="256" t="s">
        <v>5137</v>
      </c>
      <c r="M610" s="256"/>
      <c r="N610" s="256"/>
      <c r="O610" s="66"/>
      <c r="P610" s="62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187</v>
      </c>
      <c r="W610" s="91" t="s">
        <v>2422</v>
      </c>
      <c r="X610" s="69" t="s">
        <v>2422</v>
      </c>
      <c r="Y610" s="69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7" t="str">
        <f>IF(ISNA(VLOOKUP(AA610,Sheet2!J:J,1,0)),"//","")</f>
        <v/>
      </c>
      <c r="AF610" s="107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4" t="s">
        <v>509</v>
      </c>
      <c r="F611" s="64" t="s">
        <v>509</v>
      </c>
      <c r="G611" s="67">
        <v>0</v>
      </c>
      <c r="H611" s="67">
        <v>0</v>
      </c>
      <c r="I611" s="169" t="s">
        <v>2686</v>
      </c>
      <c r="J611" s="64" t="s">
        <v>1541</v>
      </c>
      <c r="K611" s="65" t="s">
        <v>4065</v>
      </c>
      <c r="L611" s="256" t="s">
        <v>5137</v>
      </c>
      <c r="M611" s="256"/>
      <c r="N611" s="256"/>
      <c r="O611" s="66"/>
      <c r="P611" s="62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187</v>
      </c>
      <c r="W611" s="91" t="s">
        <v>2422</v>
      </c>
      <c r="X611" s="69" t="s">
        <v>2422</v>
      </c>
      <c r="Y611" s="69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7" t="str">
        <f>IF(ISNA(VLOOKUP(AA611,Sheet2!J:J,1,0)),"//","")</f>
        <v/>
      </c>
      <c r="AF611" s="107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4" t="s">
        <v>510</v>
      </c>
      <c r="F612" s="64" t="s">
        <v>510</v>
      </c>
      <c r="G612" s="67">
        <v>0</v>
      </c>
      <c r="H612" s="67">
        <v>0</v>
      </c>
      <c r="I612" s="169" t="s">
        <v>2686</v>
      </c>
      <c r="J612" s="64" t="s">
        <v>1541</v>
      </c>
      <c r="K612" s="65" t="s">
        <v>4065</v>
      </c>
      <c r="L612" s="256" t="s">
        <v>5137</v>
      </c>
      <c r="M612" s="256"/>
      <c r="N612" s="256"/>
      <c r="O612" s="66"/>
      <c r="P612" s="62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187</v>
      </c>
      <c r="W612" s="91" t="s">
        <v>2422</v>
      </c>
      <c r="X612" s="69" t="s">
        <v>2422</v>
      </c>
      <c r="Y612" s="69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7" t="str">
        <f>IF(ISNA(VLOOKUP(AA612,Sheet2!J:J,1,0)),"//","")</f>
        <v/>
      </c>
      <c r="AF612" s="107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4" t="s">
        <v>511</v>
      </c>
      <c r="F613" s="64" t="s">
        <v>511</v>
      </c>
      <c r="G613" s="72">
        <v>0</v>
      </c>
      <c r="H613" s="72">
        <v>0</v>
      </c>
      <c r="I613" s="169" t="s">
        <v>2686</v>
      </c>
      <c r="J613" s="64" t="s">
        <v>1541</v>
      </c>
      <c r="K613" s="65" t="s">
        <v>4065</v>
      </c>
      <c r="L613" s="256" t="s">
        <v>5137</v>
      </c>
      <c r="M613" s="256"/>
      <c r="N613" s="256"/>
      <c r="O613" s="66"/>
      <c r="P613" s="62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187</v>
      </c>
      <c r="W613" s="91" t="s">
        <v>2422</v>
      </c>
      <c r="X613" s="69" t="s">
        <v>2422</v>
      </c>
      <c r="Y613" s="69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7" t="str">
        <f>IF(ISNA(VLOOKUP(AA613,Sheet2!J:J,1,0)),"//","")</f>
        <v/>
      </c>
      <c r="AF613" s="107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4" t="s">
        <v>512</v>
      </c>
      <c r="F614" s="64" t="s">
        <v>512</v>
      </c>
      <c r="G614" s="67">
        <v>0</v>
      </c>
      <c r="H614" s="67">
        <v>0</v>
      </c>
      <c r="I614" s="169" t="s">
        <v>2686</v>
      </c>
      <c r="J614" s="64" t="s">
        <v>1541</v>
      </c>
      <c r="K614" s="65" t="s">
        <v>4065</v>
      </c>
      <c r="L614" s="256" t="s">
        <v>5137</v>
      </c>
      <c r="M614" s="256"/>
      <c r="N614" s="256"/>
      <c r="O614" s="66"/>
      <c r="P614" s="62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187</v>
      </c>
      <c r="W614" s="91" t="s">
        <v>2422</v>
      </c>
      <c r="X614" s="69" t="s">
        <v>2422</v>
      </c>
      <c r="Y614" s="69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7" t="str">
        <f>IF(ISNA(VLOOKUP(AA614,Sheet2!J:J,1,0)),"//","")</f>
        <v/>
      </c>
      <c r="AF614" s="107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4" t="s">
        <v>513</v>
      </c>
      <c r="F615" s="64" t="s">
        <v>513</v>
      </c>
      <c r="G615" s="67">
        <v>0</v>
      </c>
      <c r="H615" s="67">
        <v>0</v>
      </c>
      <c r="I615" s="169" t="s">
        <v>2686</v>
      </c>
      <c r="J615" s="64" t="s">
        <v>1541</v>
      </c>
      <c r="K615" s="65" t="s">
        <v>4065</v>
      </c>
      <c r="L615" s="256" t="s">
        <v>5137</v>
      </c>
      <c r="M615" s="256"/>
      <c r="N615" s="256"/>
      <c r="O615" s="66"/>
      <c r="P615" s="62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187</v>
      </c>
      <c r="W615" s="91" t="s">
        <v>2422</v>
      </c>
      <c r="X615" s="69" t="s">
        <v>2422</v>
      </c>
      <c r="Y615" s="69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7" t="str">
        <f>IF(ISNA(VLOOKUP(AA615,Sheet2!J:J,1,0)),"//","")</f>
        <v/>
      </c>
      <c r="AF615" s="107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4" t="s">
        <v>514</v>
      </c>
      <c r="F616" s="64" t="s">
        <v>514</v>
      </c>
      <c r="G616" s="67">
        <v>0</v>
      </c>
      <c r="H616" s="67">
        <v>0</v>
      </c>
      <c r="I616" s="169" t="s">
        <v>2686</v>
      </c>
      <c r="J616" s="64" t="s">
        <v>1541</v>
      </c>
      <c r="K616" s="65" t="s">
        <v>4065</v>
      </c>
      <c r="L616" s="256" t="s">
        <v>5137</v>
      </c>
      <c r="M616" s="256"/>
      <c r="N616" s="256"/>
      <c r="O616" s="66"/>
      <c r="P616" s="62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187</v>
      </c>
      <c r="W616" s="91" t="s">
        <v>2422</v>
      </c>
      <c r="X616" s="69" t="s">
        <v>2422</v>
      </c>
      <c r="Y616" s="69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7" t="str">
        <f>IF(ISNA(VLOOKUP(AA616,Sheet2!J:J,1,0)),"//","")</f>
        <v/>
      </c>
      <c r="AF616" s="107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4" t="s">
        <v>515</v>
      </c>
      <c r="F617" s="64" t="s">
        <v>515</v>
      </c>
      <c r="G617" s="67">
        <v>0</v>
      </c>
      <c r="H617" s="67">
        <v>0</v>
      </c>
      <c r="I617" s="169" t="s">
        <v>2686</v>
      </c>
      <c r="J617" s="64" t="s">
        <v>1541</v>
      </c>
      <c r="K617" s="65" t="s">
        <v>4065</v>
      </c>
      <c r="L617" s="256" t="s">
        <v>5137</v>
      </c>
      <c r="M617" s="256"/>
      <c r="N617" s="256"/>
      <c r="O617" s="66"/>
      <c r="P617" s="62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187</v>
      </c>
      <c r="W617" s="91" t="s">
        <v>2422</v>
      </c>
      <c r="X617" s="69" t="s">
        <v>2422</v>
      </c>
      <c r="Y617" s="69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7" t="str">
        <f>IF(ISNA(VLOOKUP(AA617,Sheet2!J:J,1,0)),"//","")</f>
        <v/>
      </c>
      <c r="AF617" s="107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4" t="s">
        <v>161</v>
      </c>
      <c r="F618" s="64" t="s">
        <v>161</v>
      </c>
      <c r="G618" s="67">
        <v>0</v>
      </c>
      <c r="H618" s="67">
        <v>0</v>
      </c>
      <c r="I618" s="169" t="s">
        <v>2686</v>
      </c>
      <c r="J618" s="64" t="s">
        <v>1541</v>
      </c>
      <c r="K618" s="65" t="s">
        <v>4065</v>
      </c>
      <c r="L618" s="256" t="s">
        <v>5137</v>
      </c>
      <c r="M618" s="256"/>
      <c r="N618" s="256"/>
      <c r="O618" s="66"/>
      <c r="P618" s="62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187</v>
      </c>
      <c r="W618" s="91" t="s">
        <v>2422</v>
      </c>
      <c r="X618" s="69" t="s">
        <v>2422</v>
      </c>
      <c r="Y618" s="69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7" t="str">
        <f>IF(ISNA(VLOOKUP(AA618,Sheet2!J:J,1,0)),"//","")</f>
        <v/>
      </c>
      <c r="AF618" s="107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4" t="s">
        <v>516</v>
      </c>
      <c r="F619" s="64" t="s">
        <v>516</v>
      </c>
      <c r="G619" s="67">
        <v>0</v>
      </c>
      <c r="H619" s="67">
        <v>0</v>
      </c>
      <c r="I619" s="169" t="s">
        <v>2686</v>
      </c>
      <c r="J619" s="64" t="s">
        <v>1541</v>
      </c>
      <c r="K619" s="65" t="s">
        <v>4065</v>
      </c>
      <c r="L619" s="256" t="s">
        <v>5137</v>
      </c>
      <c r="M619" s="256"/>
      <c r="N619" s="256"/>
      <c r="O619" s="66"/>
      <c r="P619" s="62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187</v>
      </c>
      <c r="W619" s="91" t="s">
        <v>2422</v>
      </c>
      <c r="X619" s="69" t="s">
        <v>2422</v>
      </c>
      <c r="Y619" s="69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7" t="str">
        <f>IF(ISNA(VLOOKUP(AA619,Sheet2!J:J,1,0)),"//","")</f>
        <v/>
      </c>
      <c r="AF619" s="107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4" t="s">
        <v>517</v>
      </c>
      <c r="F620" s="64" t="s">
        <v>517</v>
      </c>
      <c r="G620" s="67">
        <v>0</v>
      </c>
      <c r="H620" s="67">
        <v>0</v>
      </c>
      <c r="I620" s="169" t="s">
        <v>2686</v>
      </c>
      <c r="J620" s="64" t="s">
        <v>1541</v>
      </c>
      <c r="K620" s="65" t="s">
        <v>4065</v>
      </c>
      <c r="L620" s="256" t="s">
        <v>5137</v>
      </c>
      <c r="M620" s="256"/>
      <c r="N620" s="256"/>
      <c r="O620" s="66"/>
      <c r="P620" s="62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187</v>
      </c>
      <c r="W620" s="91" t="s">
        <v>2422</v>
      </c>
      <c r="X620" s="69" t="s">
        <v>2422</v>
      </c>
      <c r="Y620" s="69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7" t="str">
        <f>IF(ISNA(VLOOKUP(AA620,Sheet2!J:J,1,0)),"//","")</f>
        <v/>
      </c>
      <c r="AF620" s="107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4" t="s">
        <v>518</v>
      </c>
      <c r="F621" s="64" t="s">
        <v>518</v>
      </c>
      <c r="G621" s="67">
        <v>0</v>
      </c>
      <c r="H621" s="67">
        <v>0</v>
      </c>
      <c r="I621" s="169" t="s">
        <v>2686</v>
      </c>
      <c r="J621" s="64" t="s">
        <v>1541</v>
      </c>
      <c r="K621" s="65" t="s">
        <v>4065</v>
      </c>
      <c r="L621" s="256" t="s">
        <v>5137</v>
      </c>
      <c r="M621" s="256"/>
      <c r="N621" s="256"/>
      <c r="O621" s="66"/>
      <c r="P621" s="62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187</v>
      </c>
      <c r="W621" s="91" t="s">
        <v>2422</v>
      </c>
      <c r="X621" s="69" t="s">
        <v>2422</v>
      </c>
      <c r="Y621" s="69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7" t="str">
        <f>IF(ISNA(VLOOKUP(AA621,Sheet2!J:J,1,0)),"//","")</f>
        <v/>
      </c>
      <c r="AF621" s="107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4" t="s">
        <v>519</v>
      </c>
      <c r="F622" s="64" t="s">
        <v>519</v>
      </c>
      <c r="G622" s="67">
        <v>0</v>
      </c>
      <c r="H622" s="67">
        <v>0</v>
      </c>
      <c r="I622" s="169" t="s">
        <v>2686</v>
      </c>
      <c r="J622" s="64" t="s">
        <v>1541</v>
      </c>
      <c r="K622" s="65" t="s">
        <v>4065</v>
      </c>
      <c r="L622" s="256" t="s">
        <v>5137</v>
      </c>
      <c r="M622" s="256"/>
      <c r="N622" s="256"/>
      <c r="O622" s="66"/>
      <c r="P622" s="62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187</v>
      </c>
      <c r="W622" s="91" t="s">
        <v>2422</v>
      </c>
      <c r="X622" s="69" t="s">
        <v>2422</v>
      </c>
      <c r="Y622" s="69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7" t="str">
        <f>IF(ISNA(VLOOKUP(AA622,Sheet2!J:J,1,0)),"//","")</f>
        <v/>
      </c>
      <c r="AF622" s="107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4" t="s">
        <v>520</v>
      </c>
      <c r="F623" s="64" t="s">
        <v>520</v>
      </c>
      <c r="G623" s="67">
        <v>0</v>
      </c>
      <c r="H623" s="67">
        <v>0</v>
      </c>
      <c r="I623" s="169" t="s">
        <v>2686</v>
      </c>
      <c r="J623" s="64" t="s">
        <v>1541</v>
      </c>
      <c r="K623" s="65" t="s">
        <v>4065</v>
      </c>
      <c r="L623" s="256" t="s">
        <v>5137</v>
      </c>
      <c r="M623" s="256"/>
      <c r="N623" s="256"/>
      <c r="O623" s="66"/>
      <c r="P623" s="62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187</v>
      </c>
      <c r="W623" s="91" t="s">
        <v>2422</v>
      </c>
      <c r="X623" s="69" t="s">
        <v>2422</v>
      </c>
      <c r="Y623" s="69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7" t="str">
        <f>IF(ISNA(VLOOKUP(AA623,Sheet2!J:J,1,0)),"//","")</f>
        <v/>
      </c>
      <c r="AF623" s="107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4" t="s">
        <v>521</v>
      </c>
      <c r="F624" s="64" t="s">
        <v>521</v>
      </c>
      <c r="G624" s="67">
        <v>0</v>
      </c>
      <c r="H624" s="67">
        <v>0</v>
      </c>
      <c r="I624" s="169" t="s">
        <v>2686</v>
      </c>
      <c r="J624" s="64" t="s">
        <v>1541</v>
      </c>
      <c r="K624" s="65" t="s">
        <v>4065</v>
      </c>
      <c r="L624" s="256" t="s">
        <v>5137</v>
      </c>
      <c r="M624" s="256"/>
      <c r="N624" s="256"/>
      <c r="O624" s="66"/>
      <c r="P624" s="62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187</v>
      </c>
      <c r="W624" s="91" t="s">
        <v>2422</v>
      </c>
      <c r="X624" s="69" t="s">
        <v>2422</v>
      </c>
      <c r="Y624" s="69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7" t="str">
        <f>IF(ISNA(VLOOKUP(AA624,Sheet2!J:J,1,0)),"//","")</f>
        <v/>
      </c>
      <c r="AF624" s="107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4" t="s">
        <v>57</v>
      </c>
      <c r="F625" s="64" t="s">
        <v>57</v>
      </c>
      <c r="G625" s="67">
        <v>0</v>
      </c>
      <c r="H625" s="67">
        <v>0</v>
      </c>
      <c r="I625" s="169" t="s">
        <v>2686</v>
      </c>
      <c r="J625" s="64" t="s">
        <v>1541</v>
      </c>
      <c r="K625" s="65" t="s">
        <v>4065</v>
      </c>
      <c r="L625" s="256" t="s">
        <v>5137</v>
      </c>
      <c r="M625" s="256"/>
      <c r="N625" s="256"/>
      <c r="O625" s="66"/>
      <c r="P625" s="62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187</v>
      </c>
      <c r="W625" s="91" t="s">
        <v>2422</v>
      </c>
      <c r="X625" s="69" t="s">
        <v>2422</v>
      </c>
      <c r="Y625" s="69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7" t="str">
        <f>IF(ISNA(VLOOKUP(AA625,Sheet2!J:J,1,0)),"//","")</f>
        <v/>
      </c>
      <c r="AF625" s="107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4" t="s">
        <v>522</v>
      </c>
      <c r="F626" s="64" t="s">
        <v>522</v>
      </c>
      <c r="G626" s="67">
        <v>0</v>
      </c>
      <c r="H626" s="67">
        <v>0</v>
      </c>
      <c r="I626" s="169" t="s">
        <v>2686</v>
      </c>
      <c r="J626" s="64" t="s">
        <v>1541</v>
      </c>
      <c r="K626" s="65" t="s">
        <v>4065</v>
      </c>
      <c r="L626" s="256" t="s">
        <v>5137</v>
      </c>
      <c r="M626" s="256"/>
      <c r="N626" s="256"/>
      <c r="O626" s="66"/>
      <c r="P626" s="62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187</v>
      </c>
      <c r="W626" s="91" t="s">
        <v>2422</v>
      </c>
      <c r="X626" s="69" t="s">
        <v>2422</v>
      </c>
      <c r="Y626" s="69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7" t="str">
        <f>IF(ISNA(VLOOKUP(AA626,Sheet2!J:J,1,0)),"//","")</f>
        <v/>
      </c>
      <c r="AF626" s="107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4" t="s">
        <v>523</v>
      </c>
      <c r="F627" s="64" t="s">
        <v>523</v>
      </c>
      <c r="G627" s="67">
        <v>0</v>
      </c>
      <c r="H627" s="67">
        <v>0</v>
      </c>
      <c r="I627" s="169" t="s">
        <v>2686</v>
      </c>
      <c r="J627" s="64" t="s">
        <v>1541</v>
      </c>
      <c r="K627" s="65" t="s">
        <v>4065</v>
      </c>
      <c r="L627" s="256" t="s">
        <v>5137</v>
      </c>
      <c r="M627" s="256"/>
      <c r="N627" s="256"/>
      <c r="O627" s="66"/>
      <c r="P627" s="62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187</v>
      </c>
      <c r="W627" s="91" t="s">
        <v>2422</v>
      </c>
      <c r="X627" s="69" t="s">
        <v>2422</v>
      </c>
      <c r="Y627" s="69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7" t="str">
        <f>IF(ISNA(VLOOKUP(AA627,Sheet2!J:J,1,0)),"//","")</f>
        <v/>
      </c>
      <c r="AF627" s="107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4" t="s">
        <v>524</v>
      </c>
      <c r="F628" s="64" t="s">
        <v>524</v>
      </c>
      <c r="G628" s="67">
        <v>0</v>
      </c>
      <c r="H628" s="67">
        <v>0</v>
      </c>
      <c r="I628" s="169" t="s">
        <v>2686</v>
      </c>
      <c r="J628" s="64" t="s">
        <v>1541</v>
      </c>
      <c r="K628" s="65" t="s">
        <v>4065</v>
      </c>
      <c r="L628" s="256" t="s">
        <v>5137</v>
      </c>
      <c r="M628" s="256"/>
      <c r="N628" s="256"/>
      <c r="O628" s="66"/>
      <c r="P628" s="62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187</v>
      </c>
      <c r="W628" s="91" t="s">
        <v>2422</v>
      </c>
      <c r="X628" s="69" t="s">
        <v>2422</v>
      </c>
      <c r="Y628" s="69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7" t="str">
        <f>IF(ISNA(VLOOKUP(AA628,Sheet2!J:J,1,0)),"//","")</f>
        <v/>
      </c>
      <c r="AF628" s="107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4" t="s">
        <v>525</v>
      </c>
      <c r="F629" s="64" t="s">
        <v>525</v>
      </c>
      <c r="G629" s="67">
        <v>0</v>
      </c>
      <c r="H629" s="67">
        <v>0</v>
      </c>
      <c r="I629" s="169" t="s">
        <v>2686</v>
      </c>
      <c r="J629" s="64" t="s">
        <v>1541</v>
      </c>
      <c r="K629" s="65" t="s">
        <v>4065</v>
      </c>
      <c r="L629" s="256" t="s">
        <v>5137</v>
      </c>
      <c r="M629" s="256"/>
      <c r="N629" s="256"/>
      <c r="O629" s="66"/>
      <c r="P629" s="62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187</v>
      </c>
      <c r="W629" s="91" t="s">
        <v>2422</v>
      </c>
      <c r="X629" s="69" t="s">
        <v>2422</v>
      </c>
      <c r="Y629" s="69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7" t="str">
        <f>IF(ISNA(VLOOKUP(AA629,Sheet2!J:J,1,0)),"//","")</f>
        <v/>
      </c>
      <c r="AF629" s="107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4" t="s">
        <v>526</v>
      </c>
      <c r="F630" s="64" t="s">
        <v>526</v>
      </c>
      <c r="G630" s="67">
        <v>0</v>
      </c>
      <c r="H630" s="67">
        <v>0</v>
      </c>
      <c r="I630" s="169" t="s">
        <v>2686</v>
      </c>
      <c r="J630" s="64" t="s">
        <v>1541</v>
      </c>
      <c r="K630" s="65" t="s">
        <v>4065</v>
      </c>
      <c r="L630" s="256" t="s">
        <v>5137</v>
      </c>
      <c r="M630" s="256"/>
      <c r="N630" s="256"/>
      <c r="O630" s="66"/>
      <c r="P630" s="62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187</v>
      </c>
      <c r="W630" s="91" t="s">
        <v>2422</v>
      </c>
      <c r="X630" s="69" t="s">
        <v>2422</v>
      </c>
      <c r="Y630" s="69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7" t="str">
        <f>IF(ISNA(VLOOKUP(AA630,Sheet2!J:J,1,0)),"//","")</f>
        <v/>
      </c>
      <c r="AF630" s="107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4" t="s">
        <v>527</v>
      </c>
      <c r="F631" s="64" t="s">
        <v>527</v>
      </c>
      <c r="G631" s="67">
        <v>0</v>
      </c>
      <c r="H631" s="67">
        <v>0</v>
      </c>
      <c r="I631" s="169" t="s">
        <v>2686</v>
      </c>
      <c r="J631" s="64" t="s">
        <v>1541</v>
      </c>
      <c r="K631" s="65" t="s">
        <v>4065</v>
      </c>
      <c r="L631" s="256" t="s">
        <v>5137</v>
      </c>
      <c r="M631" s="256"/>
      <c r="N631" s="256"/>
      <c r="O631" s="66"/>
      <c r="P631" s="62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187</v>
      </c>
      <c r="W631" s="91" t="s">
        <v>2422</v>
      </c>
      <c r="X631" s="69" t="s">
        <v>2422</v>
      </c>
      <c r="Y631" s="69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7" t="str">
        <f>IF(ISNA(VLOOKUP(AA631,Sheet2!J:J,1,0)),"//","")</f>
        <v/>
      </c>
      <c r="AF631" s="107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4" t="s">
        <v>528</v>
      </c>
      <c r="F632" s="64" t="s">
        <v>528</v>
      </c>
      <c r="G632" s="67">
        <v>0</v>
      </c>
      <c r="H632" s="67">
        <v>0</v>
      </c>
      <c r="I632" s="169" t="s">
        <v>2686</v>
      </c>
      <c r="J632" s="64" t="s">
        <v>1541</v>
      </c>
      <c r="K632" s="65" t="s">
        <v>4065</v>
      </c>
      <c r="L632" s="256" t="s">
        <v>5137</v>
      </c>
      <c r="M632" s="256"/>
      <c r="N632" s="256"/>
      <c r="O632" s="66"/>
      <c r="P632" s="62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187</v>
      </c>
      <c r="W632" s="91" t="s">
        <v>2422</v>
      </c>
      <c r="X632" s="69" t="s">
        <v>2422</v>
      </c>
      <c r="Y632" s="69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7" t="str">
        <f>IF(ISNA(VLOOKUP(AA632,Sheet2!J:J,1,0)),"//","")</f>
        <v/>
      </c>
      <c r="AF632" s="107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4" t="s">
        <v>529</v>
      </c>
      <c r="F633" s="64" t="s">
        <v>529</v>
      </c>
      <c r="G633" s="67">
        <v>0</v>
      </c>
      <c r="H633" s="67">
        <v>0</v>
      </c>
      <c r="I633" s="169" t="s">
        <v>2686</v>
      </c>
      <c r="J633" s="64" t="s">
        <v>1541</v>
      </c>
      <c r="K633" s="65" t="s">
        <v>4065</v>
      </c>
      <c r="L633" s="256" t="s">
        <v>5137</v>
      </c>
      <c r="M633" s="256"/>
      <c r="N633" s="256"/>
      <c r="O633" s="66"/>
      <c r="P633" s="62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187</v>
      </c>
      <c r="W633" s="91" t="s">
        <v>2422</v>
      </c>
      <c r="X633" s="69" t="s">
        <v>2422</v>
      </c>
      <c r="Y633" s="69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7" t="str">
        <f>IF(ISNA(VLOOKUP(AA633,Sheet2!J:J,1,0)),"//","")</f>
        <v/>
      </c>
      <c r="AF633" s="107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4" t="s">
        <v>531</v>
      </c>
      <c r="F634" s="64" t="s">
        <v>530</v>
      </c>
      <c r="G634" s="67">
        <v>0</v>
      </c>
      <c r="H634" s="67">
        <v>0</v>
      </c>
      <c r="I634" s="64" t="s">
        <v>1</v>
      </c>
      <c r="J634" s="64" t="s">
        <v>1541</v>
      </c>
      <c r="K634" s="65" t="s">
        <v>4065</v>
      </c>
      <c r="L634" s="256" t="s">
        <v>5137</v>
      </c>
      <c r="M634" s="256"/>
      <c r="N634" s="256"/>
      <c r="O634" s="66"/>
      <c r="P634" s="62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187</v>
      </c>
      <c r="W634" s="91" t="s">
        <v>2422</v>
      </c>
      <c r="X634" s="69" t="s">
        <v>2422</v>
      </c>
      <c r="Y634" s="69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7" t="str">
        <f>IF(ISNA(VLOOKUP(AA634,Sheet2!J:J,1,0)),"//","")</f>
        <v/>
      </c>
      <c r="AF634" s="107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9" t="s">
        <v>4046</v>
      </c>
      <c r="D635" s="109" t="s">
        <v>7</v>
      </c>
      <c r="E635" s="134" t="str">
        <f t="shared" ref="E635" si="137">CHAR(34)&amp;IF(B635&lt;10,"000",IF(B635&lt;100,"00",IF(B635&lt;1000,"0","")))&amp;$B635&amp;CHAR(34)</f>
        <v>"0611"</v>
      </c>
      <c r="F635" s="110" t="str">
        <f t="shared" ref="F635" si="138">E635</f>
        <v>"0611"</v>
      </c>
      <c r="G635" s="189">
        <v>0</v>
      </c>
      <c r="H635" s="189">
        <v>0</v>
      </c>
      <c r="I635" s="176" t="s">
        <v>28</v>
      </c>
      <c r="J635" s="111" t="s">
        <v>1541</v>
      </c>
      <c r="K635" s="112" t="s">
        <v>4065</v>
      </c>
      <c r="L635" s="130" t="s">
        <v>5137</v>
      </c>
      <c r="M635" s="130"/>
      <c r="N635" s="130"/>
      <c r="P635" s="135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187</v>
      </c>
      <c r="W635" s="107" t="s">
        <v>2422</v>
      </c>
      <c r="X635" s="114" t="s">
        <v>2422</v>
      </c>
      <c r="Y635" s="114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7" t="str">
        <f>IF(ISNA(VLOOKUP(AA635,Sheet2!J:J,1,0)),"//","")</f>
        <v/>
      </c>
      <c r="AF635" s="107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4" t="s">
        <v>531</v>
      </c>
      <c r="F636" s="64" t="s">
        <v>532</v>
      </c>
      <c r="G636" s="67">
        <v>0</v>
      </c>
      <c r="H636" s="67">
        <v>0</v>
      </c>
      <c r="I636" s="64" t="s">
        <v>1</v>
      </c>
      <c r="J636" s="64" t="s">
        <v>1541</v>
      </c>
      <c r="K636" s="65" t="s">
        <v>4065</v>
      </c>
      <c r="L636" s="256" t="s">
        <v>5137</v>
      </c>
      <c r="M636" s="256"/>
      <c r="N636" s="256"/>
      <c r="O636" s="66"/>
      <c r="P636" s="62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187</v>
      </c>
      <c r="W636" s="91" t="s">
        <v>2422</v>
      </c>
      <c r="X636" s="69" t="s">
        <v>2422</v>
      </c>
      <c r="Y636" s="69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7" t="str">
        <f>IF(ISNA(VLOOKUP(AA636,Sheet2!J:J,1,0)),"//","")</f>
        <v/>
      </c>
      <c r="AF636" s="107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4" t="s">
        <v>531</v>
      </c>
      <c r="F637" s="64" t="s">
        <v>533</v>
      </c>
      <c r="G637" s="67">
        <v>0</v>
      </c>
      <c r="H637" s="67">
        <v>0</v>
      </c>
      <c r="I637" s="64" t="s">
        <v>1</v>
      </c>
      <c r="J637" s="64" t="s">
        <v>1541</v>
      </c>
      <c r="K637" s="65" t="s">
        <v>4065</v>
      </c>
      <c r="L637" s="256" t="s">
        <v>5137</v>
      </c>
      <c r="M637" s="256"/>
      <c r="N637" s="256"/>
      <c r="O637" s="66"/>
      <c r="P637" s="62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187</v>
      </c>
      <c r="W637" s="91" t="s">
        <v>2422</v>
      </c>
      <c r="X637" s="69" t="s">
        <v>2422</v>
      </c>
      <c r="Y637" s="69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7" t="str">
        <f>IF(ISNA(VLOOKUP(AA637,Sheet2!J:J,1,0)),"//","")</f>
        <v/>
      </c>
      <c r="AF637" s="107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4" t="s">
        <v>531</v>
      </c>
      <c r="F638" s="64" t="s">
        <v>534</v>
      </c>
      <c r="G638" s="67">
        <v>0</v>
      </c>
      <c r="H638" s="67">
        <v>0</v>
      </c>
      <c r="I638" s="64" t="s">
        <v>1</v>
      </c>
      <c r="J638" s="64" t="s">
        <v>1541</v>
      </c>
      <c r="K638" s="65" t="s">
        <v>4065</v>
      </c>
      <c r="L638" s="256" t="s">
        <v>5137</v>
      </c>
      <c r="M638" s="256"/>
      <c r="N638" s="256"/>
      <c r="O638" s="66"/>
      <c r="P638" s="62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187</v>
      </c>
      <c r="W638" s="91" t="s">
        <v>2422</v>
      </c>
      <c r="X638" s="69" t="s">
        <v>2422</v>
      </c>
      <c r="Y638" s="69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7" t="str">
        <f>IF(ISNA(VLOOKUP(AA638,Sheet2!J:J,1,0)),"//","")</f>
        <v/>
      </c>
      <c r="AF638" s="107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4" t="s">
        <v>531</v>
      </c>
      <c r="F639" s="64" t="s">
        <v>535</v>
      </c>
      <c r="G639" s="67">
        <v>0</v>
      </c>
      <c r="H639" s="67">
        <v>0</v>
      </c>
      <c r="I639" s="64" t="s">
        <v>1</v>
      </c>
      <c r="J639" s="64" t="s">
        <v>1541</v>
      </c>
      <c r="K639" s="65" t="s">
        <v>4065</v>
      </c>
      <c r="L639" s="256" t="s">
        <v>5137</v>
      </c>
      <c r="M639" s="256"/>
      <c r="N639" s="256"/>
      <c r="O639" s="66"/>
      <c r="P639" s="62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187</v>
      </c>
      <c r="W639" s="91" t="s">
        <v>2422</v>
      </c>
      <c r="X639" s="69" t="s">
        <v>2422</v>
      </c>
      <c r="Y639" s="69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7" t="str">
        <f>IF(ISNA(VLOOKUP(AA639,Sheet2!J:J,1,0)),"//","")</f>
        <v/>
      </c>
      <c r="AF639" s="107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9" t="s">
        <v>4046</v>
      </c>
      <c r="D640" s="109" t="s">
        <v>7</v>
      </c>
      <c r="E640" s="134" t="str">
        <f t="shared" ref="E640" si="139">CHAR(34)&amp;IF(B640&lt;10,"000",IF(B640&lt;100,"00",IF(B640&lt;1000,"0","")))&amp;$B640&amp;CHAR(34)</f>
        <v>"0616"</v>
      </c>
      <c r="F640" s="110" t="str">
        <f t="shared" ref="F640" si="140">E640</f>
        <v>"0616"</v>
      </c>
      <c r="G640" s="189">
        <v>0</v>
      </c>
      <c r="H640" s="189">
        <v>0</v>
      </c>
      <c r="I640" s="176" t="s">
        <v>28</v>
      </c>
      <c r="J640" s="111" t="s">
        <v>1541</v>
      </c>
      <c r="K640" s="112" t="s">
        <v>4065</v>
      </c>
      <c r="L640" s="130" t="s">
        <v>5137</v>
      </c>
      <c r="M640" s="130"/>
      <c r="N640" s="130"/>
      <c r="P640" s="135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187</v>
      </c>
      <c r="W640" s="107" t="s">
        <v>2422</v>
      </c>
      <c r="X640" s="114" t="s">
        <v>2422</v>
      </c>
      <c r="Y640" s="114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7" t="str">
        <f>IF(ISNA(VLOOKUP(AA640,Sheet2!J:J,1,0)),"//","")</f>
        <v/>
      </c>
      <c r="AF640" s="107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4" t="s">
        <v>531</v>
      </c>
      <c r="F641" s="64" t="s">
        <v>536</v>
      </c>
      <c r="G641" s="67">
        <v>0</v>
      </c>
      <c r="H641" s="67">
        <v>0</v>
      </c>
      <c r="I641" s="64" t="s">
        <v>1</v>
      </c>
      <c r="J641" s="64" t="s">
        <v>1541</v>
      </c>
      <c r="K641" s="65" t="s">
        <v>4065</v>
      </c>
      <c r="L641" s="256" t="s">
        <v>5137</v>
      </c>
      <c r="M641" s="256"/>
      <c r="N641" s="256"/>
      <c r="O641" s="66"/>
      <c r="P641" s="62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187</v>
      </c>
      <c r="W641" s="91" t="s">
        <v>2422</v>
      </c>
      <c r="X641" s="69" t="s">
        <v>2422</v>
      </c>
      <c r="Y641" s="69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7" t="str">
        <f>IF(ISNA(VLOOKUP(AA641,Sheet2!J:J,1,0)),"//","")</f>
        <v/>
      </c>
      <c r="AF641" s="107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4" t="s">
        <v>531</v>
      </c>
      <c r="F642" s="64" t="s">
        <v>537</v>
      </c>
      <c r="G642" s="72">
        <v>0</v>
      </c>
      <c r="H642" s="72">
        <v>0</v>
      </c>
      <c r="I642" s="64" t="s">
        <v>1</v>
      </c>
      <c r="J642" s="64" t="s">
        <v>1541</v>
      </c>
      <c r="K642" s="65" t="s">
        <v>4065</v>
      </c>
      <c r="L642" s="256" t="s">
        <v>5137</v>
      </c>
      <c r="M642" s="256"/>
      <c r="N642" s="256"/>
      <c r="O642" s="66"/>
      <c r="P642" s="62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187</v>
      </c>
      <c r="W642" s="91" t="s">
        <v>2422</v>
      </c>
      <c r="X642" s="69" t="s">
        <v>2422</v>
      </c>
      <c r="Y642" s="69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7" t="str">
        <f>IF(ISNA(VLOOKUP(AA642,Sheet2!J:J,1,0)),"//","")</f>
        <v/>
      </c>
      <c r="AF642" s="107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9" t="s">
        <v>4046</v>
      </c>
      <c r="D643" s="109" t="s">
        <v>7</v>
      </c>
      <c r="E643" s="134" t="str">
        <f t="shared" ref="E643" si="141">CHAR(34)&amp;IF(B643&lt;10,"000",IF(B643&lt;100,"00",IF(B643&lt;1000,"0","")))&amp;$B643&amp;CHAR(34)</f>
        <v>"0619"</v>
      </c>
      <c r="F643" s="110" t="str">
        <f t="shared" ref="F643" si="142">E643</f>
        <v>"0619"</v>
      </c>
      <c r="G643" s="189">
        <v>0</v>
      </c>
      <c r="H643" s="189">
        <v>0</v>
      </c>
      <c r="I643" s="64" t="s">
        <v>1</v>
      </c>
      <c r="J643" s="111" t="s">
        <v>1541</v>
      </c>
      <c r="K643" s="112" t="s">
        <v>4065</v>
      </c>
      <c r="L643" s="130" t="s">
        <v>5137</v>
      </c>
      <c r="M643" s="130"/>
      <c r="N643" s="130"/>
      <c r="P643" s="135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187</v>
      </c>
      <c r="W643" s="107" t="s">
        <v>2422</v>
      </c>
      <c r="X643" s="114" t="s">
        <v>2422</v>
      </c>
      <c r="Y643" s="114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7" t="str">
        <f>IF(ISNA(VLOOKUP(AA643,Sheet2!J:J,1,0)),"//","")</f>
        <v/>
      </c>
      <c r="AF643" s="107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4" t="s">
        <v>531</v>
      </c>
      <c r="F644" s="64" t="s">
        <v>538</v>
      </c>
      <c r="G644" s="67">
        <v>0</v>
      </c>
      <c r="H644" s="67">
        <v>0</v>
      </c>
      <c r="I644" s="64" t="s">
        <v>1</v>
      </c>
      <c r="J644" s="64" t="s">
        <v>1541</v>
      </c>
      <c r="K644" s="65" t="s">
        <v>4065</v>
      </c>
      <c r="L644" s="256" t="s">
        <v>5137</v>
      </c>
      <c r="M644" s="256"/>
      <c r="N644" s="256"/>
      <c r="O644" s="66"/>
      <c r="P644" s="62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187</v>
      </c>
      <c r="W644" s="91" t="s">
        <v>2422</v>
      </c>
      <c r="X644" s="69" t="s">
        <v>2422</v>
      </c>
      <c r="Y644" s="69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7" t="str">
        <f>IF(ISNA(VLOOKUP(AA644,Sheet2!J:J,1,0)),"//","")</f>
        <v/>
      </c>
      <c r="AF644" s="107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4" t="s">
        <v>531</v>
      </c>
      <c r="F645" s="64" t="s">
        <v>539</v>
      </c>
      <c r="G645" s="67">
        <v>0</v>
      </c>
      <c r="H645" s="67">
        <v>0</v>
      </c>
      <c r="I645" s="64" t="s">
        <v>1</v>
      </c>
      <c r="J645" s="64" t="s">
        <v>1541</v>
      </c>
      <c r="K645" s="65" t="s">
        <v>4065</v>
      </c>
      <c r="L645" s="256" t="s">
        <v>5137</v>
      </c>
      <c r="M645" s="256"/>
      <c r="N645" s="256"/>
      <c r="O645" s="66"/>
      <c r="P645" s="62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187</v>
      </c>
      <c r="W645" s="91" t="s">
        <v>2422</v>
      </c>
      <c r="X645" s="69" t="s">
        <v>2422</v>
      </c>
      <c r="Y645" s="69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7" t="str">
        <f>IF(ISNA(VLOOKUP(AA645,Sheet2!J:J,1,0)),"//","")</f>
        <v/>
      </c>
      <c r="AF645" s="107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9" t="s">
        <v>4046</v>
      </c>
      <c r="D646" s="109" t="s">
        <v>7</v>
      </c>
      <c r="E646" s="134" t="str">
        <f t="shared" ref="E646:E647" si="143">CHAR(34)&amp;IF(B646&lt;10,"000",IF(B646&lt;100,"00",IF(B646&lt;1000,"0","")))&amp;$B646&amp;CHAR(34)</f>
        <v>"0622"</v>
      </c>
      <c r="F646" s="110" t="str">
        <f t="shared" ref="F646:F647" si="144">E646</f>
        <v>"0622"</v>
      </c>
      <c r="G646" s="189">
        <v>0</v>
      </c>
      <c r="H646" s="189">
        <v>0</v>
      </c>
      <c r="I646" s="176" t="s">
        <v>28</v>
      </c>
      <c r="J646" s="111" t="s">
        <v>1541</v>
      </c>
      <c r="K646" s="112" t="s">
        <v>4065</v>
      </c>
      <c r="L646" s="130" t="s">
        <v>5137</v>
      </c>
      <c r="M646" s="130"/>
      <c r="N646" s="130"/>
      <c r="P646" s="135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187</v>
      </c>
      <c r="W646" s="107" t="s">
        <v>2422</v>
      </c>
      <c r="X646" s="114" t="s">
        <v>2422</v>
      </c>
      <c r="Y646" s="114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7" t="str">
        <f>IF(ISNA(VLOOKUP(AA646,Sheet2!J:J,1,0)),"//","")</f>
        <v/>
      </c>
      <c r="AF646" s="107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9" t="s">
        <v>4046</v>
      </c>
      <c r="D647" s="109" t="s">
        <v>7</v>
      </c>
      <c r="E647" s="134" t="str">
        <f t="shared" si="143"/>
        <v>"0623"</v>
      </c>
      <c r="F647" s="110" t="str">
        <f t="shared" si="144"/>
        <v>"0623"</v>
      </c>
      <c r="G647" s="189">
        <v>0</v>
      </c>
      <c r="H647" s="189">
        <v>0</v>
      </c>
      <c r="I647" s="176" t="s">
        <v>28</v>
      </c>
      <c r="J647" s="111" t="s">
        <v>1541</v>
      </c>
      <c r="K647" s="112" t="s">
        <v>4065</v>
      </c>
      <c r="L647" s="130" t="s">
        <v>5137</v>
      </c>
      <c r="M647" s="130"/>
      <c r="N647" s="130"/>
      <c r="P647" s="135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187</v>
      </c>
      <c r="W647" s="107" t="s">
        <v>2422</v>
      </c>
      <c r="X647" s="114" t="s">
        <v>2422</v>
      </c>
      <c r="Y647" s="114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7" t="str">
        <f>IF(ISNA(VLOOKUP(AA647,Sheet2!J:J,1,0)),"//","")</f>
        <v/>
      </c>
      <c r="AF647" s="107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4" t="s">
        <v>531</v>
      </c>
      <c r="F648" s="64" t="s">
        <v>540</v>
      </c>
      <c r="G648" s="67">
        <v>0</v>
      </c>
      <c r="H648" s="67">
        <v>0</v>
      </c>
      <c r="I648" s="64" t="s">
        <v>1</v>
      </c>
      <c r="J648" s="64" t="s">
        <v>1541</v>
      </c>
      <c r="K648" s="65" t="s">
        <v>4065</v>
      </c>
      <c r="L648" s="256" t="s">
        <v>5137</v>
      </c>
      <c r="M648" s="256"/>
      <c r="N648" s="256"/>
      <c r="O648" s="66"/>
      <c r="P648" s="62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187</v>
      </c>
      <c r="W648" s="91" t="s">
        <v>2422</v>
      </c>
      <c r="X648" s="69" t="s">
        <v>2422</v>
      </c>
      <c r="Y648" s="69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7" t="str">
        <f>IF(ISNA(VLOOKUP(AA648,Sheet2!J:J,1,0)),"//","")</f>
        <v/>
      </c>
      <c r="AF648" s="107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4" t="s">
        <v>531</v>
      </c>
      <c r="F649" s="64" t="s">
        <v>541</v>
      </c>
      <c r="G649" s="67">
        <v>0</v>
      </c>
      <c r="H649" s="67">
        <v>0</v>
      </c>
      <c r="I649" s="64" t="s">
        <v>1</v>
      </c>
      <c r="J649" s="64" t="s">
        <v>1541</v>
      </c>
      <c r="K649" s="65" t="s">
        <v>4065</v>
      </c>
      <c r="L649" s="256" t="s">
        <v>5137</v>
      </c>
      <c r="M649" s="256"/>
      <c r="N649" s="256"/>
      <c r="O649" s="66"/>
      <c r="P649" s="62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187</v>
      </c>
      <c r="W649" s="91" t="s">
        <v>2422</v>
      </c>
      <c r="X649" s="69" t="s">
        <v>2422</v>
      </c>
      <c r="Y649" s="69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7" t="str">
        <f>IF(ISNA(VLOOKUP(AA649,Sheet2!J:J,1,0)),"//","")</f>
        <v/>
      </c>
      <c r="AF649" s="107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4" t="s">
        <v>531</v>
      </c>
      <c r="F650" s="64" t="s">
        <v>542</v>
      </c>
      <c r="G650" s="67">
        <v>0</v>
      </c>
      <c r="H650" s="67">
        <v>0</v>
      </c>
      <c r="I650" s="64" t="s">
        <v>1</v>
      </c>
      <c r="J650" s="64" t="s">
        <v>1541</v>
      </c>
      <c r="K650" s="65" t="s">
        <v>4065</v>
      </c>
      <c r="L650" s="256" t="s">
        <v>5137</v>
      </c>
      <c r="M650" s="256"/>
      <c r="N650" s="256"/>
      <c r="O650" s="66"/>
      <c r="P650" s="62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187</v>
      </c>
      <c r="W650" s="91" t="s">
        <v>2422</v>
      </c>
      <c r="X650" s="69" t="s">
        <v>2422</v>
      </c>
      <c r="Y650" s="69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7" t="str">
        <f>IF(ISNA(VLOOKUP(AA650,Sheet2!J:J,1,0)),"//","")</f>
        <v/>
      </c>
      <c r="AF650" s="107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4" t="s">
        <v>531</v>
      </c>
      <c r="F651" s="64" t="s">
        <v>543</v>
      </c>
      <c r="G651" s="67">
        <v>0</v>
      </c>
      <c r="H651" s="67">
        <v>0</v>
      </c>
      <c r="I651" s="64" t="s">
        <v>1</v>
      </c>
      <c r="J651" s="64" t="s">
        <v>1541</v>
      </c>
      <c r="K651" s="65" t="s">
        <v>4065</v>
      </c>
      <c r="L651" s="256" t="s">
        <v>5137</v>
      </c>
      <c r="M651" s="256"/>
      <c r="N651" s="256"/>
      <c r="O651" s="66"/>
      <c r="P651" s="62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187</v>
      </c>
      <c r="W651" s="91" t="s">
        <v>2422</v>
      </c>
      <c r="X651" s="69" t="s">
        <v>2422</v>
      </c>
      <c r="Y651" s="69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7" t="str">
        <f>IF(ISNA(VLOOKUP(AA651,Sheet2!J:J,1,0)),"//","")</f>
        <v/>
      </c>
      <c r="AF651" s="107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4" t="s">
        <v>531</v>
      </c>
      <c r="F652" s="64" t="s">
        <v>544</v>
      </c>
      <c r="G652" s="67">
        <v>0</v>
      </c>
      <c r="H652" s="67">
        <v>0</v>
      </c>
      <c r="I652" s="64" t="s">
        <v>1</v>
      </c>
      <c r="J652" s="64" t="s">
        <v>1541</v>
      </c>
      <c r="K652" s="65" t="s">
        <v>4065</v>
      </c>
      <c r="L652" s="256" t="s">
        <v>5137</v>
      </c>
      <c r="M652" s="256"/>
      <c r="N652" s="256"/>
      <c r="O652" s="66"/>
      <c r="P652" s="62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187</v>
      </c>
      <c r="W652" s="91" t="s">
        <v>2422</v>
      </c>
      <c r="X652" s="69" t="s">
        <v>2422</v>
      </c>
      <c r="Y652" s="69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7" t="str">
        <f>IF(ISNA(VLOOKUP(AA652,Sheet2!J:J,1,0)),"//","")</f>
        <v/>
      </c>
      <c r="AF652" s="107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4" t="s">
        <v>531</v>
      </c>
      <c r="F653" s="64" t="s">
        <v>545</v>
      </c>
      <c r="G653" s="67">
        <v>0</v>
      </c>
      <c r="H653" s="67">
        <v>0</v>
      </c>
      <c r="I653" s="64" t="s">
        <v>1</v>
      </c>
      <c r="J653" s="64" t="s">
        <v>1541</v>
      </c>
      <c r="K653" s="65" t="s">
        <v>4065</v>
      </c>
      <c r="L653" s="256" t="s">
        <v>5137</v>
      </c>
      <c r="M653" s="256"/>
      <c r="N653" s="256"/>
      <c r="O653" s="66"/>
      <c r="P653" s="62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187</v>
      </c>
      <c r="W653" s="91" t="s">
        <v>2422</v>
      </c>
      <c r="X653" s="69" t="s">
        <v>2422</v>
      </c>
      <c r="Y653" s="69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7" t="str">
        <f>IF(ISNA(VLOOKUP(AA653,Sheet2!J:J,1,0)),"//","")</f>
        <v/>
      </c>
      <c r="AF653" s="107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4" t="s">
        <v>531</v>
      </c>
      <c r="F654" s="64" t="s">
        <v>546</v>
      </c>
      <c r="G654" s="72">
        <v>0</v>
      </c>
      <c r="H654" s="72">
        <v>0</v>
      </c>
      <c r="I654" s="64" t="s">
        <v>1</v>
      </c>
      <c r="J654" s="64" t="s">
        <v>1541</v>
      </c>
      <c r="K654" s="65" t="s">
        <v>4065</v>
      </c>
      <c r="L654" s="256" t="s">
        <v>5137</v>
      </c>
      <c r="M654" s="256"/>
      <c r="N654" s="256"/>
      <c r="O654" s="66"/>
      <c r="P654" s="62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187</v>
      </c>
      <c r="W654" s="91" t="s">
        <v>2422</v>
      </c>
      <c r="X654" s="69" t="s">
        <v>2422</v>
      </c>
      <c r="Y654" s="69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7" t="str">
        <f>IF(ISNA(VLOOKUP(AA654,Sheet2!J:J,1,0)),"//","")</f>
        <v/>
      </c>
      <c r="AF654" s="107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9" t="s">
        <v>4046</v>
      </c>
      <c r="D655" s="109" t="s">
        <v>7</v>
      </c>
      <c r="E655" s="134" t="str">
        <f t="shared" ref="E655" si="154">CHAR(34)&amp;IF(B655&lt;10,"000",IF(B655&lt;100,"00",IF(B655&lt;1000,"0","")))&amp;$B655&amp;CHAR(34)</f>
        <v>"0631"</v>
      </c>
      <c r="F655" s="110" t="str">
        <f t="shared" ref="F655" si="155">E655</f>
        <v>"0631"</v>
      </c>
      <c r="G655" s="189">
        <v>0</v>
      </c>
      <c r="H655" s="189">
        <v>0</v>
      </c>
      <c r="I655" s="176" t="s">
        <v>28</v>
      </c>
      <c r="J655" s="111" t="s">
        <v>1541</v>
      </c>
      <c r="K655" s="112" t="s">
        <v>4065</v>
      </c>
      <c r="L655" s="130" t="s">
        <v>5137</v>
      </c>
      <c r="M655" s="130"/>
      <c r="N655" s="130"/>
      <c r="P655" s="135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187</v>
      </c>
      <c r="W655" s="107" t="s">
        <v>2422</v>
      </c>
      <c r="X655" s="114" t="s">
        <v>2422</v>
      </c>
      <c r="Y655" s="114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7" t="str">
        <f>IF(ISNA(VLOOKUP(AA655,Sheet2!J:J,1,0)),"//","")</f>
        <v/>
      </c>
      <c r="AF655" s="107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4" t="s">
        <v>531</v>
      </c>
      <c r="F656" s="64" t="s">
        <v>547</v>
      </c>
      <c r="G656" s="67">
        <v>0</v>
      </c>
      <c r="H656" s="67">
        <v>0</v>
      </c>
      <c r="I656" s="64" t="s">
        <v>1</v>
      </c>
      <c r="J656" s="64" t="s">
        <v>1541</v>
      </c>
      <c r="K656" s="65" t="s">
        <v>4065</v>
      </c>
      <c r="L656" s="256" t="s">
        <v>5137</v>
      </c>
      <c r="M656" s="256"/>
      <c r="N656" s="256"/>
      <c r="O656" s="66"/>
      <c r="P656" s="62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187</v>
      </c>
      <c r="W656" s="91" t="s">
        <v>2422</v>
      </c>
      <c r="X656" s="69" t="s">
        <v>2422</v>
      </c>
      <c r="Y656" s="69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7" t="str">
        <f>IF(ISNA(VLOOKUP(AA656,Sheet2!J:J,1,0)),"//","")</f>
        <v/>
      </c>
      <c r="AF656" s="107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4" t="s">
        <v>531</v>
      </c>
      <c r="F657" s="64" t="s">
        <v>548</v>
      </c>
      <c r="G657" s="67">
        <v>0</v>
      </c>
      <c r="H657" s="67">
        <v>0</v>
      </c>
      <c r="I657" s="64" t="s">
        <v>1</v>
      </c>
      <c r="J657" s="64" t="s">
        <v>1541</v>
      </c>
      <c r="K657" s="65" t="s">
        <v>4065</v>
      </c>
      <c r="L657" s="256" t="s">
        <v>5137</v>
      </c>
      <c r="M657" s="256"/>
      <c r="N657" s="256"/>
      <c r="O657" s="66"/>
      <c r="P657" s="62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187</v>
      </c>
      <c r="W657" s="91" t="s">
        <v>2422</v>
      </c>
      <c r="X657" s="69" t="s">
        <v>2422</v>
      </c>
      <c r="Y657" s="69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7" t="str">
        <f>IF(ISNA(VLOOKUP(AA657,Sheet2!J:J,1,0)),"//","")</f>
        <v/>
      </c>
      <c r="AF657" s="107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4" t="s">
        <v>531</v>
      </c>
      <c r="F658" s="64" t="s">
        <v>549</v>
      </c>
      <c r="G658" s="67">
        <v>0</v>
      </c>
      <c r="H658" s="67">
        <v>0</v>
      </c>
      <c r="I658" s="64" t="s">
        <v>1</v>
      </c>
      <c r="J658" s="64" t="s">
        <v>1541</v>
      </c>
      <c r="K658" s="65" t="s">
        <v>4065</v>
      </c>
      <c r="L658" s="256" t="s">
        <v>5137</v>
      </c>
      <c r="M658" s="256"/>
      <c r="N658" s="256"/>
      <c r="O658" s="66"/>
      <c r="P658" s="62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187</v>
      </c>
      <c r="W658" s="91" t="s">
        <v>2422</v>
      </c>
      <c r="X658" s="69" t="s">
        <v>2422</v>
      </c>
      <c r="Y658" s="69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7" t="str">
        <f>IF(ISNA(VLOOKUP(AA658,Sheet2!J:J,1,0)),"//","")</f>
        <v/>
      </c>
      <c r="AF658" s="107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9" t="s">
        <v>4046</v>
      </c>
      <c r="D659" s="109" t="s">
        <v>7</v>
      </c>
      <c r="E659" s="134" t="str">
        <f t="shared" ref="E659" si="156">CHAR(34)&amp;IF(B659&lt;10,"000",IF(B659&lt;100,"00",IF(B659&lt;1000,"0","")))&amp;$B659&amp;CHAR(34)</f>
        <v>"0635"</v>
      </c>
      <c r="F659" s="110" t="str">
        <f t="shared" ref="F659" si="157">E659</f>
        <v>"0635"</v>
      </c>
      <c r="G659" s="189">
        <v>0</v>
      </c>
      <c r="H659" s="189">
        <v>0</v>
      </c>
      <c r="I659" s="176" t="s">
        <v>28</v>
      </c>
      <c r="J659" s="111" t="s">
        <v>1541</v>
      </c>
      <c r="K659" s="112" t="s">
        <v>4065</v>
      </c>
      <c r="L659" s="130" t="s">
        <v>5137</v>
      </c>
      <c r="M659" s="130"/>
      <c r="N659" s="130"/>
      <c r="P659" s="135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187</v>
      </c>
      <c r="W659" s="107" t="s">
        <v>2422</v>
      </c>
      <c r="X659" s="114" t="s">
        <v>2422</v>
      </c>
      <c r="Y659" s="114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7" t="str">
        <f>IF(ISNA(VLOOKUP(AA659,Sheet2!J:J,1,0)),"//","")</f>
        <v/>
      </c>
      <c r="AF659" s="107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4" t="s">
        <v>531</v>
      </c>
      <c r="F660" s="64" t="s">
        <v>550</v>
      </c>
      <c r="G660" s="67">
        <v>0</v>
      </c>
      <c r="H660" s="67">
        <v>0</v>
      </c>
      <c r="I660" s="64" t="s">
        <v>1</v>
      </c>
      <c r="J660" s="64" t="s">
        <v>1541</v>
      </c>
      <c r="K660" s="65" t="s">
        <v>4065</v>
      </c>
      <c r="L660" s="256" t="s">
        <v>5137</v>
      </c>
      <c r="M660" s="256"/>
      <c r="N660" s="256"/>
      <c r="O660" s="66"/>
      <c r="P660" s="62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187</v>
      </c>
      <c r="W660" s="91" t="s">
        <v>2422</v>
      </c>
      <c r="X660" s="69" t="s">
        <v>2422</v>
      </c>
      <c r="Y660" s="69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7" t="str">
        <f>IF(ISNA(VLOOKUP(AA660,Sheet2!J:J,1,0)),"//","")</f>
        <v/>
      </c>
      <c r="AF660" s="107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4" t="s">
        <v>531</v>
      </c>
      <c r="F661" s="64" t="s">
        <v>551</v>
      </c>
      <c r="G661" s="67">
        <v>0</v>
      </c>
      <c r="H661" s="67">
        <v>0</v>
      </c>
      <c r="I661" s="64" t="s">
        <v>1</v>
      </c>
      <c r="J661" s="64" t="s">
        <v>1541</v>
      </c>
      <c r="K661" s="65" t="s">
        <v>4065</v>
      </c>
      <c r="L661" s="256" t="s">
        <v>5137</v>
      </c>
      <c r="M661" s="256"/>
      <c r="N661" s="256"/>
      <c r="O661" s="66"/>
      <c r="P661" s="62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187</v>
      </c>
      <c r="W661" s="91" t="s">
        <v>2422</v>
      </c>
      <c r="X661" s="69" t="s">
        <v>2422</v>
      </c>
      <c r="Y661" s="69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7" t="str">
        <f>IF(ISNA(VLOOKUP(AA661,Sheet2!J:J,1,0)),"//","")</f>
        <v/>
      </c>
      <c r="AF661" s="107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9" t="s">
        <v>4046</v>
      </c>
      <c r="D662" s="109" t="s">
        <v>7</v>
      </c>
      <c r="E662" s="134" t="str">
        <f t="shared" ref="E662" si="158">CHAR(34)&amp;IF(B662&lt;10,"000",IF(B662&lt;100,"00",IF(B662&lt;1000,"0","")))&amp;$B662&amp;CHAR(34)</f>
        <v>"0638"</v>
      </c>
      <c r="F662" s="110" t="str">
        <f t="shared" ref="F662" si="159">E662</f>
        <v>"0638"</v>
      </c>
      <c r="G662" s="189">
        <v>0</v>
      </c>
      <c r="H662" s="189">
        <v>0</v>
      </c>
      <c r="I662" s="176" t="s">
        <v>28</v>
      </c>
      <c r="J662" s="111" t="s">
        <v>1541</v>
      </c>
      <c r="K662" s="112" t="s">
        <v>4065</v>
      </c>
      <c r="L662" s="130" t="s">
        <v>5137</v>
      </c>
      <c r="M662" s="130"/>
      <c r="N662" s="130"/>
      <c r="P662" s="135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187</v>
      </c>
      <c r="W662" s="107" t="s">
        <v>2422</v>
      </c>
      <c r="X662" s="114" t="s">
        <v>2422</v>
      </c>
      <c r="Y662" s="114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7" t="str">
        <f>IF(ISNA(VLOOKUP(AA662,Sheet2!J:J,1,0)),"//","")</f>
        <v/>
      </c>
      <c r="AF662" s="107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4" t="s">
        <v>531</v>
      </c>
      <c r="F663" s="64" t="s">
        <v>552</v>
      </c>
      <c r="G663" s="67">
        <v>0</v>
      </c>
      <c r="H663" s="67">
        <v>0</v>
      </c>
      <c r="I663" s="64" t="s">
        <v>1</v>
      </c>
      <c r="J663" s="64" t="s">
        <v>1541</v>
      </c>
      <c r="K663" s="65" t="s">
        <v>4065</v>
      </c>
      <c r="L663" s="256" t="s">
        <v>5137</v>
      </c>
      <c r="M663" s="256"/>
      <c r="N663" s="256"/>
      <c r="O663" s="66"/>
      <c r="P663" s="62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187</v>
      </c>
      <c r="W663" s="91" t="s">
        <v>2422</v>
      </c>
      <c r="X663" s="69" t="s">
        <v>2422</v>
      </c>
      <c r="Y663" s="69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7" t="str">
        <f>IF(ISNA(VLOOKUP(AA663,Sheet2!J:J,1,0)),"//","")</f>
        <v/>
      </c>
      <c r="AF663" s="107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9" t="s">
        <v>4046</v>
      </c>
      <c r="D664" s="109" t="s">
        <v>7</v>
      </c>
      <c r="E664" s="134" t="str">
        <f t="shared" ref="E664" si="160">CHAR(34)&amp;IF(B664&lt;10,"000",IF(B664&lt;100,"00",IF(B664&lt;1000,"0","")))&amp;$B664&amp;CHAR(34)</f>
        <v>"0640"</v>
      </c>
      <c r="F664" s="110" t="str">
        <f t="shared" ref="F664" si="161">E664</f>
        <v>"0640"</v>
      </c>
      <c r="G664" s="189">
        <v>0</v>
      </c>
      <c r="H664" s="189">
        <v>0</v>
      </c>
      <c r="I664" s="176" t="s">
        <v>28</v>
      </c>
      <c r="J664" s="111" t="s">
        <v>1541</v>
      </c>
      <c r="K664" s="112" t="s">
        <v>4065</v>
      </c>
      <c r="L664" s="130" t="s">
        <v>5137</v>
      </c>
      <c r="M664" s="130"/>
      <c r="N664" s="130"/>
      <c r="P664" s="135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187</v>
      </c>
      <c r="W664" s="107" t="s">
        <v>2422</v>
      </c>
      <c r="X664" s="114" t="s">
        <v>2422</v>
      </c>
      <c r="Y664" s="114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7" t="str">
        <f>IF(ISNA(VLOOKUP(AA664,Sheet2!J:J,1,0)),"//","")</f>
        <v/>
      </c>
      <c r="AF664" s="107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4" t="s">
        <v>531</v>
      </c>
      <c r="F665" s="64" t="s">
        <v>433</v>
      </c>
      <c r="G665" s="67">
        <v>0</v>
      </c>
      <c r="H665" s="67">
        <v>0</v>
      </c>
      <c r="I665" s="64" t="s">
        <v>1</v>
      </c>
      <c r="J665" s="64" t="s">
        <v>1541</v>
      </c>
      <c r="K665" s="65" t="s">
        <v>4065</v>
      </c>
      <c r="L665" s="256" t="s">
        <v>5137</v>
      </c>
      <c r="M665" s="256"/>
      <c r="N665" s="256"/>
      <c r="O665" s="66"/>
      <c r="P665" s="62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187</v>
      </c>
      <c r="W665" s="91" t="s">
        <v>2422</v>
      </c>
      <c r="X665" s="69" t="s">
        <v>2422</v>
      </c>
      <c r="Y665" s="69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7" t="str">
        <f>IF(ISNA(VLOOKUP(AA665,Sheet2!J:J,1,0)),"//","")</f>
        <v/>
      </c>
      <c r="AF665" s="107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4" t="s">
        <v>531</v>
      </c>
      <c r="F666" s="64" t="s">
        <v>553</v>
      </c>
      <c r="G666" s="67">
        <v>0</v>
      </c>
      <c r="H666" s="67">
        <v>0</v>
      </c>
      <c r="I666" s="64" t="s">
        <v>1</v>
      </c>
      <c r="J666" s="64" t="s">
        <v>1541</v>
      </c>
      <c r="K666" s="65" t="s">
        <v>4065</v>
      </c>
      <c r="L666" s="256" t="s">
        <v>5137</v>
      </c>
      <c r="M666" s="256"/>
      <c r="N666" s="256"/>
      <c r="O666" s="66"/>
      <c r="P666" s="62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187</v>
      </c>
      <c r="W666" s="91" t="s">
        <v>2422</v>
      </c>
      <c r="X666" s="69" t="s">
        <v>2422</v>
      </c>
      <c r="Y666" s="69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7" t="str">
        <f>IF(ISNA(VLOOKUP(AA666,Sheet2!J:J,1,0)),"//","")</f>
        <v/>
      </c>
      <c r="AF666" s="107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4" t="s">
        <v>531</v>
      </c>
      <c r="F667" s="64" t="s">
        <v>554</v>
      </c>
      <c r="G667" s="67">
        <v>0</v>
      </c>
      <c r="H667" s="67">
        <v>0</v>
      </c>
      <c r="I667" s="64" t="s">
        <v>1</v>
      </c>
      <c r="J667" s="64" t="s">
        <v>1541</v>
      </c>
      <c r="K667" s="65" t="s">
        <v>4065</v>
      </c>
      <c r="L667" s="256" t="s">
        <v>5137</v>
      </c>
      <c r="M667" s="256"/>
      <c r="N667" s="256"/>
      <c r="O667" s="66"/>
      <c r="P667" s="62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187</v>
      </c>
      <c r="W667" s="91" t="s">
        <v>2422</v>
      </c>
      <c r="X667" s="69" t="s">
        <v>2422</v>
      </c>
      <c r="Y667" s="69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7" t="str">
        <f>IF(ISNA(VLOOKUP(AA667,Sheet2!J:J,1,0)),"//","")</f>
        <v/>
      </c>
      <c r="AF667" s="107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4" t="s">
        <v>531</v>
      </c>
      <c r="F668" s="64" t="s">
        <v>555</v>
      </c>
      <c r="G668" s="67">
        <v>0</v>
      </c>
      <c r="H668" s="67">
        <v>0</v>
      </c>
      <c r="I668" s="64" t="s">
        <v>1</v>
      </c>
      <c r="J668" s="64" t="s">
        <v>1541</v>
      </c>
      <c r="K668" s="65" t="s">
        <v>4065</v>
      </c>
      <c r="L668" s="256" t="s">
        <v>5137</v>
      </c>
      <c r="M668" s="256"/>
      <c r="N668" s="256"/>
      <c r="O668" s="66"/>
      <c r="P668" s="62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187</v>
      </c>
      <c r="W668" s="91" t="s">
        <v>2422</v>
      </c>
      <c r="X668" s="69" t="s">
        <v>2422</v>
      </c>
      <c r="Y668" s="69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7" t="str">
        <f>IF(ISNA(VLOOKUP(AA668,Sheet2!J:J,1,0)),"//","")</f>
        <v/>
      </c>
      <c r="AF668" s="107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9" t="s">
        <v>4046</v>
      </c>
      <c r="D669" s="109" t="s">
        <v>7</v>
      </c>
      <c r="E669" s="134" t="str">
        <f t="shared" ref="E669" si="162">CHAR(34)&amp;IF(B669&lt;10,"000",IF(B669&lt;100,"00",IF(B669&lt;1000,"0","")))&amp;$B669&amp;CHAR(34)</f>
        <v>"0645"</v>
      </c>
      <c r="F669" s="110" t="str">
        <f t="shared" ref="F669" si="163">E669</f>
        <v>"0645"</v>
      </c>
      <c r="G669" s="189">
        <v>0</v>
      </c>
      <c r="H669" s="189">
        <v>0</v>
      </c>
      <c r="I669" s="176" t="s">
        <v>28</v>
      </c>
      <c r="J669" s="111" t="s">
        <v>1541</v>
      </c>
      <c r="K669" s="112" t="s">
        <v>4065</v>
      </c>
      <c r="L669" s="130" t="s">
        <v>5137</v>
      </c>
      <c r="M669" s="130"/>
      <c r="N669" s="130"/>
      <c r="P669" s="135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187</v>
      </c>
      <c r="W669" s="107" t="s">
        <v>2422</v>
      </c>
      <c r="X669" s="114" t="s">
        <v>2422</v>
      </c>
      <c r="Y669" s="114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7" t="str">
        <f>IF(ISNA(VLOOKUP(AA669,Sheet2!J:J,1,0)),"//","")</f>
        <v/>
      </c>
      <c r="AF669" s="107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4" t="s">
        <v>531</v>
      </c>
      <c r="F670" s="64" t="s">
        <v>0</v>
      </c>
      <c r="G670" s="67">
        <v>0</v>
      </c>
      <c r="H670" s="67">
        <v>0</v>
      </c>
      <c r="I670" s="64" t="s">
        <v>1</v>
      </c>
      <c r="J670" s="64" t="s">
        <v>1541</v>
      </c>
      <c r="K670" s="65" t="s">
        <v>4065</v>
      </c>
      <c r="L670" s="256" t="s">
        <v>5137</v>
      </c>
      <c r="M670" s="256"/>
      <c r="N670" s="256"/>
      <c r="O670" s="66"/>
      <c r="P670" s="62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187</v>
      </c>
      <c r="W670" s="91" t="s">
        <v>2422</v>
      </c>
      <c r="X670" s="69" t="s">
        <v>2422</v>
      </c>
      <c r="Y670" s="69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7" t="str">
        <f>IF(ISNA(VLOOKUP(AA670,Sheet2!J:J,1,0)),"//","")</f>
        <v/>
      </c>
      <c r="AF670" s="107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4" t="s">
        <v>531</v>
      </c>
      <c r="F671" s="64" t="s">
        <v>556</v>
      </c>
      <c r="G671" s="67">
        <v>0</v>
      </c>
      <c r="H671" s="67">
        <v>0</v>
      </c>
      <c r="I671" s="64" t="s">
        <v>1</v>
      </c>
      <c r="J671" s="64" t="s">
        <v>1541</v>
      </c>
      <c r="K671" s="65" t="s">
        <v>4065</v>
      </c>
      <c r="L671" s="256" t="s">
        <v>5137</v>
      </c>
      <c r="M671" s="256"/>
      <c r="N671" s="256"/>
      <c r="O671" s="66"/>
      <c r="P671" s="62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187</v>
      </c>
      <c r="W671" s="91" t="s">
        <v>2422</v>
      </c>
      <c r="X671" s="69" t="s">
        <v>2422</v>
      </c>
      <c r="Y671" s="69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7" t="str">
        <f>IF(ISNA(VLOOKUP(AA671,Sheet2!J:J,1,0)),"//","")</f>
        <v/>
      </c>
      <c r="AF671" s="107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4" t="s">
        <v>531</v>
      </c>
      <c r="F672" s="64" t="s">
        <v>557</v>
      </c>
      <c r="G672" s="67">
        <v>0</v>
      </c>
      <c r="H672" s="67">
        <v>0</v>
      </c>
      <c r="I672" s="64" t="s">
        <v>1</v>
      </c>
      <c r="J672" s="64" t="s">
        <v>1541</v>
      </c>
      <c r="K672" s="65" t="s">
        <v>4065</v>
      </c>
      <c r="L672" s="256" t="s">
        <v>5137</v>
      </c>
      <c r="M672" s="256"/>
      <c r="N672" s="256"/>
      <c r="O672" s="66"/>
      <c r="P672" s="62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187</v>
      </c>
      <c r="W672" s="91" t="s">
        <v>2422</v>
      </c>
      <c r="X672" s="69" t="s">
        <v>2422</v>
      </c>
      <c r="Y672" s="69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7" t="str">
        <f>IF(ISNA(VLOOKUP(AA672,Sheet2!J:J,1,0)),"//","")</f>
        <v/>
      </c>
      <c r="AF672" s="107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4" t="s">
        <v>531</v>
      </c>
      <c r="F673" s="64" t="s">
        <v>407</v>
      </c>
      <c r="G673" s="67">
        <v>0</v>
      </c>
      <c r="H673" s="67">
        <v>0</v>
      </c>
      <c r="I673" s="64" t="s">
        <v>1</v>
      </c>
      <c r="J673" s="64" t="s">
        <v>1541</v>
      </c>
      <c r="K673" s="65" t="s">
        <v>4065</v>
      </c>
      <c r="L673" s="256" t="s">
        <v>5137</v>
      </c>
      <c r="M673" s="256"/>
      <c r="N673" s="256"/>
      <c r="O673" s="66"/>
      <c r="P673" s="62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187</v>
      </c>
      <c r="W673" s="91" t="s">
        <v>2422</v>
      </c>
      <c r="X673" s="69" t="s">
        <v>2422</v>
      </c>
      <c r="Y673" s="69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7" t="str">
        <f>IF(ISNA(VLOOKUP(AA673,Sheet2!J:J,1,0)),"//","")</f>
        <v/>
      </c>
      <c r="AF673" s="107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4" t="s">
        <v>531</v>
      </c>
      <c r="F674" s="64" t="s">
        <v>558</v>
      </c>
      <c r="G674" s="67">
        <v>0</v>
      </c>
      <c r="H674" s="67">
        <v>0</v>
      </c>
      <c r="I674" s="64" t="s">
        <v>1</v>
      </c>
      <c r="J674" s="64" t="s">
        <v>1541</v>
      </c>
      <c r="K674" s="65" t="s">
        <v>4065</v>
      </c>
      <c r="L674" s="256" t="s">
        <v>5137</v>
      </c>
      <c r="M674" s="256"/>
      <c r="N674" s="256"/>
      <c r="O674" s="66"/>
      <c r="P674" s="62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187</v>
      </c>
      <c r="W674" s="91" t="s">
        <v>2422</v>
      </c>
      <c r="X674" s="69" t="s">
        <v>2422</v>
      </c>
      <c r="Y674" s="69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7" t="str">
        <f>IF(ISNA(VLOOKUP(AA674,Sheet2!J:J,1,0)),"//","")</f>
        <v/>
      </c>
      <c r="AF674" s="107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4" t="s">
        <v>531</v>
      </c>
      <c r="F675" s="64" t="s">
        <v>559</v>
      </c>
      <c r="G675" s="67">
        <v>0</v>
      </c>
      <c r="H675" s="67">
        <v>0</v>
      </c>
      <c r="I675" s="64" t="s">
        <v>1</v>
      </c>
      <c r="J675" s="64" t="s">
        <v>1541</v>
      </c>
      <c r="K675" s="65" t="s">
        <v>4065</v>
      </c>
      <c r="L675" s="256" t="s">
        <v>5137</v>
      </c>
      <c r="M675" s="256"/>
      <c r="N675" s="256"/>
      <c r="O675" s="66"/>
      <c r="P675" s="62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187</v>
      </c>
      <c r="W675" s="91" t="s">
        <v>2422</v>
      </c>
      <c r="X675" s="69" t="s">
        <v>2422</v>
      </c>
      <c r="Y675" s="69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7" t="str">
        <f>IF(ISNA(VLOOKUP(AA675,Sheet2!J:J,1,0)),"//","")</f>
        <v/>
      </c>
      <c r="AF675" s="107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4" t="s">
        <v>531</v>
      </c>
      <c r="F676" s="64" t="s">
        <v>560</v>
      </c>
      <c r="G676" s="67">
        <v>0</v>
      </c>
      <c r="H676" s="67">
        <v>0</v>
      </c>
      <c r="I676" s="64" t="s">
        <v>1</v>
      </c>
      <c r="J676" s="64" t="s">
        <v>1541</v>
      </c>
      <c r="K676" s="65" t="s">
        <v>4065</v>
      </c>
      <c r="L676" s="256" t="s">
        <v>5137</v>
      </c>
      <c r="M676" s="256"/>
      <c r="N676" s="256"/>
      <c r="O676" s="66"/>
      <c r="P676" s="62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187</v>
      </c>
      <c r="W676" s="91" t="s">
        <v>2422</v>
      </c>
      <c r="X676" s="69" t="s">
        <v>2422</v>
      </c>
      <c r="Y676" s="69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7" t="str">
        <f>IF(ISNA(VLOOKUP(AA676,Sheet2!J:J,1,0)),"//","")</f>
        <v/>
      </c>
      <c r="AF676" s="107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4" t="s">
        <v>531</v>
      </c>
      <c r="F677" s="64" t="s">
        <v>561</v>
      </c>
      <c r="G677" s="67">
        <v>0</v>
      </c>
      <c r="H677" s="67">
        <v>0</v>
      </c>
      <c r="I677" s="64" t="s">
        <v>1</v>
      </c>
      <c r="J677" s="64" t="s">
        <v>1541</v>
      </c>
      <c r="K677" s="65" t="s">
        <v>4065</v>
      </c>
      <c r="L677" s="256" t="s">
        <v>5137</v>
      </c>
      <c r="M677" s="256"/>
      <c r="N677" s="256"/>
      <c r="O677" s="66"/>
      <c r="P677" s="62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187</v>
      </c>
      <c r="W677" s="91" t="s">
        <v>2422</v>
      </c>
      <c r="X677" s="69" t="s">
        <v>2422</v>
      </c>
      <c r="Y677" s="69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7" t="str">
        <f>IF(ISNA(VLOOKUP(AA677,Sheet2!J:J,1,0)),"//","")</f>
        <v/>
      </c>
      <c r="AF677" s="107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4" t="s">
        <v>531</v>
      </c>
      <c r="F678" s="64" t="s">
        <v>562</v>
      </c>
      <c r="G678" s="67">
        <v>0</v>
      </c>
      <c r="H678" s="67">
        <v>0</v>
      </c>
      <c r="I678" s="64" t="s">
        <v>1</v>
      </c>
      <c r="J678" s="64" t="s">
        <v>1541</v>
      </c>
      <c r="K678" s="65" t="s">
        <v>4065</v>
      </c>
      <c r="L678" s="256" t="s">
        <v>5137</v>
      </c>
      <c r="M678" s="256"/>
      <c r="N678" s="256"/>
      <c r="O678" s="66"/>
      <c r="P678" s="62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187</v>
      </c>
      <c r="W678" s="91" t="s">
        <v>2422</v>
      </c>
      <c r="X678" s="69" t="s">
        <v>2422</v>
      </c>
      <c r="Y678" s="69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7" t="str">
        <f>IF(ISNA(VLOOKUP(AA678,Sheet2!J:J,1,0)),"//","")</f>
        <v/>
      </c>
      <c r="AF678" s="107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4" t="s">
        <v>531</v>
      </c>
      <c r="F679" s="64" t="s">
        <v>563</v>
      </c>
      <c r="G679" s="67">
        <v>0</v>
      </c>
      <c r="H679" s="67">
        <v>0</v>
      </c>
      <c r="I679" s="64" t="s">
        <v>1</v>
      </c>
      <c r="J679" s="64" t="s">
        <v>1541</v>
      </c>
      <c r="K679" s="65" t="s">
        <v>4065</v>
      </c>
      <c r="L679" s="256" t="s">
        <v>5137</v>
      </c>
      <c r="M679" s="256"/>
      <c r="N679" s="256"/>
      <c r="O679" s="66"/>
      <c r="P679" s="62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187</v>
      </c>
      <c r="W679" s="91" t="s">
        <v>2422</v>
      </c>
      <c r="X679" s="69" t="s">
        <v>2422</v>
      </c>
      <c r="Y679" s="69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7" t="str">
        <f>IF(ISNA(VLOOKUP(AA679,Sheet2!J:J,1,0)),"//","")</f>
        <v/>
      </c>
      <c r="AF679" s="107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4" t="s">
        <v>531</v>
      </c>
      <c r="F680" s="64" t="s">
        <v>564</v>
      </c>
      <c r="G680" s="67">
        <v>0</v>
      </c>
      <c r="H680" s="67">
        <v>0</v>
      </c>
      <c r="I680" s="64" t="s">
        <v>1</v>
      </c>
      <c r="J680" s="64" t="s">
        <v>1541</v>
      </c>
      <c r="K680" s="65" t="s">
        <v>4065</v>
      </c>
      <c r="L680" s="256" t="s">
        <v>5137</v>
      </c>
      <c r="M680" s="256"/>
      <c r="N680" s="256"/>
      <c r="O680" s="66"/>
      <c r="P680" s="62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187</v>
      </c>
      <c r="W680" s="91" t="s">
        <v>2422</v>
      </c>
      <c r="X680" s="69" t="s">
        <v>2422</v>
      </c>
      <c r="Y680" s="69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7" t="str">
        <f>IF(ISNA(VLOOKUP(AA680,Sheet2!J:J,1,0)),"//","")</f>
        <v/>
      </c>
      <c r="AF680" s="107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4" t="s">
        <v>531</v>
      </c>
      <c r="F681" s="64" t="s">
        <v>565</v>
      </c>
      <c r="G681" s="67">
        <v>0</v>
      </c>
      <c r="H681" s="67">
        <v>0</v>
      </c>
      <c r="I681" s="64" t="s">
        <v>1</v>
      </c>
      <c r="J681" s="64" t="s">
        <v>1541</v>
      </c>
      <c r="K681" s="65" t="s">
        <v>4065</v>
      </c>
      <c r="L681" s="256" t="s">
        <v>5137</v>
      </c>
      <c r="M681" s="256"/>
      <c r="N681" s="256"/>
      <c r="O681" s="66"/>
      <c r="P681" s="62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187</v>
      </c>
      <c r="W681" s="91" t="s">
        <v>2422</v>
      </c>
      <c r="X681" s="69" t="s">
        <v>2422</v>
      </c>
      <c r="Y681" s="69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7" t="str">
        <f>IF(ISNA(VLOOKUP(AA681,Sheet2!J:J,1,0)),"//","")</f>
        <v/>
      </c>
      <c r="AF681" s="107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4" t="s">
        <v>531</v>
      </c>
      <c r="F682" s="64" t="s">
        <v>566</v>
      </c>
      <c r="G682" s="67">
        <v>0</v>
      </c>
      <c r="H682" s="67">
        <v>0</v>
      </c>
      <c r="I682" s="64" t="s">
        <v>1</v>
      </c>
      <c r="J682" s="64" t="s">
        <v>1541</v>
      </c>
      <c r="K682" s="65" t="s">
        <v>4065</v>
      </c>
      <c r="L682" s="256" t="s">
        <v>5137</v>
      </c>
      <c r="M682" s="256"/>
      <c r="N682" s="256"/>
      <c r="O682" s="66"/>
      <c r="P682" s="62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187</v>
      </c>
      <c r="W682" s="91" t="s">
        <v>2422</v>
      </c>
      <c r="X682" s="69" t="s">
        <v>2422</v>
      </c>
      <c r="Y682" s="69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7" t="str">
        <f>IF(ISNA(VLOOKUP(AA682,Sheet2!J:J,1,0)),"//","")</f>
        <v/>
      </c>
      <c r="AF682" s="107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4" t="s">
        <v>531</v>
      </c>
      <c r="F683" s="64" t="s">
        <v>567</v>
      </c>
      <c r="G683" s="67">
        <v>0</v>
      </c>
      <c r="H683" s="67">
        <v>0</v>
      </c>
      <c r="I683" s="64" t="s">
        <v>1</v>
      </c>
      <c r="J683" s="64" t="s">
        <v>1541</v>
      </c>
      <c r="K683" s="65" t="s">
        <v>4065</v>
      </c>
      <c r="L683" s="256" t="s">
        <v>5137</v>
      </c>
      <c r="M683" s="256"/>
      <c r="N683" s="256"/>
      <c r="O683" s="66"/>
      <c r="P683" s="62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187</v>
      </c>
      <c r="W683" s="91" t="s">
        <v>2422</v>
      </c>
      <c r="X683" s="69" t="s">
        <v>2422</v>
      </c>
      <c r="Y683" s="69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7" t="str">
        <f>IF(ISNA(VLOOKUP(AA683,Sheet2!J:J,1,0)),"//","")</f>
        <v/>
      </c>
      <c r="AF683" s="107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4" t="s">
        <v>531</v>
      </c>
      <c r="F684" s="64" t="s">
        <v>568</v>
      </c>
      <c r="G684" s="67">
        <v>0</v>
      </c>
      <c r="H684" s="67">
        <v>0</v>
      </c>
      <c r="I684" s="64" t="s">
        <v>1</v>
      </c>
      <c r="J684" s="64" t="s">
        <v>1541</v>
      </c>
      <c r="K684" s="65" t="s">
        <v>4065</v>
      </c>
      <c r="L684" s="256" t="s">
        <v>5137</v>
      </c>
      <c r="M684" s="256"/>
      <c r="N684" s="256"/>
      <c r="O684" s="66"/>
      <c r="P684" s="62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187</v>
      </c>
      <c r="W684" s="91" t="s">
        <v>2422</v>
      </c>
      <c r="X684" s="69" t="s">
        <v>2422</v>
      </c>
      <c r="Y684" s="69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7" t="str">
        <f>IF(ISNA(VLOOKUP(AA684,Sheet2!J:J,1,0)),"//","")</f>
        <v/>
      </c>
      <c r="AF684" s="107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4" t="s">
        <v>531</v>
      </c>
      <c r="F685" s="64" t="s">
        <v>569</v>
      </c>
      <c r="G685" s="67">
        <v>0</v>
      </c>
      <c r="H685" s="67">
        <v>0</v>
      </c>
      <c r="I685" s="64" t="s">
        <v>1</v>
      </c>
      <c r="J685" s="64" t="s">
        <v>1541</v>
      </c>
      <c r="K685" s="65" t="s">
        <v>4065</v>
      </c>
      <c r="L685" s="256" t="s">
        <v>5137</v>
      </c>
      <c r="M685" s="256"/>
      <c r="N685" s="256"/>
      <c r="O685" s="66"/>
      <c r="P685" s="62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187</v>
      </c>
      <c r="W685" s="91" t="s">
        <v>2422</v>
      </c>
      <c r="X685" s="69" t="s">
        <v>2422</v>
      </c>
      <c r="Y685" s="69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7" t="str">
        <f>IF(ISNA(VLOOKUP(AA685,Sheet2!J:J,1,0)),"//","")</f>
        <v/>
      </c>
      <c r="AF685" s="107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4" t="s">
        <v>531</v>
      </c>
      <c r="F686" s="64" t="s">
        <v>570</v>
      </c>
      <c r="G686" s="67">
        <v>0</v>
      </c>
      <c r="H686" s="67">
        <v>0</v>
      </c>
      <c r="I686" s="64" t="s">
        <v>1</v>
      </c>
      <c r="J686" s="64" t="s">
        <v>1541</v>
      </c>
      <c r="K686" s="65" t="s">
        <v>4065</v>
      </c>
      <c r="L686" s="256" t="s">
        <v>5137</v>
      </c>
      <c r="M686" s="256"/>
      <c r="N686" s="256"/>
      <c r="O686" s="66"/>
      <c r="P686" s="62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187</v>
      </c>
      <c r="W686" s="91" t="s">
        <v>2422</v>
      </c>
      <c r="X686" s="69" t="s">
        <v>2422</v>
      </c>
      <c r="Y686" s="69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7" t="str">
        <f>IF(ISNA(VLOOKUP(AA686,Sheet2!J:J,1,0)),"//","")</f>
        <v/>
      </c>
      <c r="AF686" s="107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4" t="s">
        <v>531</v>
      </c>
      <c r="F687" s="64" t="s">
        <v>571</v>
      </c>
      <c r="G687" s="67">
        <v>0</v>
      </c>
      <c r="H687" s="67">
        <v>0</v>
      </c>
      <c r="I687" s="64" t="s">
        <v>1</v>
      </c>
      <c r="J687" s="64" t="s">
        <v>1541</v>
      </c>
      <c r="K687" s="65" t="s">
        <v>4065</v>
      </c>
      <c r="L687" s="256" t="s">
        <v>5137</v>
      </c>
      <c r="M687" s="256"/>
      <c r="N687" s="256"/>
      <c r="O687" s="66"/>
      <c r="P687" s="62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187</v>
      </c>
      <c r="W687" s="91" t="s">
        <v>2422</v>
      </c>
      <c r="X687" s="69" t="s">
        <v>2422</v>
      </c>
      <c r="Y687" s="69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7" t="str">
        <f>IF(ISNA(VLOOKUP(AA687,Sheet2!J:J,1,0)),"//","")</f>
        <v/>
      </c>
      <c r="AF687" s="107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4" t="s">
        <v>531</v>
      </c>
      <c r="F688" s="64" t="s">
        <v>572</v>
      </c>
      <c r="G688" s="67">
        <v>0</v>
      </c>
      <c r="H688" s="67">
        <v>0</v>
      </c>
      <c r="I688" s="64" t="s">
        <v>1</v>
      </c>
      <c r="J688" s="64" t="s">
        <v>1541</v>
      </c>
      <c r="K688" s="65" t="s">
        <v>4065</v>
      </c>
      <c r="L688" s="256" t="s">
        <v>5137</v>
      </c>
      <c r="M688" s="256"/>
      <c r="N688" s="256"/>
      <c r="O688" s="66"/>
      <c r="P688" s="62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187</v>
      </c>
      <c r="W688" s="91" t="s">
        <v>2422</v>
      </c>
      <c r="X688" s="69" t="s">
        <v>2422</v>
      </c>
      <c r="Y688" s="69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7" t="str">
        <f>IF(ISNA(VLOOKUP(AA688,Sheet2!J:J,1,0)),"//","")</f>
        <v/>
      </c>
      <c r="AF688" s="107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4" t="s">
        <v>531</v>
      </c>
      <c r="F689" s="64" t="s">
        <v>573</v>
      </c>
      <c r="G689" s="67">
        <v>0</v>
      </c>
      <c r="H689" s="67">
        <v>0</v>
      </c>
      <c r="I689" s="64" t="s">
        <v>1</v>
      </c>
      <c r="J689" s="64" t="s">
        <v>1541</v>
      </c>
      <c r="K689" s="65" t="s">
        <v>4065</v>
      </c>
      <c r="L689" s="256" t="s">
        <v>5137</v>
      </c>
      <c r="M689" s="256"/>
      <c r="N689" s="256"/>
      <c r="O689" s="66"/>
      <c r="P689" s="62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187</v>
      </c>
      <c r="W689" s="91" t="s">
        <v>2422</v>
      </c>
      <c r="X689" s="69" t="s">
        <v>2422</v>
      </c>
      <c r="Y689" s="69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7" t="str">
        <f>IF(ISNA(VLOOKUP(AA689,Sheet2!J:J,1,0)),"//","")</f>
        <v/>
      </c>
      <c r="AF689" s="107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4" t="s">
        <v>531</v>
      </c>
      <c r="F690" s="64" t="s">
        <v>574</v>
      </c>
      <c r="G690" s="67">
        <v>0</v>
      </c>
      <c r="H690" s="67">
        <v>0</v>
      </c>
      <c r="I690" s="64" t="s">
        <v>1</v>
      </c>
      <c r="J690" s="64" t="s">
        <v>1541</v>
      </c>
      <c r="K690" s="65" t="s">
        <v>4065</v>
      </c>
      <c r="L690" s="256" t="s">
        <v>5137</v>
      </c>
      <c r="M690" s="256"/>
      <c r="N690" s="256"/>
      <c r="O690" s="66"/>
      <c r="P690" s="62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187</v>
      </c>
      <c r="W690" s="91" t="s">
        <v>2422</v>
      </c>
      <c r="X690" s="69" t="s">
        <v>2422</v>
      </c>
      <c r="Y690" s="69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7" t="str">
        <f>IF(ISNA(VLOOKUP(AA690,Sheet2!J:J,1,0)),"//","")</f>
        <v/>
      </c>
      <c r="AF690" s="107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4" t="s">
        <v>531</v>
      </c>
      <c r="F691" s="64" t="s">
        <v>575</v>
      </c>
      <c r="G691" s="67">
        <v>0</v>
      </c>
      <c r="H691" s="67">
        <v>0</v>
      </c>
      <c r="I691" s="64" t="s">
        <v>1</v>
      </c>
      <c r="J691" s="64" t="s">
        <v>1541</v>
      </c>
      <c r="K691" s="65" t="s">
        <v>4065</v>
      </c>
      <c r="L691" s="256" t="s">
        <v>5137</v>
      </c>
      <c r="M691" s="256"/>
      <c r="N691" s="256"/>
      <c r="O691" s="66"/>
      <c r="P691" s="62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187</v>
      </c>
      <c r="W691" s="91" t="s">
        <v>2422</v>
      </c>
      <c r="X691" s="69" t="s">
        <v>2422</v>
      </c>
      <c r="Y691" s="69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7" t="str">
        <f>IF(ISNA(VLOOKUP(AA691,Sheet2!J:J,1,0)),"//","")</f>
        <v/>
      </c>
      <c r="AF691" s="107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4" t="s">
        <v>531</v>
      </c>
      <c r="F692" s="64" t="s">
        <v>424</v>
      </c>
      <c r="G692" s="67">
        <v>0</v>
      </c>
      <c r="H692" s="67">
        <v>0</v>
      </c>
      <c r="I692" s="64" t="s">
        <v>1</v>
      </c>
      <c r="J692" s="64" t="s">
        <v>1541</v>
      </c>
      <c r="K692" s="65" t="s">
        <v>4065</v>
      </c>
      <c r="L692" s="256" t="s">
        <v>5137</v>
      </c>
      <c r="M692" s="256"/>
      <c r="N692" s="256"/>
      <c r="O692" s="66"/>
      <c r="P692" s="62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187</v>
      </c>
      <c r="W692" s="91" t="s">
        <v>2422</v>
      </c>
      <c r="X692" s="69" t="s">
        <v>2422</v>
      </c>
      <c r="Y692" s="69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7" t="str">
        <f>IF(ISNA(VLOOKUP(AA692,Sheet2!J:J,1,0)),"//","")</f>
        <v/>
      </c>
      <c r="AF692" s="107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4" t="s">
        <v>531</v>
      </c>
      <c r="F693" s="64" t="s">
        <v>576</v>
      </c>
      <c r="G693" s="67">
        <v>0</v>
      </c>
      <c r="H693" s="67">
        <v>0</v>
      </c>
      <c r="I693" s="64" t="s">
        <v>1</v>
      </c>
      <c r="J693" s="64" t="s">
        <v>1541</v>
      </c>
      <c r="K693" s="65" t="s">
        <v>4065</v>
      </c>
      <c r="L693" s="256" t="s">
        <v>5137</v>
      </c>
      <c r="M693" s="256"/>
      <c r="N693" s="256"/>
      <c r="O693" s="66"/>
      <c r="P693" s="62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187</v>
      </c>
      <c r="W693" s="91" t="s">
        <v>2422</v>
      </c>
      <c r="X693" s="69" t="s">
        <v>2422</v>
      </c>
      <c r="Y693" s="69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7" t="str">
        <f>IF(ISNA(VLOOKUP(AA693,Sheet2!J:J,1,0)),"//","")</f>
        <v/>
      </c>
      <c r="AF693" s="107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4" t="s">
        <v>531</v>
      </c>
      <c r="F694" s="64" t="s">
        <v>577</v>
      </c>
      <c r="G694" s="67">
        <v>0</v>
      </c>
      <c r="H694" s="67">
        <v>0</v>
      </c>
      <c r="I694" s="64" t="s">
        <v>1</v>
      </c>
      <c r="J694" s="64" t="s">
        <v>1541</v>
      </c>
      <c r="K694" s="65" t="s">
        <v>4065</v>
      </c>
      <c r="L694" s="256" t="s">
        <v>5137</v>
      </c>
      <c r="M694" s="256"/>
      <c r="N694" s="256"/>
      <c r="O694" s="66"/>
      <c r="P694" s="62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187</v>
      </c>
      <c r="W694" s="91" t="s">
        <v>2422</v>
      </c>
      <c r="X694" s="69" t="s">
        <v>2422</v>
      </c>
      <c r="Y694" s="69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7" t="str">
        <f>IF(ISNA(VLOOKUP(AA694,Sheet2!J:J,1,0)),"//","")</f>
        <v/>
      </c>
      <c r="AF694" s="107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4" t="s">
        <v>531</v>
      </c>
      <c r="F695" s="64" t="s">
        <v>578</v>
      </c>
      <c r="G695" s="67">
        <v>0</v>
      </c>
      <c r="H695" s="67">
        <v>0</v>
      </c>
      <c r="I695" s="64" t="s">
        <v>1</v>
      </c>
      <c r="J695" s="64" t="s">
        <v>1541</v>
      </c>
      <c r="K695" s="65" t="s">
        <v>4065</v>
      </c>
      <c r="L695" s="256" t="s">
        <v>5137</v>
      </c>
      <c r="M695" s="256"/>
      <c r="N695" s="256"/>
      <c r="O695" s="66"/>
      <c r="P695" s="62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187</v>
      </c>
      <c r="W695" s="91" t="s">
        <v>2422</v>
      </c>
      <c r="X695" s="69" t="s">
        <v>2422</v>
      </c>
      <c r="Y695" s="69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7" t="str">
        <f>IF(ISNA(VLOOKUP(AA695,Sheet2!J:J,1,0)),"//","")</f>
        <v/>
      </c>
      <c r="AF695" s="107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4" t="s">
        <v>531</v>
      </c>
      <c r="F696" s="64" t="s">
        <v>579</v>
      </c>
      <c r="G696" s="67">
        <v>0</v>
      </c>
      <c r="H696" s="67">
        <v>0</v>
      </c>
      <c r="I696" s="64" t="s">
        <v>1</v>
      </c>
      <c r="J696" s="64" t="s">
        <v>1541</v>
      </c>
      <c r="K696" s="65" t="s">
        <v>4065</v>
      </c>
      <c r="L696" s="256" t="s">
        <v>5137</v>
      </c>
      <c r="M696" s="256"/>
      <c r="N696" s="256"/>
      <c r="O696" s="66"/>
      <c r="P696" s="62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187</v>
      </c>
      <c r="W696" s="91" t="s">
        <v>2422</v>
      </c>
      <c r="X696" s="69" t="s">
        <v>2422</v>
      </c>
      <c r="Y696" s="69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7" t="str">
        <f>IF(ISNA(VLOOKUP(AA696,Sheet2!J:J,1,0)),"//","")</f>
        <v/>
      </c>
      <c r="AF696" s="107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4" t="s">
        <v>531</v>
      </c>
      <c r="F697" s="64" t="s">
        <v>580</v>
      </c>
      <c r="G697" s="67">
        <v>0</v>
      </c>
      <c r="H697" s="67">
        <v>0</v>
      </c>
      <c r="I697" s="64" t="s">
        <v>1</v>
      </c>
      <c r="J697" s="64" t="s">
        <v>1541</v>
      </c>
      <c r="K697" s="65" t="s">
        <v>4065</v>
      </c>
      <c r="L697" s="256" t="s">
        <v>5137</v>
      </c>
      <c r="M697" s="256"/>
      <c r="N697" s="256"/>
      <c r="O697" s="66"/>
      <c r="P697" s="62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187</v>
      </c>
      <c r="W697" s="91" t="s">
        <v>2422</v>
      </c>
      <c r="X697" s="69" t="s">
        <v>2422</v>
      </c>
      <c r="Y697" s="69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7" t="str">
        <f>IF(ISNA(VLOOKUP(AA697,Sheet2!J:J,1,0)),"//","")</f>
        <v/>
      </c>
      <c r="AF697" s="107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4" t="s">
        <v>531</v>
      </c>
      <c r="F698" s="64" t="s">
        <v>581</v>
      </c>
      <c r="G698" s="67">
        <v>0</v>
      </c>
      <c r="H698" s="67">
        <v>0</v>
      </c>
      <c r="I698" s="64" t="s">
        <v>1</v>
      </c>
      <c r="J698" s="64" t="s">
        <v>1541</v>
      </c>
      <c r="K698" s="65" t="s">
        <v>4065</v>
      </c>
      <c r="L698" s="256" t="s">
        <v>5137</v>
      </c>
      <c r="M698" s="256"/>
      <c r="N698" s="256"/>
      <c r="O698" s="66"/>
      <c r="P698" s="62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187</v>
      </c>
      <c r="W698" s="91" t="s">
        <v>2422</v>
      </c>
      <c r="X698" s="69" t="s">
        <v>2422</v>
      </c>
      <c r="Y698" s="69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7" t="str">
        <f>IF(ISNA(VLOOKUP(AA698,Sheet2!J:J,1,0)),"//","")</f>
        <v/>
      </c>
      <c r="AF698" s="107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4" t="s">
        <v>531</v>
      </c>
      <c r="F699" s="64" t="s">
        <v>582</v>
      </c>
      <c r="G699" s="67">
        <v>0</v>
      </c>
      <c r="H699" s="67">
        <v>0</v>
      </c>
      <c r="I699" s="64" t="s">
        <v>1</v>
      </c>
      <c r="J699" s="64" t="s">
        <v>1541</v>
      </c>
      <c r="K699" s="65" t="s">
        <v>4065</v>
      </c>
      <c r="L699" s="256" t="s">
        <v>5137</v>
      </c>
      <c r="M699" s="256"/>
      <c r="N699" s="256"/>
      <c r="O699" s="66"/>
      <c r="P699" s="62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187</v>
      </c>
      <c r="W699" s="91" t="s">
        <v>2422</v>
      </c>
      <c r="X699" s="69" t="s">
        <v>2422</v>
      </c>
      <c r="Y699" s="69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7" t="str">
        <f>IF(ISNA(VLOOKUP(AA699,Sheet2!J:J,1,0)),"//","")</f>
        <v/>
      </c>
      <c r="AF699" s="107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4" t="s">
        <v>531</v>
      </c>
      <c r="F700" s="64" t="s">
        <v>583</v>
      </c>
      <c r="G700" s="67">
        <v>0</v>
      </c>
      <c r="H700" s="67">
        <v>0</v>
      </c>
      <c r="I700" s="64" t="s">
        <v>1</v>
      </c>
      <c r="J700" s="64" t="s">
        <v>1541</v>
      </c>
      <c r="K700" s="65" t="s">
        <v>4065</v>
      </c>
      <c r="L700" s="256" t="s">
        <v>5137</v>
      </c>
      <c r="M700" s="256"/>
      <c r="N700" s="256"/>
      <c r="O700" s="66"/>
      <c r="P700" s="62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187</v>
      </c>
      <c r="W700" s="91" t="s">
        <v>2422</v>
      </c>
      <c r="X700" s="69" t="s">
        <v>2422</v>
      </c>
      <c r="Y700" s="69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7" t="str">
        <f>IF(ISNA(VLOOKUP(AA700,Sheet2!J:J,1,0)),"//","")</f>
        <v/>
      </c>
      <c r="AF700" s="107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4" t="s">
        <v>531</v>
      </c>
      <c r="F701" s="64" t="s">
        <v>584</v>
      </c>
      <c r="G701" s="67">
        <v>0</v>
      </c>
      <c r="H701" s="67">
        <v>0</v>
      </c>
      <c r="I701" s="64" t="s">
        <v>1</v>
      </c>
      <c r="J701" s="64" t="s">
        <v>1541</v>
      </c>
      <c r="K701" s="65" t="s">
        <v>4065</v>
      </c>
      <c r="L701" s="256" t="s">
        <v>5137</v>
      </c>
      <c r="M701" s="256"/>
      <c r="N701" s="256"/>
      <c r="O701" s="66"/>
      <c r="P701" s="62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187</v>
      </c>
      <c r="W701" s="91" t="s">
        <v>2422</v>
      </c>
      <c r="X701" s="69" t="s">
        <v>2422</v>
      </c>
      <c r="Y701" s="69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7" t="str">
        <f>IF(ISNA(VLOOKUP(AA701,Sheet2!J:J,1,0)),"//","")</f>
        <v/>
      </c>
      <c r="AF701" s="107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4" t="s">
        <v>531</v>
      </c>
      <c r="F702" s="64" t="s">
        <v>585</v>
      </c>
      <c r="G702" s="67">
        <v>0</v>
      </c>
      <c r="H702" s="67">
        <v>0</v>
      </c>
      <c r="I702" s="64" t="s">
        <v>1</v>
      </c>
      <c r="J702" s="64" t="s">
        <v>1541</v>
      </c>
      <c r="K702" s="65" t="s">
        <v>4065</v>
      </c>
      <c r="L702" s="256" t="s">
        <v>5137</v>
      </c>
      <c r="M702" s="256"/>
      <c r="N702" s="256"/>
      <c r="O702" s="66"/>
      <c r="P702" s="62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187</v>
      </c>
      <c r="W702" s="91" t="s">
        <v>2422</v>
      </c>
      <c r="X702" s="69" t="s">
        <v>2422</v>
      </c>
      <c r="Y702" s="69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7" t="str">
        <f>IF(ISNA(VLOOKUP(AA702,Sheet2!J:J,1,0)),"//","")</f>
        <v/>
      </c>
      <c r="AF702" s="107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4" t="s">
        <v>531</v>
      </c>
      <c r="F703" s="64" t="s">
        <v>586</v>
      </c>
      <c r="G703" s="67">
        <v>0</v>
      </c>
      <c r="H703" s="67">
        <v>0</v>
      </c>
      <c r="I703" s="64" t="s">
        <v>1</v>
      </c>
      <c r="J703" s="64" t="s">
        <v>1541</v>
      </c>
      <c r="K703" s="65" t="s">
        <v>4065</v>
      </c>
      <c r="L703" s="256" t="s">
        <v>5137</v>
      </c>
      <c r="M703" s="256"/>
      <c r="N703" s="256"/>
      <c r="O703" s="66"/>
      <c r="P703" s="62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187</v>
      </c>
      <c r="W703" s="91" t="s">
        <v>2422</v>
      </c>
      <c r="X703" s="69" t="s">
        <v>2422</v>
      </c>
      <c r="Y703" s="69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7" t="str">
        <f>IF(ISNA(VLOOKUP(AA703,Sheet2!J:J,1,0)),"//","")</f>
        <v/>
      </c>
      <c r="AF703" s="107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4" t="s">
        <v>531</v>
      </c>
      <c r="F704" s="64" t="s">
        <v>435</v>
      </c>
      <c r="G704" s="67">
        <v>0</v>
      </c>
      <c r="H704" s="67">
        <v>0</v>
      </c>
      <c r="I704" s="64" t="s">
        <v>1</v>
      </c>
      <c r="J704" s="64" t="s">
        <v>1541</v>
      </c>
      <c r="K704" s="65" t="s">
        <v>4065</v>
      </c>
      <c r="L704" s="256" t="s">
        <v>5137</v>
      </c>
      <c r="M704" s="256"/>
      <c r="N704" s="256"/>
      <c r="O704" s="66"/>
      <c r="P704" s="62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187</v>
      </c>
      <c r="W704" s="91" t="s">
        <v>2422</v>
      </c>
      <c r="X704" s="69" t="s">
        <v>2422</v>
      </c>
      <c r="Y704" s="69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7" t="str">
        <f>IF(ISNA(VLOOKUP(AA704,Sheet2!J:J,1,0)),"//","")</f>
        <v/>
      </c>
      <c r="AF704" s="107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4" t="s">
        <v>531</v>
      </c>
      <c r="F705" s="64" t="s">
        <v>587</v>
      </c>
      <c r="G705" s="67">
        <v>0</v>
      </c>
      <c r="H705" s="67">
        <v>0</v>
      </c>
      <c r="I705" s="64" t="s">
        <v>1</v>
      </c>
      <c r="J705" s="64" t="s">
        <v>1541</v>
      </c>
      <c r="K705" s="65" t="s">
        <v>4065</v>
      </c>
      <c r="L705" s="256" t="s">
        <v>5137</v>
      </c>
      <c r="M705" s="256"/>
      <c r="N705" s="256"/>
      <c r="O705" s="66"/>
      <c r="P705" s="62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187</v>
      </c>
      <c r="W705" s="91" t="s">
        <v>2422</v>
      </c>
      <c r="X705" s="69" t="s">
        <v>2422</v>
      </c>
      <c r="Y705" s="69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7" t="str">
        <f>IF(ISNA(VLOOKUP(AA705,Sheet2!J:J,1,0)),"//","")</f>
        <v/>
      </c>
      <c r="AF705" s="107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9" t="s">
        <v>4046</v>
      </c>
      <c r="D706" s="109" t="s">
        <v>7</v>
      </c>
      <c r="E706" s="134" t="str">
        <f t="shared" ref="E706:E711" si="165">CHAR(34)&amp;IF(B706&lt;10,"000",IF(B706&lt;100,"00",IF(B706&lt;1000,"0","")))&amp;$B706&amp;CHAR(34)</f>
        <v>"0682"</v>
      </c>
      <c r="F706" s="110" t="str">
        <f t="shared" ref="F706:F711" si="166">E706</f>
        <v>"0682"</v>
      </c>
      <c r="G706" s="189">
        <v>0</v>
      </c>
      <c r="H706" s="189">
        <v>0</v>
      </c>
      <c r="I706" s="176" t="s">
        <v>28</v>
      </c>
      <c r="J706" s="111" t="s">
        <v>1541</v>
      </c>
      <c r="K706" s="112" t="s">
        <v>4065</v>
      </c>
      <c r="L706" s="130" t="s">
        <v>5137</v>
      </c>
      <c r="M706" s="130"/>
      <c r="N706" s="130"/>
      <c r="P706" s="135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187</v>
      </c>
      <c r="W706" s="107" t="s">
        <v>2422</v>
      </c>
      <c r="X706" s="114" t="s">
        <v>2422</v>
      </c>
      <c r="Y706" s="114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7" t="str">
        <f>IF(ISNA(VLOOKUP(AA706,Sheet2!J:J,1,0)),"//","")</f>
        <v/>
      </c>
      <c r="AF706" s="107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9" t="s">
        <v>4046</v>
      </c>
      <c r="D707" s="109" t="s">
        <v>7</v>
      </c>
      <c r="E707" s="134" t="str">
        <f t="shared" si="165"/>
        <v>"0683"</v>
      </c>
      <c r="F707" s="110" t="str">
        <f t="shared" si="166"/>
        <v>"0683"</v>
      </c>
      <c r="G707" s="189">
        <v>0</v>
      </c>
      <c r="H707" s="189">
        <v>0</v>
      </c>
      <c r="I707" s="176" t="s">
        <v>28</v>
      </c>
      <c r="J707" s="111" t="s">
        <v>1541</v>
      </c>
      <c r="K707" s="112" t="s">
        <v>4065</v>
      </c>
      <c r="L707" s="130" t="s">
        <v>5137</v>
      </c>
      <c r="M707" s="130"/>
      <c r="N707" s="130"/>
      <c r="P707" s="135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187</v>
      </c>
      <c r="W707" s="107" t="s">
        <v>2422</v>
      </c>
      <c r="X707" s="114" t="s">
        <v>2422</v>
      </c>
      <c r="Y707" s="114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7" t="str">
        <f>IF(ISNA(VLOOKUP(AA707,Sheet2!J:J,1,0)),"//","")</f>
        <v/>
      </c>
      <c r="AF707" s="107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9" t="s">
        <v>4046</v>
      </c>
      <c r="D708" s="109" t="s">
        <v>7</v>
      </c>
      <c r="E708" s="134" t="str">
        <f t="shared" si="165"/>
        <v>"0684"</v>
      </c>
      <c r="F708" s="110" t="str">
        <f t="shared" si="166"/>
        <v>"0684"</v>
      </c>
      <c r="G708" s="189">
        <v>0</v>
      </c>
      <c r="H708" s="189">
        <v>0</v>
      </c>
      <c r="I708" s="176" t="s">
        <v>28</v>
      </c>
      <c r="J708" s="111" t="s">
        <v>1541</v>
      </c>
      <c r="K708" s="112" t="s">
        <v>4065</v>
      </c>
      <c r="L708" s="130" t="s">
        <v>5137</v>
      </c>
      <c r="M708" s="130"/>
      <c r="N708" s="130"/>
      <c r="P708" s="135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187</v>
      </c>
      <c r="W708" s="107" t="s">
        <v>2422</v>
      </c>
      <c r="X708" s="114" t="s">
        <v>2422</v>
      </c>
      <c r="Y708" s="114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7" t="str">
        <f>IF(ISNA(VLOOKUP(AA708,Sheet2!J:J,1,0)),"//","")</f>
        <v/>
      </c>
      <c r="AF708" s="107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9" t="s">
        <v>4046</v>
      </c>
      <c r="D709" s="109" t="s">
        <v>7</v>
      </c>
      <c r="E709" s="134" t="str">
        <f t="shared" si="165"/>
        <v>"0685"</v>
      </c>
      <c r="F709" s="110" t="str">
        <f t="shared" si="166"/>
        <v>"0685"</v>
      </c>
      <c r="G709" s="189">
        <v>0</v>
      </c>
      <c r="H709" s="189">
        <v>0</v>
      </c>
      <c r="I709" s="176" t="s">
        <v>28</v>
      </c>
      <c r="J709" s="111" t="s">
        <v>1541</v>
      </c>
      <c r="K709" s="112" t="s">
        <v>4065</v>
      </c>
      <c r="L709" s="130" t="s">
        <v>5137</v>
      </c>
      <c r="M709" s="130"/>
      <c r="N709" s="130"/>
      <c r="P709" s="135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187</v>
      </c>
      <c r="W709" s="107" t="s">
        <v>2422</v>
      </c>
      <c r="X709" s="114" t="s">
        <v>2422</v>
      </c>
      <c r="Y709" s="114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7" t="str">
        <f>IF(ISNA(VLOOKUP(AA709,Sheet2!J:J,1,0)),"//","")</f>
        <v/>
      </c>
      <c r="AF709" s="107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9" t="s">
        <v>4046</v>
      </c>
      <c r="D710" s="109" t="s">
        <v>7</v>
      </c>
      <c r="E710" s="134" t="str">
        <f t="shared" si="165"/>
        <v>"0686"</v>
      </c>
      <c r="F710" s="110" t="str">
        <f t="shared" si="166"/>
        <v>"0686"</v>
      </c>
      <c r="G710" s="189">
        <v>0</v>
      </c>
      <c r="H710" s="189">
        <v>0</v>
      </c>
      <c r="I710" s="176" t="s">
        <v>28</v>
      </c>
      <c r="J710" s="111" t="s">
        <v>1541</v>
      </c>
      <c r="K710" s="112" t="s">
        <v>4065</v>
      </c>
      <c r="L710" s="130" t="s">
        <v>5137</v>
      </c>
      <c r="M710" s="130"/>
      <c r="N710" s="130"/>
      <c r="P710" s="135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187</v>
      </c>
      <c r="W710" s="107" t="s">
        <v>2422</v>
      </c>
      <c r="X710" s="114" t="s">
        <v>2422</v>
      </c>
      <c r="Y710" s="114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7" t="str">
        <f>IF(ISNA(VLOOKUP(AA710,Sheet2!J:J,1,0)),"//","")</f>
        <v/>
      </c>
      <c r="AF710" s="107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9" t="s">
        <v>4046</v>
      </c>
      <c r="D711" s="109" t="s">
        <v>7</v>
      </c>
      <c r="E711" s="134" t="str">
        <f t="shared" si="165"/>
        <v>"0687"</v>
      </c>
      <c r="F711" s="110" t="str">
        <f t="shared" si="166"/>
        <v>"0687"</v>
      </c>
      <c r="G711" s="189">
        <v>0</v>
      </c>
      <c r="H711" s="189">
        <v>0</v>
      </c>
      <c r="I711" s="176" t="s">
        <v>28</v>
      </c>
      <c r="J711" s="111" t="s">
        <v>1541</v>
      </c>
      <c r="K711" s="112" t="s">
        <v>4065</v>
      </c>
      <c r="L711" s="130" t="s">
        <v>5137</v>
      </c>
      <c r="M711" s="130"/>
      <c r="N711" s="130"/>
      <c r="P711" s="135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187</v>
      </c>
      <c r="W711" s="107" t="s">
        <v>2422</v>
      </c>
      <c r="X711" s="114" t="s">
        <v>2422</v>
      </c>
      <c r="Y711" s="114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7" t="str">
        <f>IF(ISNA(VLOOKUP(AA711,Sheet2!J:J,1,0)),"//","")</f>
        <v/>
      </c>
      <c r="AF711" s="107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4" t="s">
        <v>588</v>
      </c>
      <c r="F712" s="64" t="s">
        <v>588</v>
      </c>
      <c r="G712" s="67">
        <v>0</v>
      </c>
      <c r="H712" s="67">
        <v>0</v>
      </c>
      <c r="I712" s="169" t="s">
        <v>2685</v>
      </c>
      <c r="J712" s="64" t="s">
        <v>1541</v>
      </c>
      <c r="K712" s="65" t="s">
        <v>4065</v>
      </c>
      <c r="L712" s="256" t="s">
        <v>5137</v>
      </c>
      <c r="M712" s="256"/>
      <c r="N712" s="256"/>
      <c r="O712" s="66"/>
      <c r="P712" s="62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187</v>
      </c>
      <c r="W712" s="91" t="s">
        <v>2422</v>
      </c>
      <c r="X712" s="69" t="s">
        <v>2422</v>
      </c>
      <c r="Y712" s="69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7" t="str">
        <f>IF(ISNA(VLOOKUP(AA712,Sheet2!J:J,1,0)),"//","")</f>
        <v/>
      </c>
      <c r="AF712" s="107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4" t="s">
        <v>589</v>
      </c>
      <c r="F713" s="64" t="s">
        <v>589</v>
      </c>
      <c r="G713" s="67">
        <v>0</v>
      </c>
      <c r="H713" s="67">
        <v>0</v>
      </c>
      <c r="I713" s="169" t="s">
        <v>2685</v>
      </c>
      <c r="J713" s="64" t="s">
        <v>1541</v>
      </c>
      <c r="K713" s="65" t="s">
        <v>4065</v>
      </c>
      <c r="L713" s="256" t="s">
        <v>5137</v>
      </c>
      <c r="M713" s="256"/>
      <c r="N713" s="256"/>
      <c r="O713" s="66"/>
      <c r="P713" s="62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187</v>
      </c>
      <c r="W713" s="91" t="s">
        <v>2422</v>
      </c>
      <c r="X713" s="69" t="s">
        <v>2422</v>
      </c>
      <c r="Y713" s="69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7" t="str">
        <f>IF(ISNA(VLOOKUP(AA713,Sheet2!J:J,1,0)),"//","")</f>
        <v/>
      </c>
      <c r="AF713" s="107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4" t="s">
        <v>590</v>
      </c>
      <c r="F714" s="64" t="s">
        <v>590</v>
      </c>
      <c r="G714" s="67">
        <v>0</v>
      </c>
      <c r="H714" s="67">
        <v>0</v>
      </c>
      <c r="I714" s="169" t="s">
        <v>2685</v>
      </c>
      <c r="J714" s="64" t="s">
        <v>1541</v>
      </c>
      <c r="K714" s="65" t="s">
        <v>4065</v>
      </c>
      <c r="L714" s="256" t="s">
        <v>5137</v>
      </c>
      <c r="M714" s="256"/>
      <c r="N714" s="256"/>
      <c r="O714" s="66"/>
      <c r="P714" s="62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187</v>
      </c>
      <c r="W714" s="91" t="s">
        <v>2422</v>
      </c>
      <c r="X714" s="69" t="s">
        <v>2422</v>
      </c>
      <c r="Y714" s="69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7" t="str">
        <f>IF(ISNA(VLOOKUP(AA714,Sheet2!J:J,1,0)),"//","")</f>
        <v/>
      </c>
      <c r="AF714" s="107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4" t="s">
        <v>591</v>
      </c>
      <c r="F715" s="64" t="s">
        <v>591</v>
      </c>
      <c r="G715" s="67">
        <v>0</v>
      </c>
      <c r="H715" s="67">
        <v>0</v>
      </c>
      <c r="I715" s="169" t="s">
        <v>2685</v>
      </c>
      <c r="J715" s="64" t="s">
        <v>1541</v>
      </c>
      <c r="K715" s="65" t="s">
        <v>4065</v>
      </c>
      <c r="L715" s="256" t="s">
        <v>5137</v>
      </c>
      <c r="M715" s="256"/>
      <c r="N715" s="256"/>
      <c r="O715" s="66"/>
      <c r="P715" s="62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187</v>
      </c>
      <c r="W715" s="91" t="s">
        <v>2422</v>
      </c>
      <c r="X715" s="69" t="s">
        <v>2422</v>
      </c>
      <c r="Y715" s="69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7" t="str">
        <f>IF(ISNA(VLOOKUP(AA715,Sheet2!J:J,1,0)),"//","")</f>
        <v/>
      </c>
      <c r="AF715" s="107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4" t="s">
        <v>592</v>
      </c>
      <c r="F716" s="64" t="s">
        <v>592</v>
      </c>
      <c r="G716" s="67">
        <v>0</v>
      </c>
      <c r="H716" s="67">
        <v>0</v>
      </c>
      <c r="I716" s="169" t="s">
        <v>2685</v>
      </c>
      <c r="J716" s="64" t="s">
        <v>1541</v>
      </c>
      <c r="K716" s="65" t="s">
        <v>4065</v>
      </c>
      <c r="L716" s="256" t="s">
        <v>5137</v>
      </c>
      <c r="M716" s="256"/>
      <c r="N716" s="256"/>
      <c r="O716" s="66"/>
      <c r="P716" s="62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187</v>
      </c>
      <c r="W716" s="91" t="s">
        <v>2422</v>
      </c>
      <c r="X716" s="69" t="s">
        <v>2422</v>
      </c>
      <c r="Y716" s="69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7" t="str">
        <f>IF(ISNA(VLOOKUP(AA716,Sheet2!J:J,1,0)),"//","")</f>
        <v/>
      </c>
      <c r="AF716" s="107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4" t="s">
        <v>593</v>
      </c>
      <c r="F717" s="64" t="s">
        <v>593</v>
      </c>
      <c r="G717" s="67">
        <v>0</v>
      </c>
      <c r="H717" s="67">
        <v>0</v>
      </c>
      <c r="I717" s="169" t="s">
        <v>2685</v>
      </c>
      <c r="J717" s="64" t="s">
        <v>1541</v>
      </c>
      <c r="K717" s="65" t="s">
        <v>4065</v>
      </c>
      <c r="L717" s="256" t="s">
        <v>5137</v>
      </c>
      <c r="M717" s="256"/>
      <c r="N717" s="256"/>
      <c r="O717" s="66"/>
      <c r="P717" s="62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187</v>
      </c>
      <c r="W717" s="91" t="s">
        <v>2422</v>
      </c>
      <c r="X717" s="69" t="s">
        <v>2422</v>
      </c>
      <c r="Y717" s="69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7" t="str">
        <f>IF(ISNA(VLOOKUP(AA717,Sheet2!J:J,1,0)),"//","")</f>
        <v/>
      </c>
      <c r="AF717" s="107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4" t="s">
        <v>594</v>
      </c>
      <c r="F718" s="64" t="s">
        <v>594</v>
      </c>
      <c r="G718" s="67">
        <v>0</v>
      </c>
      <c r="H718" s="67">
        <v>0</v>
      </c>
      <c r="I718" s="169" t="s">
        <v>2685</v>
      </c>
      <c r="J718" s="64" t="s">
        <v>1541</v>
      </c>
      <c r="K718" s="65" t="s">
        <v>4065</v>
      </c>
      <c r="L718" s="256" t="s">
        <v>5137</v>
      </c>
      <c r="M718" s="256"/>
      <c r="N718" s="256"/>
      <c r="O718" s="66"/>
      <c r="P718" s="62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187</v>
      </c>
      <c r="W718" s="91" t="s">
        <v>2422</v>
      </c>
      <c r="X718" s="69" t="s">
        <v>2422</v>
      </c>
      <c r="Y718" s="69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7" t="str">
        <f>IF(ISNA(VLOOKUP(AA718,Sheet2!J:J,1,0)),"//","")</f>
        <v/>
      </c>
      <c r="AF718" s="107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4" t="s">
        <v>595</v>
      </c>
      <c r="F719" s="64" t="s">
        <v>595</v>
      </c>
      <c r="G719" s="67">
        <v>0</v>
      </c>
      <c r="H719" s="67">
        <v>0</v>
      </c>
      <c r="I719" s="169" t="s">
        <v>2685</v>
      </c>
      <c r="J719" s="64" t="s">
        <v>1541</v>
      </c>
      <c r="K719" s="65" t="s">
        <v>4065</v>
      </c>
      <c r="L719" s="256" t="s">
        <v>5137</v>
      </c>
      <c r="M719" s="256"/>
      <c r="N719" s="256"/>
      <c r="O719" s="66"/>
      <c r="P719" s="62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187</v>
      </c>
      <c r="W719" s="91" t="s">
        <v>2422</v>
      </c>
      <c r="X719" s="69" t="s">
        <v>2422</v>
      </c>
      <c r="Y719" s="69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7" t="str">
        <f>IF(ISNA(VLOOKUP(AA719,Sheet2!J:J,1,0)),"//","")</f>
        <v/>
      </c>
      <c r="AF719" s="107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4" t="s">
        <v>596</v>
      </c>
      <c r="F720" s="64" t="s">
        <v>596</v>
      </c>
      <c r="G720" s="67">
        <v>0</v>
      </c>
      <c r="H720" s="67">
        <v>0</v>
      </c>
      <c r="I720" s="169" t="s">
        <v>2685</v>
      </c>
      <c r="J720" s="64" t="s">
        <v>1541</v>
      </c>
      <c r="K720" s="65" t="s">
        <v>4065</v>
      </c>
      <c r="L720" s="256" t="s">
        <v>5137</v>
      </c>
      <c r="M720" s="256"/>
      <c r="N720" s="256"/>
      <c r="O720" s="66"/>
      <c r="P720" s="62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187</v>
      </c>
      <c r="W720" s="91" t="s">
        <v>2422</v>
      </c>
      <c r="X720" s="69" t="s">
        <v>2422</v>
      </c>
      <c r="Y720" s="69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7" t="str">
        <f>IF(ISNA(VLOOKUP(AA720,Sheet2!J:J,1,0)),"//","")</f>
        <v/>
      </c>
      <c r="AF720" s="107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4" t="s">
        <v>597</v>
      </c>
      <c r="F721" s="64" t="s">
        <v>597</v>
      </c>
      <c r="G721" s="67">
        <v>0</v>
      </c>
      <c r="H721" s="67">
        <v>0</v>
      </c>
      <c r="I721" s="169" t="s">
        <v>2685</v>
      </c>
      <c r="J721" s="64" t="s">
        <v>1541</v>
      </c>
      <c r="K721" s="65" t="s">
        <v>4065</v>
      </c>
      <c r="L721" s="256" t="s">
        <v>5137</v>
      </c>
      <c r="M721" s="256"/>
      <c r="N721" s="256"/>
      <c r="O721" s="66"/>
      <c r="P721" s="62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187</v>
      </c>
      <c r="W721" s="91" t="s">
        <v>2422</v>
      </c>
      <c r="X721" s="69" t="s">
        <v>2422</v>
      </c>
      <c r="Y721" s="69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7" t="str">
        <f>IF(ISNA(VLOOKUP(AA721,Sheet2!J:J,1,0)),"//","")</f>
        <v/>
      </c>
      <c r="AF721" s="107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4" t="s">
        <v>598</v>
      </c>
      <c r="F722" s="64" t="s">
        <v>598</v>
      </c>
      <c r="G722" s="67">
        <v>0</v>
      </c>
      <c r="H722" s="67">
        <v>0</v>
      </c>
      <c r="I722" s="169" t="s">
        <v>2685</v>
      </c>
      <c r="J722" s="64" t="s">
        <v>1541</v>
      </c>
      <c r="K722" s="65" t="s">
        <v>4065</v>
      </c>
      <c r="L722" s="256" t="s">
        <v>5137</v>
      </c>
      <c r="M722" s="256"/>
      <c r="N722" s="256"/>
      <c r="O722" s="66"/>
      <c r="P722" s="62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187</v>
      </c>
      <c r="W722" s="91" t="s">
        <v>2422</v>
      </c>
      <c r="X722" s="69" t="s">
        <v>2422</v>
      </c>
      <c r="Y722" s="69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7" t="str">
        <f>IF(ISNA(VLOOKUP(AA722,Sheet2!J:J,1,0)),"//","")</f>
        <v/>
      </c>
      <c r="AF722" s="107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4" t="s">
        <v>599</v>
      </c>
      <c r="F723" s="64" t="s">
        <v>599</v>
      </c>
      <c r="G723" s="67">
        <v>0</v>
      </c>
      <c r="H723" s="67">
        <v>0</v>
      </c>
      <c r="I723" s="169" t="s">
        <v>2685</v>
      </c>
      <c r="J723" s="64" t="s">
        <v>1541</v>
      </c>
      <c r="K723" s="65" t="s">
        <v>4065</v>
      </c>
      <c r="L723" s="256" t="s">
        <v>5137</v>
      </c>
      <c r="M723" s="256"/>
      <c r="N723" s="256"/>
      <c r="O723" s="66"/>
      <c r="P723" s="62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187</v>
      </c>
      <c r="W723" s="91" t="s">
        <v>2422</v>
      </c>
      <c r="X723" s="69" t="s">
        <v>2422</v>
      </c>
      <c r="Y723" s="69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7" t="str">
        <f>IF(ISNA(VLOOKUP(AA723,Sheet2!J:J,1,0)),"//","")</f>
        <v/>
      </c>
      <c r="AF723" s="107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4" t="s">
        <v>600</v>
      </c>
      <c r="F724" s="64" t="s">
        <v>600</v>
      </c>
      <c r="G724" s="67">
        <v>0</v>
      </c>
      <c r="H724" s="67">
        <v>0</v>
      </c>
      <c r="I724" s="169" t="s">
        <v>2685</v>
      </c>
      <c r="J724" s="64" t="s">
        <v>1541</v>
      </c>
      <c r="K724" s="65" t="s">
        <v>4065</v>
      </c>
      <c r="L724" s="256" t="s">
        <v>5137</v>
      </c>
      <c r="M724" s="256"/>
      <c r="N724" s="256"/>
      <c r="O724" s="66"/>
      <c r="P724" s="62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187</v>
      </c>
      <c r="W724" s="91" t="s">
        <v>2422</v>
      </c>
      <c r="X724" s="69" t="s">
        <v>2422</v>
      </c>
      <c r="Y724" s="69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7" t="str">
        <f>IF(ISNA(VLOOKUP(AA724,Sheet2!J:J,1,0)),"//","")</f>
        <v/>
      </c>
      <c r="AF724" s="107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4" t="s">
        <v>601</v>
      </c>
      <c r="F725" s="64" t="s">
        <v>601</v>
      </c>
      <c r="G725" s="67">
        <v>0</v>
      </c>
      <c r="H725" s="67">
        <v>0</v>
      </c>
      <c r="I725" s="169" t="s">
        <v>2685</v>
      </c>
      <c r="J725" s="64" t="s">
        <v>1541</v>
      </c>
      <c r="K725" s="65" t="s">
        <v>4065</v>
      </c>
      <c r="L725" s="256" t="s">
        <v>5137</v>
      </c>
      <c r="M725" s="256"/>
      <c r="N725" s="256"/>
      <c r="O725" s="66"/>
      <c r="P725" s="62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187</v>
      </c>
      <c r="W725" s="91" t="s">
        <v>2422</v>
      </c>
      <c r="X725" s="69" t="s">
        <v>2422</v>
      </c>
      <c r="Y725" s="69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7" t="str">
        <f>IF(ISNA(VLOOKUP(AA725,Sheet2!J:J,1,0)),"//","")</f>
        <v/>
      </c>
      <c r="AF725" s="107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4" t="s">
        <v>602</v>
      </c>
      <c r="F726" s="64" t="s">
        <v>602</v>
      </c>
      <c r="G726" s="67">
        <v>0</v>
      </c>
      <c r="H726" s="67">
        <v>0</v>
      </c>
      <c r="I726" s="169" t="s">
        <v>2685</v>
      </c>
      <c r="J726" s="64" t="s">
        <v>1541</v>
      </c>
      <c r="K726" s="65" t="s">
        <v>4065</v>
      </c>
      <c r="L726" s="256" t="s">
        <v>5137</v>
      </c>
      <c r="M726" s="256"/>
      <c r="N726" s="256"/>
      <c r="O726" s="66"/>
      <c r="P726" s="62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187</v>
      </c>
      <c r="W726" s="91" t="s">
        <v>2422</v>
      </c>
      <c r="X726" s="69" t="s">
        <v>2422</v>
      </c>
      <c r="Y726" s="69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7" t="str">
        <f>IF(ISNA(VLOOKUP(AA726,Sheet2!J:J,1,0)),"//","")</f>
        <v/>
      </c>
      <c r="AF726" s="107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4" t="s">
        <v>603</v>
      </c>
      <c r="F727" s="64" t="s">
        <v>603</v>
      </c>
      <c r="G727" s="67">
        <v>0</v>
      </c>
      <c r="H727" s="67">
        <v>0</v>
      </c>
      <c r="I727" s="169" t="s">
        <v>2685</v>
      </c>
      <c r="J727" s="64" t="s">
        <v>1541</v>
      </c>
      <c r="K727" s="65" t="s">
        <v>4065</v>
      </c>
      <c r="L727" s="256" t="s">
        <v>5137</v>
      </c>
      <c r="M727" s="256"/>
      <c r="N727" s="256"/>
      <c r="O727" s="66"/>
      <c r="P727" s="62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187</v>
      </c>
      <c r="W727" s="91" t="s">
        <v>2422</v>
      </c>
      <c r="X727" s="69" t="s">
        <v>2422</v>
      </c>
      <c r="Y727" s="69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7" t="str">
        <f>IF(ISNA(VLOOKUP(AA727,Sheet2!J:J,1,0)),"//","")</f>
        <v/>
      </c>
      <c r="AF727" s="107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4" t="s">
        <v>604</v>
      </c>
      <c r="F728" s="64" t="s">
        <v>604</v>
      </c>
      <c r="G728" s="67">
        <v>0</v>
      </c>
      <c r="H728" s="67">
        <v>0</v>
      </c>
      <c r="I728" s="169" t="s">
        <v>2685</v>
      </c>
      <c r="J728" s="64" t="s">
        <v>1541</v>
      </c>
      <c r="K728" s="65" t="s">
        <v>4065</v>
      </c>
      <c r="L728" s="256" t="s">
        <v>5137</v>
      </c>
      <c r="M728" s="256"/>
      <c r="N728" s="256"/>
      <c r="O728" s="66"/>
      <c r="P728" s="62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187</v>
      </c>
      <c r="W728" s="91" t="s">
        <v>2422</v>
      </c>
      <c r="X728" s="69" t="s">
        <v>2422</v>
      </c>
      <c r="Y728" s="69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7" t="str">
        <f>IF(ISNA(VLOOKUP(AA728,Sheet2!J:J,1,0)),"//","")</f>
        <v/>
      </c>
      <c r="AF728" s="107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4" t="s">
        <v>605</v>
      </c>
      <c r="F729" s="64" t="s">
        <v>605</v>
      </c>
      <c r="G729" s="67">
        <v>0</v>
      </c>
      <c r="H729" s="67">
        <v>0</v>
      </c>
      <c r="I729" s="169" t="s">
        <v>2685</v>
      </c>
      <c r="J729" s="64" t="s">
        <v>1541</v>
      </c>
      <c r="K729" s="65" t="s">
        <v>4065</v>
      </c>
      <c r="L729" s="256" t="s">
        <v>5137</v>
      </c>
      <c r="M729" s="256"/>
      <c r="N729" s="256"/>
      <c r="O729" s="66"/>
      <c r="P729" s="62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187</v>
      </c>
      <c r="W729" s="91" t="s">
        <v>2422</v>
      </c>
      <c r="X729" s="69" t="s">
        <v>2422</v>
      </c>
      <c r="Y729" s="69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7" t="str">
        <f>IF(ISNA(VLOOKUP(AA729,Sheet2!J:J,1,0)),"//","")</f>
        <v/>
      </c>
      <c r="AF729" s="107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4" t="s">
        <v>606</v>
      </c>
      <c r="F730" s="64" t="s">
        <v>606</v>
      </c>
      <c r="G730" s="67">
        <v>0</v>
      </c>
      <c r="H730" s="67">
        <v>0</v>
      </c>
      <c r="I730" s="169" t="s">
        <v>2685</v>
      </c>
      <c r="J730" s="64" t="s">
        <v>1541</v>
      </c>
      <c r="K730" s="65" t="s">
        <v>4065</v>
      </c>
      <c r="L730" s="256" t="s">
        <v>5137</v>
      </c>
      <c r="M730" s="256"/>
      <c r="N730" s="256"/>
      <c r="O730" s="66"/>
      <c r="P730" s="62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187</v>
      </c>
      <c r="W730" s="91" t="s">
        <v>2422</v>
      </c>
      <c r="X730" s="69" t="s">
        <v>2422</v>
      </c>
      <c r="Y730" s="69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7" t="str">
        <f>IF(ISNA(VLOOKUP(AA730,Sheet2!J:J,1,0)),"//","")</f>
        <v/>
      </c>
      <c r="AF730" s="107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4" t="s">
        <v>607</v>
      </c>
      <c r="F731" s="64" t="s">
        <v>607</v>
      </c>
      <c r="G731" s="67">
        <v>0</v>
      </c>
      <c r="H731" s="67">
        <v>0</v>
      </c>
      <c r="I731" s="169" t="s">
        <v>2685</v>
      </c>
      <c r="J731" s="64" t="s">
        <v>1541</v>
      </c>
      <c r="K731" s="65" t="s">
        <v>4065</v>
      </c>
      <c r="L731" s="256" t="s">
        <v>5137</v>
      </c>
      <c r="M731" s="256"/>
      <c r="N731" s="256"/>
      <c r="O731" s="63"/>
      <c r="P731" s="62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187</v>
      </c>
      <c r="W731" s="91" t="s">
        <v>2422</v>
      </c>
      <c r="X731" s="69" t="s">
        <v>2422</v>
      </c>
      <c r="Y731" s="69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7" t="str">
        <f>IF(ISNA(VLOOKUP(AA731,Sheet2!J:J,1,0)),"//","")</f>
        <v/>
      </c>
      <c r="AF731" s="107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4" t="s">
        <v>608</v>
      </c>
      <c r="F732" s="64" t="s">
        <v>608</v>
      </c>
      <c r="G732" s="67">
        <v>0</v>
      </c>
      <c r="H732" s="67">
        <v>0</v>
      </c>
      <c r="I732" s="169" t="s">
        <v>2685</v>
      </c>
      <c r="J732" s="64" t="s">
        <v>1541</v>
      </c>
      <c r="K732" s="65" t="s">
        <v>4065</v>
      </c>
      <c r="L732" s="258" t="s">
        <v>5137</v>
      </c>
      <c r="M732" s="258"/>
      <c r="N732" s="258"/>
      <c r="O732" s="71"/>
      <c r="P732" s="62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187</v>
      </c>
      <c r="W732" s="91" t="s">
        <v>2422</v>
      </c>
      <c r="X732" s="69" t="s">
        <v>2422</v>
      </c>
      <c r="Y732" s="69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7" t="str">
        <f>IF(ISNA(VLOOKUP(AA732,Sheet2!J:J,1,0)),"//","")</f>
        <v/>
      </c>
      <c r="AF732" s="107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4" t="s">
        <v>609</v>
      </c>
      <c r="F733" s="64" t="s">
        <v>609</v>
      </c>
      <c r="G733" s="67">
        <v>0</v>
      </c>
      <c r="H733" s="67">
        <v>0</v>
      </c>
      <c r="I733" s="169" t="s">
        <v>2685</v>
      </c>
      <c r="J733" s="64" t="s">
        <v>1541</v>
      </c>
      <c r="K733" s="65" t="s">
        <v>4065</v>
      </c>
      <c r="L733" s="256" t="s">
        <v>5137</v>
      </c>
      <c r="M733" s="256"/>
      <c r="N733" s="256"/>
      <c r="O733" s="66"/>
      <c r="P733" s="62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187</v>
      </c>
      <c r="W733" s="91" t="s">
        <v>2422</v>
      </c>
      <c r="X733" s="69" t="s">
        <v>2422</v>
      </c>
      <c r="Y733" s="69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7" t="str">
        <f>IF(ISNA(VLOOKUP(AA733,Sheet2!J:J,1,0)),"//","")</f>
        <v/>
      </c>
      <c r="AF733" s="107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4" t="s">
        <v>610</v>
      </c>
      <c r="F734" s="64" t="s">
        <v>610</v>
      </c>
      <c r="G734" s="67">
        <v>0</v>
      </c>
      <c r="H734" s="67">
        <v>0</v>
      </c>
      <c r="I734" s="169" t="s">
        <v>2685</v>
      </c>
      <c r="J734" s="64" t="s">
        <v>1541</v>
      </c>
      <c r="K734" s="65" t="s">
        <v>4065</v>
      </c>
      <c r="L734" s="256" t="s">
        <v>5137</v>
      </c>
      <c r="M734" s="256"/>
      <c r="N734" s="256"/>
      <c r="O734" s="66"/>
      <c r="P734" s="62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187</v>
      </c>
      <c r="W734" s="91" t="s">
        <v>2422</v>
      </c>
      <c r="X734" s="69" t="s">
        <v>2422</v>
      </c>
      <c r="Y734" s="69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7" t="str">
        <f>IF(ISNA(VLOOKUP(AA734,Sheet2!J:J,1,0)),"//","")</f>
        <v/>
      </c>
      <c r="AF734" s="107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9" t="s">
        <v>4046</v>
      </c>
      <c r="D735" s="109" t="s">
        <v>7</v>
      </c>
      <c r="E735" s="134" t="str">
        <f t="shared" ref="E735" si="177">CHAR(34)&amp;IF(B735&lt;10,"000",IF(B735&lt;100,"00",IF(B735&lt;1000,"0","")))&amp;$B735&amp;CHAR(34)</f>
        <v>"0711"</v>
      </c>
      <c r="F735" s="110" t="str">
        <f t="shared" ref="F735" si="178">E735</f>
        <v>"0711"</v>
      </c>
      <c r="G735" s="189">
        <v>0</v>
      </c>
      <c r="H735" s="189">
        <v>0</v>
      </c>
      <c r="I735" s="176" t="s">
        <v>28</v>
      </c>
      <c r="J735" s="111" t="s">
        <v>1541</v>
      </c>
      <c r="K735" s="112" t="s">
        <v>4065</v>
      </c>
      <c r="L735" s="130" t="s">
        <v>5137</v>
      </c>
      <c r="M735" s="130"/>
      <c r="N735" s="130"/>
      <c r="P735" s="135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187</v>
      </c>
      <c r="W735" s="107" t="s">
        <v>2422</v>
      </c>
      <c r="X735" s="114" t="s">
        <v>2422</v>
      </c>
      <c r="Y735" s="114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7" t="str">
        <f>IF(ISNA(VLOOKUP(AA735,Sheet2!J:J,1,0)),"//","")</f>
        <v/>
      </c>
      <c r="AF735" s="107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4" t="s">
        <v>611</v>
      </c>
      <c r="F736" s="64" t="s">
        <v>611</v>
      </c>
      <c r="G736" s="67">
        <v>0</v>
      </c>
      <c r="H736" s="67">
        <v>0</v>
      </c>
      <c r="I736" s="169" t="s">
        <v>2685</v>
      </c>
      <c r="J736" s="64" t="s">
        <v>1541</v>
      </c>
      <c r="K736" s="65" t="s">
        <v>4065</v>
      </c>
      <c r="L736" s="256" t="s">
        <v>5137</v>
      </c>
      <c r="M736" s="256"/>
      <c r="N736" s="256"/>
      <c r="O736" s="66"/>
      <c r="P736" s="62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187</v>
      </c>
      <c r="W736" s="91" t="s">
        <v>2422</v>
      </c>
      <c r="X736" s="69" t="s">
        <v>2422</v>
      </c>
      <c r="Y736" s="69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7" t="str">
        <f>IF(ISNA(VLOOKUP(AA736,Sheet2!J:J,1,0)),"//","")</f>
        <v/>
      </c>
      <c r="AF736" s="107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4" t="s">
        <v>612</v>
      </c>
      <c r="F737" s="76" t="s">
        <v>612</v>
      </c>
      <c r="G737" s="67">
        <v>0</v>
      </c>
      <c r="H737" s="67">
        <v>0</v>
      </c>
      <c r="I737" s="169" t="s">
        <v>2685</v>
      </c>
      <c r="J737" s="64" t="s">
        <v>1541</v>
      </c>
      <c r="K737" s="65" t="s">
        <v>4065</v>
      </c>
      <c r="L737" s="256" t="s">
        <v>5137</v>
      </c>
      <c r="M737" s="256"/>
      <c r="N737" s="256"/>
      <c r="O737" s="66"/>
      <c r="P737" s="62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187</v>
      </c>
      <c r="W737" s="91" t="s">
        <v>2422</v>
      </c>
      <c r="X737" s="69" t="s">
        <v>2422</v>
      </c>
      <c r="Y737" s="69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7" t="str">
        <f>IF(ISNA(VLOOKUP(AA737,Sheet2!J:J,1,0)),"//","")</f>
        <v/>
      </c>
      <c r="AF737" s="107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7" t="s">
        <v>613</v>
      </c>
      <c r="F738" s="78" t="s">
        <v>613</v>
      </c>
      <c r="G738" s="67">
        <v>0</v>
      </c>
      <c r="H738" s="67">
        <v>0</v>
      </c>
      <c r="I738" s="169" t="s">
        <v>2685</v>
      </c>
      <c r="J738" s="64" t="s">
        <v>1541</v>
      </c>
      <c r="K738" s="65" t="s">
        <v>4065</v>
      </c>
      <c r="L738" s="256" t="s">
        <v>5137</v>
      </c>
      <c r="M738" s="256"/>
      <c r="N738" s="256"/>
      <c r="O738" s="66"/>
      <c r="P738" s="62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187</v>
      </c>
      <c r="W738" s="91" t="s">
        <v>2422</v>
      </c>
      <c r="X738" s="69" t="s">
        <v>2422</v>
      </c>
      <c r="Y738" s="69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7" t="str">
        <f>IF(ISNA(VLOOKUP(AA738,Sheet2!J:J,1,0)),"//","")</f>
        <v/>
      </c>
      <c r="AF738" s="107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7" t="s">
        <v>614</v>
      </c>
      <c r="F739" s="78" t="s">
        <v>614</v>
      </c>
      <c r="G739" s="67">
        <v>0</v>
      </c>
      <c r="H739" s="67">
        <v>0</v>
      </c>
      <c r="I739" s="169" t="s">
        <v>2685</v>
      </c>
      <c r="J739" s="64" t="s">
        <v>1541</v>
      </c>
      <c r="K739" s="65" t="s">
        <v>4065</v>
      </c>
      <c r="L739" s="256" t="s">
        <v>5137</v>
      </c>
      <c r="M739" s="256"/>
      <c r="N739" s="256"/>
      <c r="O739" s="63"/>
      <c r="P739" s="62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187</v>
      </c>
      <c r="W739" s="91" t="s">
        <v>2422</v>
      </c>
      <c r="X739" s="69" t="s">
        <v>2422</v>
      </c>
      <c r="Y739" s="69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7" t="str">
        <f>IF(ISNA(VLOOKUP(AA739,Sheet2!J:J,1,0)),"//","")</f>
        <v/>
      </c>
      <c r="AF739" s="107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4" t="s">
        <v>615</v>
      </c>
      <c r="F740" s="64" t="s">
        <v>615</v>
      </c>
      <c r="G740" s="67">
        <v>0</v>
      </c>
      <c r="H740" s="67">
        <v>0</v>
      </c>
      <c r="I740" s="169" t="s">
        <v>2685</v>
      </c>
      <c r="J740" s="64" t="s">
        <v>1541</v>
      </c>
      <c r="K740" s="65" t="s">
        <v>4065</v>
      </c>
      <c r="L740" s="256" t="s">
        <v>5137</v>
      </c>
      <c r="M740" s="256"/>
      <c r="N740" s="256"/>
      <c r="O740" s="66"/>
      <c r="P740" s="62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187</v>
      </c>
      <c r="W740" s="91" t="s">
        <v>2422</v>
      </c>
      <c r="X740" s="69" t="s">
        <v>2422</v>
      </c>
      <c r="Y740" s="69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7" t="str">
        <f>IF(ISNA(VLOOKUP(AA740,Sheet2!J:J,1,0)),"//","")</f>
        <v/>
      </c>
      <c r="AF740" s="107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4" t="s">
        <v>616</v>
      </c>
      <c r="F741" s="64" t="s">
        <v>616</v>
      </c>
      <c r="G741" s="67">
        <v>0</v>
      </c>
      <c r="H741" s="67">
        <v>0</v>
      </c>
      <c r="I741" s="169" t="s">
        <v>2685</v>
      </c>
      <c r="J741" s="64" t="s">
        <v>1541</v>
      </c>
      <c r="K741" s="65" t="s">
        <v>4065</v>
      </c>
      <c r="L741" s="256" t="s">
        <v>5137</v>
      </c>
      <c r="M741" s="256"/>
      <c r="N741" s="256"/>
      <c r="O741" s="66"/>
      <c r="P741" s="62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187</v>
      </c>
      <c r="W741" s="91" t="s">
        <v>2422</v>
      </c>
      <c r="X741" s="69" t="s">
        <v>2422</v>
      </c>
      <c r="Y741" s="69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7" t="str">
        <f>IF(ISNA(VLOOKUP(AA741,Sheet2!J:J,1,0)),"//","")</f>
        <v/>
      </c>
      <c r="AF741" s="107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4" t="s">
        <v>617</v>
      </c>
      <c r="F742" s="64" t="s">
        <v>617</v>
      </c>
      <c r="G742" s="67">
        <v>0</v>
      </c>
      <c r="H742" s="67">
        <v>0</v>
      </c>
      <c r="I742" s="169" t="s">
        <v>2685</v>
      </c>
      <c r="J742" s="64" t="s">
        <v>1541</v>
      </c>
      <c r="K742" s="65" t="s">
        <v>4065</v>
      </c>
      <c r="L742" s="256" t="s">
        <v>5137</v>
      </c>
      <c r="M742" s="256"/>
      <c r="N742" s="256"/>
      <c r="O742" s="66"/>
      <c r="P742" s="62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187</v>
      </c>
      <c r="W742" s="91" t="s">
        <v>2422</v>
      </c>
      <c r="X742" s="69" t="s">
        <v>2422</v>
      </c>
      <c r="Y742" s="69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7" t="str">
        <f>IF(ISNA(VLOOKUP(AA742,Sheet2!J:J,1,0)),"//","")</f>
        <v/>
      </c>
      <c r="AF742" s="107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4" t="s">
        <v>618</v>
      </c>
      <c r="F743" s="64" t="s">
        <v>618</v>
      </c>
      <c r="G743" s="67">
        <v>0</v>
      </c>
      <c r="H743" s="67">
        <v>0</v>
      </c>
      <c r="I743" s="169" t="s">
        <v>2685</v>
      </c>
      <c r="J743" s="64" t="s">
        <v>1541</v>
      </c>
      <c r="K743" s="65" t="s">
        <v>4065</v>
      </c>
      <c r="L743" s="256" t="s">
        <v>5137</v>
      </c>
      <c r="M743" s="256"/>
      <c r="N743" s="256"/>
      <c r="O743" s="66"/>
      <c r="P743" s="62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187</v>
      </c>
      <c r="W743" s="91" t="s">
        <v>2422</v>
      </c>
      <c r="X743" s="69" t="s">
        <v>2422</v>
      </c>
      <c r="Y743" s="69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7" t="str">
        <f>IF(ISNA(VLOOKUP(AA743,Sheet2!J:J,1,0)),"//","")</f>
        <v/>
      </c>
      <c r="AF743" s="107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4" t="s">
        <v>140</v>
      </c>
      <c r="F744" s="64" t="s">
        <v>140</v>
      </c>
      <c r="G744" s="67">
        <v>0</v>
      </c>
      <c r="H744" s="67">
        <v>0</v>
      </c>
      <c r="I744" s="64" t="s">
        <v>1</v>
      </c>
      <c r="J744" s="64" t="s">
        <v>1541</v>
      </c>
      <c r="K744" s="65" t="s">
        <v>4065</v>
      </c>
      <c r="L744" s="256" t="s">
        <v>5137</v>
      </c>
      <c r="M744" s="256"/>
      <c r="N744" s="256"/>
      <c r="O744" s="66"/>
      <c r="P744" s="62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187</v>
      </c>
      <c r="W744" s="91" t="s">
        <v>2422</v>
      </c>
      <c r="X744" s="69" t="s">
        <v>2422</v>
      </c>
      <c r="Y744" s="69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7" t="str">
        <f>IF(ISNA(VLOOKUP(AA744,Sheet2!J:J,1,0)),"//","")</f>
        <v/>
      </c>
      <c r="AF744" s="107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4" t="s">
        <v>619</v>
      </c>
      <c r="F745" s="64" t="s">
        <v>619</v>
      </c>
      <c r="G745" s="67">
        <v>0</v>
      </c>
      <c r="H745" s="67">
        <v>0</v>
      </c>
      <c r="I745" s="169" t="s">
        <v>2685</v>
      </c>
      <c r="J745" s="64" t="s">
        <v>1541</v>
      </c>
      <c r="K745" s="65" t="s">
        <v>4065</v>
      </c>
      <c r="L745" s="256" t="s">
        <v>5137</v>
      </c>
      <c r="M745" s="256"/>
      <c r="N745" s="256"/>
      <c r="O745" s="66"/>
      <c r="P745" s="62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187</v>
      </c>
      <c r="W745" s="91" t="s">
        <v>2422</v>
      </c>
      <c r="X745" s="69" t="s">
        <v>2422</v>
      </c>
      <c r="Y745" s="69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7" t="str">
        <f>IF(ISNA(VLOOKUP(AA745,Sheet2!J:J,1,0)),"//","")</f>
        <v/>
      </c>
      <c r="AF745" s="107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4" t="s">
        <v>620</v>
      </c>
      <c r="F746" s="64" t="s">
        <v>620</v>
      </c>
      <c r="G746" s="67">
        <v>0</v>
      </c>
      <c r="H746" s="67">
        <v>0</v>
      </c>
      <c r="I746" s="169" t="s">
        <v>2685</v>
      </c>
      <c r="J746" s="64" t="s">
        <v>1541</v>
      </c>
      <c r="K746" s="65" t="s">
        <v>4065</v>
      </c>
      <c r="L746" s="256" t="s">
        <v>5137</v>
      </c>
      <c r="M746" s="256"/>
      <c r="N746" s="256"/>
      <c r="O746" s="63"/>
      <c r="P746" s="62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187</v>
      </c>
      <c r="W746" s="91" t="s">
        <v>2422</v>
      </c>
      <c r="X746" s="69" t="s">
        <v>2422</v>
      </c>
      <c r="Y746" s="69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7" t="str">
        <f>IF(ISNA(VLOOKUP(AA746,Sheet2!J:J,1,0)),"//","")</f>
        <v/>
      </c>
      <c r="AF746" s="107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4" t="s">
        <v>621</v>
      </c>
      <c r="F747" s="64" t="s">
        <v>621</v>
      </c>
      <c r="G747" s="67">
        <v>0</v>
      </c>
      <c r="H747" s="67">
        <v>0</v>
      </c>
      <c r="I747" s="169" t="s">
        <v>2685</v>
      </c>
      <c r="J747" s="64" t="s">
        <v>1541</v>
      </c>
      <c r="K747" s="65" t="s">
        <v>4065</v>
      </c>
      <c r="L747" s="256" t="s">
        <v>5137</v>
      </c>
      <c r="M747" s="256"/>
      <c r="N747" s="256"/>
      <c r="O747" s="66"/>
      <c r="P747" s="62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187</v>
      </c>
      <c r="W747" s="91" t="s">
        <v>2422</v>
      </c>
      <c r="X747" s="69" t="s">
        <v>2422</v>
      </c>
      <c r="Y747" s="69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7" t="str">
        <f>IF(ISNA(VLOOKUP(AA747,Sheet2!J:J,1,0)),"//","")</f>
        <v/>
      </c>
      <c r="AF747" s="107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4" t="s">
        <v>622</v>
      </c>
      <c r="F748" s="64" t="s">
        <v>622</v>
      </c>
      <c r="G748" s="67">
        <v>0</v>
      </c>
      <c r="H748" s="67">
        <v>0</v>
      </c>
      <c r="I748" s="169" t="s">
        <v>2685</v>
      </c>
      <c r="J748" s="64" t="s">
        <v>1541</v>
      </c>
      <c r="K748" s="65" t="s">
        <v>4065</v>
      </c>
      <c r="L748" s="256" t="s">
        <v>5137</v>
      </c>
      <c r="M748" s="256"/>
      <c r="N748" s="256"/>
      <c r="O748" s="66"/>
      <c r="P748" s="62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187</v>
      </c>
      <c r="W748" s="91" t="s">
        <v>2422</v>
      </c>
      <c r="X748" s="69" t="s">
        <v>2422</v>
      </c>
      <c r="Y748" s="69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7" t="str">
        <f>IF(ISNA(VLOOKUP(AA748,Sheet2!J:J,1,0)),"//","")</f>
        <v/>
      </c>
      <c r="AF748" s="107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4" t="s">
        <v>623</v>
      </c>
      <c r="F749" s="64" t="s">
        <v>623</v>
      </c>
      <c r="G749" s="67">
        <v>0</v>
      </c>
      <c r="H749" s="67">
        <v>0</v>
      </c>
      <c r="I749" s="169" t="s">
        <v>2685</v>
      </c>
      <c r="J749" s="64" t="s">
        <v>1541</v>
      </c>
      <c r="K749" s="65" t="s">
        <v>4065</v>
      </c>
      <c r="L749" s="256" t="s">
        <v>5137</v>
      </c>
      <c r="M749" s="256"/>
      <c r="N749" s="256"/>
      <c r="O749" s="66"/>
      <c r="P749" s="62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187</v>
      </c>
      <c r="W749" s="91" t="s">
        <v>2422</v>
      </c>
      <c r="X749" s="69" t="s">
        <v>2422</v>
      </c>
      <c r="Y749" s="69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7" t="str">
        <f>IF(ISNA(VLOOKUP(AA749,Sheet2!J:J,1,0)),"//","")</f>
        <v/>
      </c>
      <c r="AF749" s="107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4" t="s">
        <v>624</v>
      </c>
      <c r="F750" s="64" t="s">
        <v>624</v>
      </c>
      <c r="G750" s="67">
        <v>0</v>
      </c>
      <c r="H750" s="67">
        <v>0</v>
      </c>
      <c r="I750" s="169" t="s">
        <v>2685</v>
      </c>
      <c r="J750" s="64" t="s">
        <v>1541</v>
      </c>
      <c r="K750" s="65" t="s">
        <v>4065</v>
      </c>
      <c r="L750" s="256" t="s">
        <v>5137</v>
      </c>
      <c r="M750" s="256"/>
      <c r="N750" s="256"/>
      <c r="O750" s="66"/>
      <c r="P750" s="62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187</v>
      </c>
      <c r="W750" s="91" t="s">
        <v>2422</v>
      </c>
      <c r="X750" s="69" t="s">
        <v>2422</v>
      </c>
      <c r="Y750" s="69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7" t="str">
        <f>IF(ISNA(VLOOKUP(AA750,Sheet2!J:J,1,0)),"//","")</f>
        <v/>
      </c>
      <c r="AF750" s="107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4" t="s">
        <v>625</v>
      </c>
      <c r="F751" s="64" t="s">
        <v>625</v>
      </c>
      <c r="G751" s="67">
        <v>0</v>
      </c>
      <c r="H751" s="67">
        <v>0</v>
      </c>
      <c r="I751" s="169" t="s">
        <v>2685</v>
      </c>
      <c r="J751" s="64" t="s">
        <v>1541</v>
      </c>
      <c r="K751" s="65" t="s">
        <v>4065</v>
      </c>
      <c r="L751" s="256" t="s">
        <v>5137</v>
      </c>
      <c r="M751" s="256"/>
      <c r="N751" s="256"/>
      <c r="O751" s="66"/>
      <c r="P751" s="62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187</v>
      </c>
      <c r="W751" s="91" t="s">
        <v>2422</v>
      </c>
      <c r="X751" s="69" t="s">
        <v>2422</v>
      </c>
      <c r="Y751" s="69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7" t="str">
        <f>IF(ISNA(VLOOKUP(AA751,Sheet2!J:J,1,0)),"//","")</f>
        <v/>
      </c>
      <c r="AF751" s="107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4" t="s">
        <v>626</v>
      </c>
      <c r="F752" s="64" t="s">
        <v>626</v>
      </c>
      <c r="G752" s="67">
        <v>0</v>
      </c>
      <c r="H752" s="67">
        <v>0</v>
      </c>
      <c r="I752" s="169" t="s">
        <v>2685</v>
      </c>
      <c r="J752" s="64" t="s">
        <v>1541</v>
      </c>
      <c r="K752" s="65" t="s">
        <v>4065</v>
      </c>
      <c r="L752" s="256" t="s">
        <v>5137</v>
      </c>
      <c r="M752" s="256"/>
      <c r="N752" s="256"/>
      <c r="O752" s="66"/>
      <c r="P752" s="62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187</v>
      </c>
      <c r="W752" s="91" t="s">
        <v>2422</v>
      </c>
      <c r="X752" s="69" t="s">
        <v>2422</v>
      </c>
      <c r="Y752" s="69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7" t="str">
        <f>IF(ISNA(VLOOKUP(AA752,Sheet2!J:J,1,0)),"//","")</f>
        <v/>
      </c>
      <c r="AF752" s="107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4" t="s">
        <v>627</v>
      </c>
      <c r="F753" s="64" t="s">
        <v>627</v>
      </c>
      <c r="G753" s="67">
        <v>0</v>
      </c>
      <c r="H753" s="67">
        <v>0</v>
      </c>
      <c r="I753" s="169" t="s">
        <v>2685</v>
      </c>
      <c r="J753" s="64" t="s">
        <v>1541</v>
      </c>
      <c r="K753" s="65" t="s">
        <v>4065</v>
      </c>
      <c r="L753" s="256" t="s">
        <v>5137</v>
      </c>
      <c r="M753" s="256"/>
      <c r="N753" s="256"/>
      <c r="O753" s="66"/>
      <c r="P753" s="62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187</v>
      </c>
      <c r="W753" s="91" t="s">
        <v>2422</v>
      </c>
      <c r="X753" s="69" t="s">
        <v>2422</v>
      </c>
      <c r="Y753" s="69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7" t="str">
        <f>IF(ISNA(VLOOKUP(AA753,Sheet2!J:J,1,0)),"//","")</f>
        <v/>
      </c>
      <c r="AF753" s="107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4" t="s">
        <v>628</v>
      </c>
      <c r="F754" s="64" t="s">
        <v>628</v>
      </c>
      <c r="G754" s="67">
        <v>0</v>
      </c>
      <c r="H754" s="67">
        <v>0</v>
      </c>
      <c r="I754" s="169" t="s">
        <v>2685</v>
      </c>
      <c r="J754" s="64" t="s">
        <v>1541</v>
      </c>
      <c r="K754" s="65" t="s">
        <v>4065</v>
      </c>
      <c r="L754" s="256" t="s">
        <v>5137</v>
      </c>
      <c r="M754" s="256"/>
      <c r="N754" s="256"/>
      <c r="O754" s="66"/>
      <c r="P754" s="62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187</v>
      </c>
      <c r="W754" s="91" t="s">
        <v>2422</v>
      </c>
      <c r="X754" s="69" t="s">
        <v>2422</v>
      </c>
      <c r="Y754" s="69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7" t="str">
        <f>IF(ISNA(VLOOKUP(AA754,Sheet2!J:J,1,0)),"//","")</f>
        <v/>
      </c>
      <c r="AF754" s="107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4" t="s">
        <v>629</v>
      </c>
      <c r="F755" s="64" t="s">
        <v>629</v>
      </c>
      <c r="G755" s="67">
        <v>0</v>
      </c>
      <c r="H755" s="67">
        <v>0</v>
      </c>
      <c r="I755" s="169" t="s">
        <v>2685</v>
      </c>
      <c r="J755" s="64" t="s">
        <v>1541</v>
      </c>
      <c r="K755" s="65" t="s">
        <v>4065</v>
      </c>
      <c r="L755" s="256" t="s">
        <v>5137</v>
      </c>
      <c r="M755" s="256"/>
      <c r="N755" s="256"/>
      <c r="O755" s="66"/>
      <c r="P755" s="62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187</v>
      </c>
      <c r="W755" s="91" t="s">
        <v>2422</v>
      </c>
      <c r="X755" s="69" t="s">
        <v>2422</v>
      </c>
      <c r="Y755" s="69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7" t="str">
        <f>IF(ISNA(VLOOKUP(AA755,Sheet2!J:J,1,0)),"//","")</f>
        <v/>
      </c>
      <c r="AF755" s="107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4" t="s">
        <v>630</v>
      </c>
      <c r="F756" s="64" t="s">
        <v>630</v>
      </c>
      <c r="G756" s="67">
        <v>0</v>
      </c>
      <c r="H756" s="67">
        <v>0</v>
      </c>
      <c r="I756" s="169" t="s">
        <v>2685</v>
      </c>
      <c r="J756" s="64" t="s">
        <v>1541</v>
      </c>
      <c r="K756" s="65" t="s">
        <v>4065</v>
      </c>
      <c r="L756" s="256" t="s">
        <v>5137</v>
      </c>
      <c r="M756" s="256"/>
      <c r="N756" s="256"/>
      <c r="O756" s="66"/>
      <c r="P756" s="62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187</v>
      </c>
      <c r="W756" s="91" t="s">
        <v>2422</v>
      </c>
      <c r="X756" s="69" t="s">
        <v>2422</v>
      </c>
      <c r="Y756" s="69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7" t="str">
        <f>IF(ISNA(VLOOKUP(AA756,Sheet2!J:J,1,0)),"//","")</f>
        <v/>
      </c>
      <c r="AF756" s="107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4" t="s">
        <v>631</v>
      </c>
      <c r="F757" s="64" t="s">
        <v>631</v>
      </c>
      <c r="G757" s="67">
        <v>0</v>
      </c>
      <c r="H757" s="67">
        <v>0</v>
      </c>
      <c r="I757" s="169" t="s">
        <v>2685</v>
      </c>
      <c r="J757" s="64" t="s">
        <v>1541</v>
      </c>
      <c r="K757" s="65" t="s">
        <v>4065</v>
      </c>
      <c r="L757" s="256" t="s">
        <v>5137</v>
      </c>
      <c r="M757" s="256"/>
      <c r="N757" s="256"/>
      <c r="O757" s="66"/>
      <c r="P757" s="62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187</v>
      </c>
      <c r="W757" s="91" t="s">
        <v>2422</v>
      </c>
      <c r="X757" s="69" t="s">
        <v>2422</v>
      </c>
      <c r="Y757" s="69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7" t="str">
        <f>IF(ISNA(VLOOKUP(AA757,Sheet2!J:J,1,0)),"//","")</f>
        <v/>
      </c>
      <c r="AF757" s="107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4" t="s">
        <v>632</v>
      </c>
      <c r="F758" s="64" t="s">
        <v>632</v>
      </c>
      <c r="G758" s="67">
        <v>0</v>
      </c>
      <c r="H758" s="67">
        <v>0</v>
      </c>
      <c r="I758" s="169" t="s">
        <v>2685</v>
      </c>
      <c r="J758" s="64" t="s">
        <v>1541</v>
      </c>
      <c r="K758" s="65" t="s">
        <v>4065</v>
      </c>
      <c r="L758" s="256" t="s">
        <v>5137</v>
      </c>
      <c r="M758" s="256"/>
      <c r="N758" s="256"/>
      <c r="O758" s="66"/>
      <c r="P758" s="62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187</v>
      </c>
      <c r="W758" s="91" t="s">
        <v>2422</v>
      </c>
      <c r="X758" s="69" t="s">
        <v>2422</v>
      </c>
      <c r="Y758" s="69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7" t="str">
        <f>IF(ISNA(VLOOKUP(AA758,Sheet2!J:J,1,0)),"//","")</f>
        <v/>
      </c>
      <c r="AF758" s="107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4" t="s">
        <v>633</v>
      </c>
      <c r="F759" s="64" t="s">
        <v>633</v>
      </c>
      <c r="G759" s="67">
        <v>0</v>
      </c>
      <c r="H759" s="67">
        <v>0</v>
      </c>
      <c r="I759" s="169" t="s">
        <v>2685</v>
      </c>
      <c r="J759" s="64" t="s">
        <v>1541</v>
      </c>
      <c r="K759" s="65" t="s">
        <v>4065</v>
      </c>
      <c r="L759" s="256" t="s">
        <v>5137</v>
      </c>
      <c r="M759" s="256"/>
      <c r="N759" s="256"/>
      <c r="O759" s="66"/>
      <c r="P759" s="62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187</v>
      </c>
      <c r="W759" s="91" t="s">
        <v>2422</v>
      </c>
      <c r="X759" s="69" t="s">
        <v>2422</v>
      </c>
      <c r="Y759" s="69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7" t="str">
        <f>IF(ISNA(VLOOKUP(AA759,Sheet2!J:J,1,0)),"//","")</f>
        <v/>
      </c>
      <c r="AF759" s="107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9" t="s">
        <v>4046</v>
      </c>
      <c r="D760" s="109" t="s">
        <v>7</v>
      </c>
      <c r="E760" s="134" t="str">
        <f t="shared" ref="E760:E761" si="180">CHAR(34)&amp;IF(B760&lt;10,"000",IF(B760&lt;100,"00",IF(B760&lt;1000,"0","")))&amp;$B760&amp;CHAR(34)</f>
        <v>"0736"</v>
      </c>
      <c r="F760" s="110" t="str">
        <f t="shared" ref="F760:F761" si="181">E760</f>
        <v>"0736"</v>
      </c>
      <c r="G760" s="189">
        <v>0</v>
      </c>
      <c r="H760" s="189">
        <v>0</v>
      </c>
      <c r="I760" s="176" t="s">
        <v>28</v>
      </c>
      <c r="J760" s="111" t="s">
        <v>1541</v>
      </c>
      <c r="K760" s="112" t="s">
        <v>4065</v>
      </c>
      <c r="L760" s="130" t="s">
        <v>5137</v>
      </c>
      <c r="M760" s="130"/>
      <c r="N760" s="130"/>
      <c r="P760" s="135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187</v>
      </c>
      <c r="W760" s="107" t="s">
        <v>2422</v>
      </c>
      <c r="X760" s="114" t="s">
        <v>2422</v>
      </c>
      <c r="Y760" s="114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7" t="str">
        <f>IF(ISNA(VLOOKUP(AA760,Sheet2!J:J,1,0)),"//","")</f>
        <v/>
      </c>
      <c r="AF760" s="107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9" t="s">
        <v>4046</v>
      </c>
      <c r="D761" s="109" t="s">
        <v>7</v>
      </c>
      <c r="E761" s="134" t="str">
        <f t="shared" si="180"/>
        <v>"0737"</v>
      </c>
      <c r="F761" s="110" t="str">
        <f t="shared" si="181"/>
        <v>"0737"</v>
      </c>
      <c r="G761" s="189">
        <v>0</v>
      </c>
      <c r="H761" s="189">
        <v>0</v>
      </c>
      <c r="I761" s="176" t="s">
        <v>28</v>
      </c>
      <c r="J761" s="111" t="s">
        <v>1541</v>
      </c>
      <c r="K761" s="112" t="s">
        <v>4065</v>
      </c>
      <c r="L761" s="130" t="s">
        <v>5137</v>
      </c>
      <c r="M761" s="130"/>
      <c r="N761" s="130"/>
      <c r="P761" s="135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187</v>
      </c>
      <c r="W761" s="107" t="s">
        <v>2422</v>
      </c>
      <c r="X761" s="114" t="s">
        <v>2422</v>
      </c>
      <c r="Y761" s="114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7" t="str">
        <f>IF(ISNA(VLOOKUP(AA761,Sheet2!J:J,1,0)),"//","")</f>
        <v/>
      </c>
      <c r="AF761" s="107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4" t="s">
        <v>703</v>
      </c>
      <c r="F762" s="64" t="s">
        <v>703</v>
      </c>
      <c r="G762" s="67">
        <v>0</v>
      </c>
      <c r="H762" s="67">
        <v>0</v>
      </c>
      <c r="I762" s="169" t="s">
        <v>2685</v>
      </c>
      <c r="J762" s="64" t="s">
        <v>1541</v>
      </c>
      <c r="K762" s="65" t="s">
        <v>4065</v>
      </c>
      <c r="L762" s="256" t="s">
        <v>5137</v>
      </c>
      <c r="M762" s="256"/>
      <c r="N762" s="256"/>
      <c r="O762" s="66"/>
      <c r="P762" s="62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187</v>
      </c>
      <c r="W762" s="91" t="s">
        <v>2422</v>
      </c>
      <c r="X762" s="69" t="s">
        <v>2422</v>
      </c>
      <c r="Y762" s="69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7" t="str">
        <f>IF(ISNA(VLOOKUP(AA762,Sheet2!J:J,1,0)),"//","")</f>
        <v/>
      </c>
      <c r="AF762" s="107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4" t="s">
        <v>634</v>
      </c>
      <c r="F763" s="64" t="s">
        <v>634</v>
      </c>
      <c r="G763" s="67">
        <v>0</v>
      </c>
      <c r="H763" s="67">
        <v>0</v>
      </c>
      <c r="I763" s="169" t="s">
        <v>2685</v>
      </c>
      <c r="J763" s="64" t="s">
        <v>1541</v>
      </c>
      <c r="K763" s="65" t="s">
        <v>4065</v>
      </c>
      <c r="L763" s="256" t="s">
        <v>5137</v>
      </c>
      <c r="M763" s="256"/>
      <c r="N763" s="256"/>
      <c r="O763" s="66"/>
      <c r="P763" s="62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187</v>
      </c>
      <c r="W763" s="91" t="s">
        <v>2422</v>
      </c>
      <c r="X763" s="69" t="s">
        <v>2422</v>
      </c>
      <c r="Y763" s="69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7" t="str">
        <f>IF(ISNA(VLOOKUP(AA763,Sheet2!J:J,1,0)),"//","")</f>
        <v/>
      </c>
      <c r="AF763" s="107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4" t="s">
        <v>635</v>
      </c>
      <c r="F764" s="64" t="s">
        <v>635</v>
      </c>
      <c r="G764" s="67">
        <v>0</v>
      </c>
      <c r="H764" s="67">
        <v>0</v>
      </c>
      <c r="I764" s="169" t="s">
        <v>2685</v>
      </c>
      <c r="J764" s="64" t="s">
        <v>1541</v>
      </c>
      <c r="K764" s="65" t="s">
        <v>4065</v>
      </c>
      <c r="L764" s="256" t="s">
        <v>5137</v>
      </c>
      <c r="M764" s="256"/>
      <c r="N764" s="256"/>
      <c r="O764" s="66"/>
      <c r="P764" s="62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187</v>
      </c>
      <c r="W764" s="91" t="s">
        <v>2422</v>
      </c>
      <c r="X764" s="69" t="s">
        <v>2422</v>
      </c>
      <c r="Y764" s="69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7" t="str">
        <f>IF(ISNA(VLOOKUP(AA764,Sheet2!J:J,1,0)),"//","")</f>
        <v/>
      </c>
      <c r="AF764" s="107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4" t="s">
        <v>636</v>
      </c>
      <c r="F765" s="64" t="s">
        <v>636</v>
      </c>
      <c r="G765" s="67">
        <v>0</v>
      </c>
      <c r="H765" s="67">
        <v>0</v>
      </c>
      <c r="I765" s="169" t="s">
        <v>2685</v>
      </c>
      <c r="J765" s="64" t="s">
        <v>1541</v>
      </c>
      <c r="K765" s="65" t="s">
        <v>4065</v>
      </c>
      <c r="L765" s="256" t="s">
        <v>5137</v>
      </c>
      <c r="M765" s="256"/>
      <c r="N765" s="256"/>
      <c r="O765" s="66"/>
      <c r="P765" s="62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187</v>
      </c>
      <c r="W765" s="91" t="s">
        <v>2422</v>
      </c>
      <c r="X765" s="69" t="s">
        <v>2422</v>
      </c>
      <c r="Y765" s="69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7" t="str">
        <f>IF(ISNA(VLOOKUP(AA765,Sheet2!J:J,1,0)),"//","")</f>
        <v/>
      </c>
      <c r="AF765" s="107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4" t="s">
        <v>637</v>
      </c>
      <c r="F766" s="64" t="s">
        <v>637</v>
      </c>
      <c r="G766" s="67">
        <v>0</v>
      </c>
      <c r="H766" s="67">
        <v>0</v>
      </c>
      <c r="I766" s="169" t="s">
        <v>2685</v>
      </c>
      <c r="J766" s="64" t="s">
        <v>1541</v>
      </c>
      <c r="K766" s="65" t="s">
        <v>4065</v>
      </c>
      <c r="L766" s="256" t="s">
        <v>5137</v>
      </c>
      <c r="M766" s="256"/>
      <c r="N766" s="256"/>
      <c r="O766" s="66"/>
      <c r="P766" s="62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187</v>
      </c>
      <c r="W766" s="91" t="s">
        <v>2422</v>
      </c>
      <c r="X766" s="69" t="s">
        <v>2422</v>
      </c>
      <c r="Y766" s="69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7" t="str">
        <f>IF(ISNA(VLOOKUP(AA766,Sheet2!J:J,1,0)),"//","")</f>
        <v/>
      </c>
      <c r="AF766" s="107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4" t="s">
        <v>638</v>
      </c>
      <c r="F767" s="64" t="s">
        <v>638</v>
      </c>
      <c r="G767" s="67">
        <v>0</v>
      </c>
      <c r="H767" s="67">
        <v>0</v>
      </c>
      <c r="I767" s="169" t="s">
        <v>2685</v>
      </c>
      <c r="J767" s="64" t="s">
        <v>1541</v>
      </c>
      <c r="K767" s="65" t="s">
        <v>4065</v>
      </c>
      <c r="L767" s="256" t="s">
        <v>5137</v>
      </c>
      <c r="M767" s="256"/>
      <c r="N767" s="256"/>
      <c r="O767" s="66"/>
      <c r="P767" s="62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187</v>
      </c>
      <c r="W767" s="91" t="s">
        <v>2422</v>
      </c>
      <c r="X767" s="69" t="s">
        <v>2422</v>
      </c>
      <c r="Y767" s="69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7" t="str">
        <f>IF(ISNA(VLOOKUP(AA767,Sheet2!J:J,1,0)),"//","")</f>
        <v/>
      </c>
      <c r="AF767" s="107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4" t="s">
        <v>639</v>
      </c>
      <c r="F768" s="64" t="s">
        <v>639</v>
      </c>
      <c r="G768" s="67">
        <v>0</v>
      </c>
      <c r="H768" s="67">
        <v>0</v>
      </c>
      <c r="I768" s="169" t="s">
        <v>2685</v>
      </c>
      <c r="J768" s="64" t="s">
        <v>1541</v>
      </c>
      <c r="K768" s="65" t="s">
        <v>4065</v>
      </c>
      <c r="L768" s="256" t="s">
        <v>5137</v>
      </c>
      <c r="M768" s="256"/>
      <c r="N768" s="256"/>
      <c r="O768" s="63"/>
      <c r="P768" s="62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187</v>
      </c>
      <c r="W768" s="91" t="s">
        <v>2422</v>
      </c>
      <c r="X768" s="69" t="s">
        <v>2422</v>
      </c>
      <c r="Y768" s="69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7" t="str">
        <f>IF(ISNA(VLOOKUP(AA768,Sheet2!J:J,1,0)),"//","")</f>
        <v/>
      </c>
      <c r="AF768" s="107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4" t="s">
        <v>640</v>
      </c>
      <c r="F769" s="64" t="s">
        <v>640</v>
      </c>
      <c r="G769" s="67">
        <v>0</v>
      </c>
      <c r="H769" s="67">
        <v>0</v>
      </c>
      <c r="I769" s="169" t="s">
        <v>2685</v>
      </c>
      <c r="J769" s="64" t="s">
        <v>1541</v>
      </c>
      <c r="K769" s="65" t="s">
        <v>4065</v>
      </c>
      <c r="L769" s="256" t="s">
        <v>5137</v>
      </c>
      <c r="M769" s="256"/>
      <c r="N769" s="256"/>
      <c r="O769" s="66"/>
      <c r="P769" s="62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187</v>
      </c>
      <c r="W769" s="91" t="s">
        <v>2422</v>
      </c>
      <c r="X769" s="69" t="s">
        <v>2422</v>
      </c>
      <c r="Y769" s="69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7" t="str">
        <f>IF(ISNA(VLOOKUP(AA769,Sheet2!J:J,1,0)),"//","")</f>
        <v/>
      </c>
      <c r="AF769" s="107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4" t="s">
        <v>641</v>
      </c>
      <c r="F770" s="64" t="s">
        <v>641</v>
      </c>
      <c r="G770" s="67">
        <v>0</v>
      </c>
      <c r="H770" s="67">
        <v>0</v>
      </c>
      <c r="I770" s="169" t="s">
        <v>2685</v>
      </c>
      <c r="J770" s="64" t="s">
        <v>1541</v>
      </c>
      <c r="K770" s="65" t="s">
        <v>4065</v>
      </c>
      <c r="L770" s="256" t="s">
        <v>5137</v>
      </c>
      <c r="M770" s="256"/>
      <c r="N770" s="256"/>
      <c r="O770" s="66"/>
      <c r="P770" s="62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187</v>
      </c>
      <c r="W770" s="91" t="s">
        <v>2422</v>
      </c>
      <c r="X770" s="69" t="s">
        <v>2422</v>
      </c>
      <c r="Y770" s="69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7" t="str">
        <f>IF(ISNA(VLOOKUP(AA770,Sheet2!J:J,1,0)),"//","")</f>
        <v/>
      </c>
      <c r="AF770" s="107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4" t="s">
        <v>642</v>
      </c>
      <c r="F771" s="64" t="s">
        <v>642</v>
      </c>
      <c r="G771" s="67">
        <v>0</v>
      </c>
      <c r="H771" s="67">
        <v>0</v>
      </c>
      <c r="I771" s="169" t="s">
        <v>2685</v>
      </c>
      <c r="J771" s="64" t="s">
        <v>1541</v>
      </c>
      <c r="K771" s="65" t="s">
        <v>4065</v>
      </c>
      <c r="L771" s="256" t="s">
        <v>5137</v>
      </c>
      <c r="M771" s="256"/>
      <c r="N771" s="256"/>
      <c r="O771" s="66"/>
      <c r="P771" s="62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187</v>
      </c>
      <c r="W771" s="91" t="s">
        <v>2422</v>
      </c>
      <c r="X771" s="69" t="s">
        <v>2422</v>
      </c>
      <c r="Y771" s="69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7" t="str">
        <f>IF(ISNA(VLOOKUP(AA771,Sheet2!J:J,1,0)),"//","")</f>
        <v/>
      </c>
      <c r="AF771" s="107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4" t="s">
        <v>643</v>
      </c>
      <c r="F772" s="64" t="s">
        <v>643</v>
      </c>
      <c r="G772" s="67">
        <v>0</v>
      </c>
      <c r="H772" s="67">
        <v>0</v>
      </c>
      <c r="I772" s="169" t="s">
        <v>2685</v>
      </c>
      <c r="J772" s="64" t="s">
        <v>1541</v>
      </c>
      <c r="K772" s="65" t="s">
        <v>4065</v>
      </c>
      <c r="L772" s="256" t="s">
        <v>5137</v>
      </c>
      <c r="M772" s="256"/>
      <c r="N772" s="256"/>
      <c r="O772" s="66"/>
      <c r="P772" s="62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187</v>
      </c>
      <c r="W772" s="91" t="s">
        <v>2422</v>
      </c>
      <c r="X772" s="69" t="s">
        <v>2422</v>
      </c>
      <c r="Y772" s="69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7" t="str">
        <f>IF(ISNA(VLOOKUP(AA772,Sheet2!J:J,1,0)),"//","")</f>
        <v/>
      </c>
      <c r="AF772" s="107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4" t="s">
        <v>644</v>
      </c>
      <c r="F773" s="64" t="s">
        <v>644</v>
      </c>
      <c r="G773" s="67">
        <v>0</v>
      </c>
      <c r="H773" s="67">
        <v>0</v>
      </c>
      <c r="I773" s="169" t="s">
        <v>2685</v>
      </c>
      <c r="J773" s="64" t="s">
        <v>1541</v>
      </c>
      <c r="K773" s="65" t="s">
        <v>4065</v>
      </c>
      <c r="L773" s="256" t="s">
        <v>5137</v>
      </c>
      <c r="M773" s="256"/>
      <c r="N773" s="256"/>
      <c r="O773" s="66"/>
      <c r="P773" s="62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187</v>
      </c>
      <c r="W773" s="91" t="s">
        <v>2422</v>
      </c>
      <c r="X773" s="69" t="s">
        <v>2422</v>
      </c>
      <c r="Y773" s="69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7" t="str">
        <f>IF(ISNA(VLOOKUP(AA773,Sheet2!J:J,1,0)),"//","")</f>
        <v/>
      </c>
      <c r="AF773" s="107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4" t="s">
        <v>645</v>
      </c>
      <c r="F774" s="64" t="s">
        <v>645</v>
      </c>
      <c r="G774" s="67">
        <v>0</v>
      </c>
      <c r="H774" s="67">
        <v>0</v>
      </c>
      <c r="I774" s="169" t="s">
        <v>2685</v>
      </c>
      <c r="J774" s="64" t="s">
        <v>1541</v>
      </c>
      <c r="K774" s="65" t="s">
        <v>4065</v>
      </c>
      <c r="L774" s="256" t="s">
        <v>5137</v>
      </c>
      <c r="M774" s="256"/>
      <c r="N774" s="256"/>
      <c r="O774" s="63"/>
      <c r="P774" s="62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187</v>
      </c>
      <c r="W774" s="91" t="s">
        <v>2422</v>
      </c>
      <c r="X774" s="69" t="s">
        <v>2422</v>
      </c>
      <c r="Y774" s="69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7" t="str">
        <f>IF(ISNA(VLOOKUP(AA774,Sheet2!J:J,1,0)),"//","")</f>
        <v/>
      </c>
      <c r="AF774" s="107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4" t="s">
        <v>646</v>
      </c>
      <c r="F775" s="64" t="s">
        <v>646</v>
      </c>
      <c r="G775" s="67">
        <v>0</v>
      </c>
      <c r="H775" s="67">
        <v>0</v>
      </c>
      <c r="I775" s="169" t="s">
        <v>2685</v>
      </c>
      <c r="J775" s="64" t="s">
        <v>1541</v>
      </c>
      <c r="K775" s="65" t="s">
        <v>4065</v>
      </c>
      <c r="L775" s="256" t="s">
        <v>5137</v>
      </c>
      <c r="M775" s="256"/>
      <c r="N775" s="256"/>
      <c r="O775" s="63"/>
      <c r="P775" s="62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187</v>
      </c>
      <c r="W775" s="91" t="s">
        <v>2422</v>
      </c>
      <c r="X775" s="69" t="s">
        <v>2422</v>
      </c>
      <c r="Y775" s="69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7" t="str">
        <f>IF(ISNA(VLOOKUP(AA775,Sheet2!J:J,1,0)),"//","")</f>
        <v/>
      </c>
      <c r="AF775" s="107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4" t="s">
        <v>647</v>
      </c>
      <c r="F776" s="64" t="s">
        <v>647</v>
      </c>
      <c r="G776" s="67">
        <v>0</v>
      </c>
      <c r="H776" s="67">
        <v>0</v>
      </c>
      <c r="I776" s="169" t="s">
        <v>2685</v>
      </c>
      <c r="J776" s="64" t="s">
        <v>1541</v>
      </c>
      <c r="K776" s="65" t="s">
        <v>4065</v>
      </c>
      <c r="L776" s="256" t="s">
        <v>5137</v>
      </c>
      <c r="M776" s="256"/>
      <c r="N776" s="256"/>
      <c r="O776" s="66"/>
      <c r="P776" s="62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187</v>
      </c>
      <c r="W776" s="91" t="s">
        <v>2422</v>
      </c>
      <c r="X776" s="69" t="s">
        <v>2422</v>
      </c>
      <c r="Y776" s="69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7" t="str">
        <f>IF(ISNA(VLOOKUP(AA776,Sheet2!J:J,1,0)),"//","")</f>
        <v/>
      </c>
      <c r="AF776" s="107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9" t="s">
        <v>4046</v>
      </c>
      <c r="D777" s="109" t="s">
        <v>7</v>
      </c>
      <c r="E777" s="134" t="str">
        <f t="shared" ref="E777:E779" si="191">CHAR(34)&amp;IF(B777&lt;10,"000",IF(B777&lt;100,"00",IF(B777&lt;1000,"0","")))&amp;$B777&amp;CHAR(34)</f>
        <v>"0753"</v>
      </c>
      <c r="F777" s="110" t="str">
        <f t="shared" ref="F777:F779" si="192">E777</f>
        <v>"0753"</v>
      </c>
      <c r="G777" s="189">
        <v>0</v>
      </c>
      <c r="H777" s="189">
        <v>0</v>
      </c>
      <c r="I777" s="176" t="s">
        <v>28</v>
      </c>
      <c r="J777" s="111" t="s">
        <v>1541</v>
      </c>
      <c r="K777" s="112" t="s">
        <v>4065</v>
      </c>
      <c r="L777" s="130" t="s">
        <v>5137</v>
      </c>
      <c r="M777" s="130"/>
      <c r="N777" s="130"/>
      <c r="P777" s="135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187</v>
      </c>
      <c r="W777" s="107" t="s">
        <v>2422</v>
      </c>
      <c r="X777" s="114" t="s">
        <v>2422</v>
      </c>
      <c r="Y777" s="114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7" t="str">
        <f>IF(ISNA(VLOOKUP(AA777,Sheet2!J:J,1,0)),"//","")</f>
        <v/>
      </c>
      <c r="AF777" s="107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9" t="s">
        <v>4046</v>
      </c>
      <c r="D778" s="109" t="s">
        <v>7</v>
      </c>
      <c r="E778" s="134" t="str">
        <f t="shared" si="191"/>
        <v>"0754"</v>
      </c>
      <c r="F778" s="110" t="str">
        <f t="shared" si="192"/>
        <v>"0754"</v>
      </c>
      <c r="G778" s="189">
        <v>0</v>
      </c>
      <c r="H778" s="189">
        <v>0</v>
      </c>
      <c r="I778" s="176" t="s">
        <v>28</v>
      </c>
      <c r="J778" s="111" t="s">
        <v>1541</v>
      </c>
      <c r="K778" s="112" t="s">
        <v>4065</v>
      </c>
      <c r="L778" s="130" t="s">
        <v>5137</v>
      </c>
      <c r="M778" s="130"/>
      <c r="N778" s="130"/>
      <c r="P778" s="135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187</v>
      </c>
      <c r="W778" s="107" t="s">
        <v>2422</v>
      </c>
      <c r="X778" s="114" t="s">
        <v>2422</v>
      </c>
      <c r="Y778" s="114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7" t="str">
        <f>IF(ISNA(VLOOKUP(AA778,Sheet2!J:J,1,0)),"//","")</f>
        <v/>
      </c>
      <c r="AF778" s="107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9" t="s">
        <v>4046</v>
      </c>
      <c r="D779" s="109" t="s">
        <v>7</v>
      </c>
      <c r="E779" s="134" t="str">
        <f t="shared" si="191"/>
        <v>"0755"</v>
      </c>
      <c r="F779" s="110" t="str">
        <f t="shared" si="192"/>
        <v>"0755"</v>
      </c>
      <c r="G779" s="189">
        <v>0</v>
      </c>
      <c r="H779" s="189">
        <v>0</v>
      </c>
      <c r="I779" s="176" t="s">
        <v>28</v>
      </c>
      <c r="J779" s="111" t="s">
        <v>1541</v>
      </c>
      <c r="K779" s="112" t="s">
        <v>4065</v>
      </c>
      <c r="L779" s="130" t="s">
        <v>5137</v>
      </c>
      <c r="M779" s="130"/>
      <c r="N779" s="130"/>
      <c r="P779" s="135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187</v>
      </c>
      <c r="W779" s="107" t="s">
        <v>2422</v>
      </c>
      <c r="X779" s="114" t="s">
        <v>2422</v>
      </c>
      <c r="Y779" s="114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7" t="str">
        <f>IF(ISNA(VLOOKUP(AA779,Sheet2!J:J,1,0)),"//","")</f>
        <v/>
      </c>
      <c r="AF779" s="107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4" t="s">
        <v>648</v>
      </c>
      <c r="F780" s="64" t="s">
        <v>648</v>
      </c>
      <c r="G780" s="67">
        <v>0</v>
      </c>
      <c r="H780" s="67">
        <v>0</v>
      </c>
      <c r="I780" s="169" t="s">
        <v>2685</v>
      </c>
      <c r="J780" s="64" t="s">
        <v>1541</v>
      </c>
      <c r="K780" s="65" t="s">
        <v>4065</v>
      </c>
      <c r="L780" s="256" t="s">
        <v>5137</v>
      </c>
      <c r="M780" s="256"/>
      <c r="N780" s="256"/>
      <c r="O780" s="66"/>
      <c r="P780" s="62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187</v>
      </c>
      <c r="W780" s="91" t="s">
        <v>2422</v>
      </c>
      <c r="X780" s="69" t="s">
        <v>2422</v>
      </c>
      <c r="Y780" s="69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7" t="str">
        <f>IF(ISNA(VLOOKUP(AA780,Sheet2!J:J,1,0)),"//","")</f>
        <v/>
      </c>
      <c r="AF780" s="107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4" t="s">
        <v>649</v>
      </c>
      <c r="F781" s="64" t="s">
        <v>649</v>
      </c>
      <c r="G781" s="67">
        <v>0</v>
      </c>
      <c r="H781" s="67">
        <v>0</v>
      </c>
      <c r="I781" s="169" t="s">
        <v>2685</v>
      </c>
      <c r="J781" s="64" t="s">
        <v>1541</v>
      </c>
      <c r="K781" s="65" t="s">
        <v>4065</v>
      </c>
      <c r="L781" s="256" t="s">
        <v>5137</v>
      </c>
      <c r="M781" s="256"/>
      <c r="N781" s="256"/>
      <c r="O781" s="66"/>
      <c r="P781" s="62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187</v>
      </c>
      <c r="W781" s="91" t="s">
        <v>2422</v>
      </c>
      <c r="X781" s="69" t="s">
        <v>2422</v>
      </c>
      <c r="Y781" s="69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7" t="str">
        <f>IF(ISNA(VLOOKUP(AA781,Sheet2!J:J,1,0)),"//","")</f>
        <v/>
      </c>
      <c r="AF781" s="107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4" t="s">
        <v>650</v>
      </c>
      <c r="F782" s="64" t="s">
        <v>650</v>
      </c>
      <c r="G782" s="67">
        <v>0</v>
      </c>
      <c r="H782" s="67">
        <v>0</v>
      </c>
      <c r="I782" s="169" t="s">
        <v>2685</v>
      </c>
      <c r="J782" s="64" t="s">
        <v>1541</v>
      </c>
      <c r="K782" s="65" t="s">
        <v>4065</v>
      </c>
      <c r="L782" s="256" t="s">
        <v>5137</v>
      </c>
      <c r="M782" s="256"/>
      <c r="N782" s="256"/>
      <c r="O782" s="66"/>
      <c r="P782" s="62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187</v>
      </c>
      <c r="W782" s="91" t="s">
        <v>2422</v>
      </c>
      <c r="X782" s="69" t="s">
        <v>2422</v>
      </c>
      <c r="Y782" s="69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7" t="str">
        <f>IF(ISNA(VLOOKUP(AA782,Sheet2!J:J,1,0)),"//","")</f>
        <v/>
      </c>
      <c r="AF782" s="107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4" t="s">
        <v>651</v>
      </c>
      <c r="F783" s="64" t="s">
        <v>651</v>
      </c>
      <c r="G783" s="67">
        <v>0</v>
      </c>
      <c r="H783" s="67">
        <v>0</v>
      </c>
      <c r="I783" s="169" t="s">
        <v>2685</v>
      </c>
      <c r="J783" s="64" t="s">
        <v>1541</v>
      </c>
      <c r="K783" s="65" t="s">
        <v>4065</v>
      </c>
      <c r="L783" s="256" t="s">
        <v>5137</v>
      </c>
      <c r="M783" s="256"/>
      <c r="N783" s="256"/>
      <c r="O783" s="66"/>
      <c r="P783" s="62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187</v>
      </c>
      <c r="W783" s="91" t="s">
        <v>2422</v>
      </c>
      <c r="X783" s="69" t="s">
        <v>2422</v>
      </c>
      <c r="Y783" s="69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7" t="str">
        <f>IF(ISNA(VLOOKUP(AA783,Sheet2!J:J,1,0)),"//","")</f>
        <v/>
      </c>
      <c r="AF783" s="107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4" t="s">
        <v>652</v>
      </c>
      <c r="F784" s="64" t="s">
        <v>652</v>
      </c>
      <c r="G784" s="67">
        <v>0</v>
      </c>
      <c r="H784" s="67">
        <v>0</v>
      </c>
      <c r="I784" s="169" t="s">
        <v>2685</v>
      </c>
      <c r="J784" s="64" t="s">
        <v>1541</v>
      </c>
      <c r="K784" s="65" t="s">
        <v>4065</v>
      </c>
      <c r="L784" s="256" t="s">
        <v>5137</v>
      </c>
      <c r="M784" s="256"/>
      <c r="N784" s="256"/>
      <c r="O784" s="66"/>
      <c r="P784" s="62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187</v>
      </c>
      <c r="W784" s="91" t="s">
        <v>2422</v>
      </c>
      <c r="X784" s="69" t="s">
        <v>2422</v>
      </c>
      <c r="Y784" s="69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7" t="str">
        <f>IF(ISNA(VLOOKUP(AA784,Sheet2!J:J,1,0)),"//","")</f>
        <v/>
      </c>
      <c r="AF784" s="107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4" t="s">
        <v>653</v>
      </c>
      <c r="F785" s="64" t="s">
        <v>653</v>
      </c>
      <c r="G785" s="67">
        <v>0</v>
      </c>
      <c r="H785" s="67">
        <v>0</v>
      </c>
      <c r="I785" s="169" t="s">
        <v>2685</v>
      </c>
      <c r="J785" s="64" t="s">
        <v>1541</v>
      </c>
      <c r="K785" s="65" t="s">
        <v>4065</v>
      </c>
      <c r="L785" s="256" t="s">
        <v>5137</v>
      </c>
      <c r="M785" s="256"/>
      <c r="N785" s="256"/>
      <c r="O785" s="66"/>
      <c r="P785" s="62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187</v>
      </c>
      <c r="W785" s="91" t="s">
        <v>2422</v>
      </c>
      <c r="X785" s="69" t="s">
        <v>2422</v>
      </c>
      <c r="Y785" s="69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7" t="str">
        <f>IF(ISNA(VLOOKUP(AA785,Sheet2!J:J,1,0)),"//","")</f>
        <v/>
      </c>
      <c r="AF785" s="107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9" t="s">
        <v>4046</v>
      </c>
      <c r="D786" s="109" t="s">
        <v>7</v>
      </c>
      <c r="E786" s="134" t="str">
        <f t="shared" ref="E786:E791" si="193">CHAR(34)&amp;IF(B786&lt;10,"000",IF(B786&lt;100,"00",IF(B786&lt;1000,"0","")))&amp;$B786&amp;CHAR(34)</f>
        <v>"0762"</v>
      </c>
      <c r="F786" s="110" t="str">
        <f t="shared" ref="F786:F791" si="194">E786</f>
        <v>"0762"</v>
      </c>
      <c r="G786" s="189">
        <v>0</v>
      </c>
      <c r="H786" s="189">
        <v>0</v>
      </c>
      <c r="I786" s="176" t="s">
        <v>28</v>
      </c>
      <c r="J786" s="111" t="s">
        <v>1541</v>
      </c>
      <c r="K786" s="112" t="s">
        <v>4065</v>
      </c>
      <c r="L786" s="130" t="s">
        <v>5137</v>
      </c>
      <c r="M786" s="130"/>
      <c r="N786" s="130"/>
      <c r="P786" s="135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187</v>
      </c>
      <c r="W786" s="107" t="s">
        <v>2422</v>
      </c>
      <c r="X786" s="114" t="s">
        <v>2422</v>
      </c>
      <c r="Y786" s="114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7" t="str">
        <f>IF(ISNA(VLOOKUP(AA786,Sheet2!J:J,1,0)),"//","")</f>
        <v/>
      </c>
      <c r="AF786" s="107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9" t="s">
        <v>4046</v>
      </c>
      <c r="D787" s="109" t="s">
        <v>7</v>
      </c>
      <c r="E787" s="134" t="str">
        <f t="shared" si="193"/>
        <v>"0763"</v>
      </c>
      <c r="F787" s="110" t="str">
        <f t="shared" si="194"/>
        <v>"0763"</v>
      </c>
      <c r="G787" s="189">
        <v>0</v>
      </c>
      <c r="H787" s="189">
        <v>0</v>
      </c>
      <c r="I787" s="176" t="s">
        <v>28</v>
      </c>
      <c r="J787" s="111" t="s">
        <v>1541</v>
      </c>
      <c r="K787" s="112" t="s">
        <v>4065</v>
      </c>
      <c r="L787" s="130" t="s">
        <v>5137</v>
      </c>
      <c r="M787" s="130"/>
      <c r="N787" s="130"/>
      <c r="P787" s="135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187</v>
      </c>
      <c r="W787" s="107" t="s">
        <v>2422</v>
      </c>
      <c r="X787" s="114" t="s">
        <v>2422</v>
      </c>
      <c r="Y787" s="114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7" t="str">
        <f>IF(ISNA(VLOOKUP(AA787,Sheet2!J:J,1,0)),"//","")</f>
        <v/>
      </c>
      <c r="AF787" s="107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9" t="s">
        <v>4046</v>
      </c>
      <c r="D788" s="109" t="s">
        <v>7</v>
      </c>
      <c r="E788" s="134" t="str">
        <f t="shared" si="193"/>
        <v>"0764"</v>
      </c>
      <c r="F788" s="110" t="str">
        <f t="shared" si="194"/>
        <v>"0764"</v>
      </c>
      <c r="G788" s="189">
        <v>0</v>
      </c>
      <c r="H788" s="189">
        <v>0</v>
      </c>
      <c r="I788" s="176" t="s">
        <v>28</v>
      </c>
      <c r="J788" s="111" t="s">
        <v>1541</v>
      </c>
      <c r="K788" s="112" t="s">
        <v>4065</v>
      </c>
      <c r="L788" s="130" t="s">
        <v>5137</v>
      </c>
      <c r="M788" s="130"/>
      <c r="N788" s="130"/>
      <c r="P788" s="135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187</v>
      </c>
      <c r="W788" s="107" t="s">
        <v>2422</v>
      </c>
      <c r="X788" s="114" t="s">
        <v>2422</v>
      </c>
      <c r="Y788" s="114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7" t="str">
        <f>IF(ISNA(VLOOKUP(AA788,Sheet2!J:J,1,0)),"//","")</f>
        <v/>
      </c>
      <c r="AF788" s="107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9" t="s">
        <v>4046</v>
      </c>
      <c r="D789" s="109" t="s">
        <v>7</v>
      </c>
      <c r="E789" s="134" t="str">
        <f t="shared" si="193"/>
        <v>"0765"</v>
      </c>
      <c r="F789" s="110" t="str">
        <f t="shared" si="194"/>
        <v>"0765"</v>
      </c>
      <c r="G789" s="189">
        <v>0</v>
      </c>
      <c r="H789" s="189">
        <v>0</v>
      </c>
      <c r="I789" s="176" t="s">
        <v>28</v>
      </c>
      <c r="J789" s="111" t="s">
        <v>1541</v>
      </c>
      <c r="K789" s="112" t="s">
        <v>4065</v>
      </c>
      <c r="L789" s="130" t="s">
        <v>5137</v>
      </c>
      <c r="M789" s="130"/>
      <c r="N789" s="130"/>
      <c r="P789" s="135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187</v>
      </c>
      <c r="W789" s="107" t="s">
        <v>2422</v>
      </c>
      <c r="X789" s="114" t="s">
        <v>2422</v>
      </c>
      <c r="Y789" s="114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7" t="str">
        <f>IF(ISNA(VLOOKUP(AA789,Sheet2!J:J,1,0)),"//","")</f>
        <v/>
      </c>
      <c r="AF789" s="107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9" t="s">
        <v>4046</v>
      </c>
      <c r="D790" s="109" t="s">
        <v>7</v>
      </c>
      <c r="E790" s="134" t="str">
        <f t="shared" si="193"/>
        <v>"0766"</v>
      </c>
      <c r="F790" s="110" t="str">
        <f t="shared" si="194"/>
        <v>"0766"</v>
      </c>
      <c r="G790" s="189">
        <v>0</v>
      </c>
      <c r="H790" s="189">
        <v>0</v>
      </c>
      <c r="I790" s="176" t="s">
        <v>28</v>
      </c>
      <c r="J790" s="111" t="s">
        <v>1541</v>
      </c>
      <c r="K790" s="112" t="s">
        <v>4065</v>
      </c>
      <c r="L790" s="130" t="s">
        <v>5137</v>
      </c>
      <c r="M790" s="130"/>
      <c r="N790" s="130"/>
      <c r="P790" s="135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187</v>
      </c>
      <c r="W790" s="107" t="s">
        <v>2422</v>
      </c>
      <c r="X790" s="114" t="s">
        <v>2422</v>
      </c>
      <c r="Y790" s="114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7" t="str">
        <f>IF(ISNA(VLOOKUP(AA790,Sheet2!J:J,1,0)),"//","")</f>
        <v/>
      </c>
      <c r="AF790" s="107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9" t="s">
        <v>4046</v>
      </c>
      <c r="D791" s="109" t="s">
        <v>7</v>
      </c>
      <c r="E791" s="134" t="str">
        <f t="shared" si="193"/>
        <v>"0767"</v>
      </c>
      <c r="F791" s="110" t="str">
        <f t="shared" si="194"/>
        <v>"0767"</v>
      </c>
      <c r="G791" s="189">
        <v>0</v>
      </c>
      <c r="H791" s="189">
        <v>0</v>
      </c>
      <c r="I791" s="176" t="s">
        <v>28</v>
      </c>
      <c r="J791" s="111" t="s">
        <v>1541</v>
      </c>
      <c r="K791" s="112" t="s">
        <v>4065</v>
      </c>
      <c r="L791" s="130" t="s">
        <v>5137</v>
      </c>
      <c r="M791" s="130"/>
      <c r="N791" s="130"/>
      <c r="P791" s="135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187</v>
      </c>
      <c r="W791" s="107" t="s">
        <v>2422</v>
      </c>
      <c r="X791" s="114" t="s">
        <v>2422</v>
      </c>
      <c r="Y791" s="114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7" t="str">
        <f>IF(ISNA(VLOOKUP(AA791,Sheet2!J:J,1,0)),"//","")</f>
        <v/>
      </c>
      <c r="AF791" s="107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4" t="s">
        <v>654</v>
      </c>
      <c r="F792" s="64" t="s">
        <v>654</v>
      </c>
      <c r="G792" s="67">
        <v>0</v>
      </c>
      <c r="H792" s="67">
        <v>0</v>
      </c>
      <c r="I792" s="169" t="s">
        <v>2686</v>
      </c>
      <c r="J792" s="64" t="s">
        <v>1541</v>
      </c>
      <c r="K792" s="65" t="s">
        <v>4065</v>
      </c>
      <c r="L792" s="256" t="s">
        <v>5137</v>
      </c>
      <c r="M792" s="256"/>
      <c r="N792" s="256"/>
      <c r="O792" s="66"/>
      <c r="P792" s="62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187</v>
      </c>
      <c r="W792" s="91" t="s">
        <v>2422</v>
      </c>
      <c r="X792" s="69" t="s">
        <v>2422</v>
      </c>
      <c r="Y792" s="69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7" t="str">
        <f>IF(ISNA(VLOOKUP(AA792,Sheet2!J:J,1,0)),"//","")</f>
        <v/>
      </c>
      <c r="AF792" s="107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4" t="s">
        <v>655</v>
      </c>
      <c r="F793" s="64" t="s">
        <v>655</v>
      </c>
      <c r="G793" s="67">
        <v>0</v>
      </c>
      <c r="H793" s="67">
        <v>0</v>
      </c>
      <c r="I793" s="169" t="s">
        <v>2686</v>
      </c>
      <c r="J793" s="64" t="s">
        <v>1541</v>
      </c>
      <c r="K793" s="65" t="s">
        <v>4065</v>
      </c>
      <c r="L793" s="256" t="s">
        <v>5137</v>
      </c>
      <c r="M793" s="256"/>
      <c r="N793" s="256"/>
      <c r="O793" s="66"/>
      <c r="P793" s="62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187</v>
      </c>
      <c r="W793" s="91" t="s">
        <v>2422</v>
      </c>
      <c r="X793" s="69" t="s">
        <v>2422</v>
      </c>
      <c r="Y793" s="69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7" t="str">
        <f>IF(ISNA(VLOOKUP(AA793,Sheet2!J:J,1,0)),"//","")</f>
        <v/>
      </c>
      <c r="AF793" s="107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4" t="s">
        <v>656</v>
      </c>
      <c r="F794" s="64" t="s">
        <v>656</v>
      </c>
      <c r="G794" s="67">
        <v>0</v>
      </c>
      <c r="H794" s="67">
        <v>0</v>
      </c>
      <c r="I794" s="169" t="s">
        <v>2686</v>
      </c>
      <c r="J794" s="64" t="s">
        <v>1541</v>
      </c>
      <c r="K794" s="65" t="s">
        <v>4065</v>
      </c>
      <c r="L794" s="256" t="s">
        <v>5137</v>
      </c>
      <c r="M794" s="256"/>
      <c r="N794" s="256"/>
      <c r="O794" s="66"/>
      <c r="P794" s="62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187</v>
      </c>
      <c r="W794" s="91" t="s">
        <v>2422</v>
      </c>
      <c r="X794" s="69" t="s">
        <v>2422</v>
      </c>
      <c r="Y794" s="69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7" t="str">
        <f>IF(ISNA(VLOOKUP(AA794,Sheet2!J:J,1,0)),"//","")</f>
        <v/>
      </c>
      <c r="AF794" s="107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4" t="s">
        <v>657</v>
      </c>
      <c r="F795" s="64" t="s">
        <v>657</v>
      </c>
      <c r="G795" s="67">
        <v>0</v>
      </c>
      <c r="H795" s="67">
        <v>0</v>
      </c>
      <c r="I795" s="169" t="s">
        <v>2686</v>
      </c>
      <c r="J795" s="64" t="s">
        <v>1541</v>
      </c>
      <c r="K795" s="65" t="s">
        <v>4065</v>
      </c>
      <c r="L795" s="256" t="s">
        <v>5137</v>
      </c>
      <c r="M795" s="256"/>
      <c r="N795" s="256"/>
      <c r="O795" s="66"/>
      <c r="P795" s="62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187</v>
      </c>
      <c r="W795" s="91" t="s">
        <v>2422</v>
      </c>
      <c r="X795" s="69" t="s">
        <v>2422</v>
      </c>
      <c r="Y795" s="69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7" t="str">
        <f>IF(ISNA(VLOOKUP(AA795,Sheet2!J:J,1,0)),"//","")</f>
        <v/>
      </c>
      <c r="AF795" s="107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4" t="s">
        <v>658</v>
      </c>
      <c r="F796" s="64" t="s">
        <v>658</v>
      </c>
      <c r="G796" s="67">
        <v>0</v>
      </c>
      <c r="H796" s="67">
        <v>0</v>
      </c>
      <c r="I796" s="169" t="s">
        <v>2686</v>
      </c>
      <c r="J796" s="64" t="s">
        <v>1541</v>
      </c>
      <c r="K796" s="65" t="s">
        <v>4065</v>
      </c>
      <c r="L796" s="256" t="s">
        <v>5137</v>
      </c>
      <c r="M796" s="256"/>
      <c r="N796" s="256"/>
      <c r="O796" s="66"/>
      <c r="P796" s="62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187</v>
      </c>
      <c r="W796" s="91" t="s">
        <v>2422</v>
      </c>
      <c r="X796" s="69" t="s">
        <v>2422</v>
      </c>
      <c r="Y796" s="69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7" t="str">
        <f>IF(ISNA(VLOOKUP(AA796,Sheet2!J:J,1,0)),"//","")</f>
        <v/>
      </c>
      <c r="AF796" s="107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4" t="s">
        <v>659</v>
      </c>
      <c r="F797" s="64" t="s">
        <v>659</v>
      </c>
      <c r="G797" s="67">
        <v>0</v>
      </c>
      <c r="H797" s="67">
        <v>0</v>
      </c>
      <c r="I797" s="169" t="s">
        <v>2686</v>
      </c>
      <c r="J797" s="64" t="s">
        <v>1541</v>
      </c>
      <c r="K797" s="65" t="s">
        <v>4065</v>
      </c>
      <c r="L797" s="256" t="s">
        <v>5137</v>
      </c>
      <c r="M797" s="256"/>
      <c r="N797" s="256"/>
      <c r="O797" s="66"/>
      <c r="P797" s="62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187</v>
      </c>
      <c r="W797" s="91" t="s">
        <v>2422</v>
      </c>
      <c r="X797" s="69" t="s">
        <v>2422</v>
      </c>
      <c r="Y797" s="69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7" t="str">
        <f>IF(ISNA(VLOOKUP(AA797,Sheet2!J:J,1,0)),"//","")</f>
        <v/>
      </c>
      <c r="AF797" s="107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4" t="s">
        <v>660</v>
      </c>
      <c r="F798" s="64" t="s">
        <v>660</v>
      </c>
      <c r="G798" s="67">
        <v>0</v>
      </c>
      <c r="H798" s="67">
        <v>0</v>
      </c>
      <c r="I798" s="169" t="s">
        <v>2686</v>
      </c>
      <c r="J798" s="64" t="s">
        <v>1541</v>
      </c>
      <c r="K798" s="65" t="s">
        <v>4065</v>
      </c>
      <c r="L798" s="256" t="s">
        <v>5137</v>
      </c>
      <c r="M798" s="256"/>
      <c r="N798" s="256"/>
      <c r="O798" s="66"/>
      <c r="P798" s="62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187</v>
      </c>
      <c r="W798" s="91" t="s">
        <v>2422</v>
      </c>
      <c r="X798" s="69" t="s">
        <v>2422</v>
      </c>
      <c r="Y798" s="69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7" t="str">
        <f>IF(ISNA(VLOOKUP(AA798,Sheet2!J:J,1,0)),"//","")</f>
        <v/>
      </c>
      <c r="AF798" s="107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4" t="s">
        <v>661</v>
      </c>
      <c r="F799" s="64" t="s">
        <v>661</v>
      </c>
      <c r="G799" s="67">
        <v>0</v>
      </c>
      <c r="H799" s="67">
        <v>0</v>
      </c>
      <c r="I799" s="169" t="s">
        <v>2686</v>
      </c>
      <c r="J799" s="64" t="s">
        <v>1541</v>
      </c>
      <c r="K799" s="65" t="s">
        <v>4065</v>
      </c>
      <c r="L799" s="256" t="s">
        <v>5137</v>
      </c>
      <c r="M799" s="256"/>
      <c r="N799" s="256"/>
      <c r="O799" s="66"/>
      <c r="P799" s="62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187</v>
      </c>
      <c r="W799" s="91" t="s">
        <v>2422</v>
      </c>
      <c r="X799" s="69" t="s">
        <v>2422</v>
      </c>
      <c r="Y799" s="69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7" t="str">
        <f>IF(ISNA(VLOOKUP(AA799,Sheet2!J:J,1,0)),"//","")</f>
        <v/>
      </c>
      <c r="AF799" s="107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4" t="s">
        <v>662</v>
      </c>
      <c r="F800" s="64" t="s">
        <v>662</v>
      </c>
      <c r="G800" s="67">
        <v>0</v>
      </c>
      <c r="H800" s="67">
        <v>0</v>
      </c>
      <c r="I800" s="169" t="s">
        <v>2686</v>
      </c>
      <c r="J800" s="64" t="s">
        <v>1541</v>
      </c>
      <c r="K800" s="65" t="s">
        <v>4065</v>
      </c>
      <c r="L800" s="256" t="s">
        <v>5137</v>
      </c>
      <c r="M800" s="256"/>
      <c r="N800" s="256"/>
      <c r="O800" s="66"/>
      <c r="P800" s="62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187</v>
      </c>
      <c r="W800" s="91" t="s">
        <v>2422</v>
      </c>
      <c r="X800" s="69" t="s">
        <v>2422</v>
      </c>
      <c r="Y800" s="69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7" t="str">
        <f>IF(ISNA(VLOOKUP(AA800,Sheet2!J:J,1,0)),"//","")</f>
        <v/>
      </c>
      <c r="AF800" s="107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4" t="s">
        <v>663</v>
      </c>
      <c r="F801" s="64" t="s">
        <v>663</v>
      </c>
      <c r="G801" s="67">
        <v>0</v>
      </c>
      <c r="H801" s="67">
        <v>0</v>
      </c>
      <c r="I801" s="169" t="s">
        <v>2686</v>
      </c>
      <c r="J801" s="64" t="s">
        <v>1541</v>
      </c>
      <c r="K801" s="65" t="s">
        <v>4065</v>
      </c>
      <c r="L801" s="256" t="s">
        <v>5137</v>
      </c>
      <c r="M801" s="256"/>
      <c r="N801" s="256"/>
      <c r="O801" s="66"/>
      <c r="P801" s="62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187</v>
      </c>
      <c r="W801" s="91" t="s">
        <v>2422</v>
      </c>
      <c r="X801" s="69" t="s">
        <v>2422</v>
      </c>
      <c r="Y801" s="69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7" t="str">
        <f>IF(ISNA(VLOOKUP(AA801,Sheet2!J:J,1,0)),"//","")</f>
        <v/>
      </c>
      <c r="AF801" s="107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4" t="s">
        <v>664</v>
      </c>
      <c r="F802" s="64" t="s">
        <v>664</v>
      </c>
      <c r="G802" s="72">
        <v>0</v>
      </c>
      <c r="H802" s="72">
        <v>0</v>
      </c>
      <c r="I802" s="169" t="s">
        <v>2686</v>
      </c>
      <c r="J802" s="64" t="s">
        <v>1541</v>
      </c>
      <c r="K802" s="65" t="s">
        <v>4065</v>
      </c>
      <c r="L802" s="256" t="s">
        <v>5137</v>
      </c>
      <c r="M802" s="256"/>
      <c r="N802" s="256"/>
      <c r="O802" s="66"/>
      <c r="P802" s="62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187</v>
      </c>
      <c r="W802" s="91" t="s">
        <v>2422</v>
      </c>
      <c r="X802" s="69" t="s">
        <v>2422</v>
      </c>
      <c r="Y802" s="69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7" t="str">
        <f>IF(ISNA(VLOOKUP(AA802,Sheet2!J:J,1,0)),"//","")</f>
        <v/>
      </c>
      <c r="AF802" s="107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4" t="s">
        <v>665</v>
      </c>
      <c r="F803" s="64" t="s">
        <v>665</v>
      </c>
      <c r="G803" s="72">
        <v>0</v>
      </c>
      <c r="H803" s="72">
        <v>0</v>
      </c>
      <c r="I803" s="169" t="s">
        <v>2686</v>
      </c>
      <c r="J803" s="64" t="s">
        <v>1541</v>
      </c>
      <c r="K803" s="65" t="s">
        <v>4065</v>
      </c>
      <c r="L803" s="256" t="s">
        <v>5137</v>
      </c>
      <c r="M803" s="256"/>
      <c r="N803" s="256"/>
      <c r="O803" s="66"/>
      <c r="P803" s="62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187</v>
      </c>
      <c r="W803" s="91" t="s">
        <v>2422</v>
      </c>
      <c r="X803" s="69" t="s">
        <v>2422</v>
      </c>
      <c r="Y803" s="69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7" t="str">
        <f>IF(ISNA(VLOOKUP(AA803,Sheet2!J:J,1,0)),"//","")</f>
        <v/>
      </c>
      <c r="AF803" s="107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4" t="s">
        <v>666</v>
      </c>
      <c r="F804" s="64" t="s">
        <v>666</v>
      </c>
      <c r="G804" s="67">
        <v>0</v>
      </c>
      <c r="H804" s="67">
        <v>0</v>
      </c>
      <c r="I804" s="169" t="s">
        <v>2686</v>
      </c>
      <c r="J804" s="64" t="s">
        <v>1541</v>
      </c>
      <c r="K804" s="65" t="s">
        <v>4065</v>
      </c>
      <c r="L804" s="256" t="s">
        <v>5137</v>
      </c>
      <c r="M804" s="256"/>
      <c r="N804" s="256"/>
      <c r="O804" s="66"/>
      <c r="P804" s="62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187</v>
      </c>
      <c r="W804" s="91" t="s">
        <v>2422</v>
      </c>
      <c r="X804" s="69" t="s">
        <v>2422</v>
      </c>
      <c r="Y804" s="69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7" t="str">
        <f>IF(ISNA(VLOOKUP(AA804,Sheet2!J:J,1,0)),"//","")</f>
        <v/>
      </c>
      <c r="AF804" s="107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4" t="s">
        <v>667</v>
      </c>
      <c r="F805" s="64" t="s">
        <v>667</v>
      </c>
      <c r="G805" s="67">
        <v>0</v>
      </c>
      <c r="H805" s="67">
        <v>0</v>
      </c>
      <c r="I805" s="169" t="s">
        <v>2686</v>
      </c>
      <c r="J805" s="64" t="s">
        <v>1541</v>
      </c>
      <c r="K805" s="65" t="s">
        <v>4065</v>
      </c>
      <c r="L805" s="256" t="s">
        <v>5137</v>
      </c>
      <c r="M805" s="256"/>
      <c r="N805" s="256"/>
      <c r="O805" s="66"/>
      <c r="P805" s="62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187</v>
      </c>
      <c r="W805" s="91" t="s">
        <v>2422</v>
      </c>
      <c r="X805" s="69" t="s">
        <v>2422</v>
      </c>
      <c r="Y805" s="69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7" t="str">
        <f>IF(ISNA(VLOOKUP(AA805,Sheet2!J:J,1,0)),"//","")</f>
        <v/>
      </c>
      <c r="AF805" s="107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4" t="s">
        <v>668</v>
      </c>
      <c r="F806" s="64" t="s">
        <v>668</v>
      </c>
      <c r="G806" s="67">
        <v>0</v>
      </c>
      <c r="H806" s="67">
        <v>0</v>
      </c>
      <c r="I806" s="169" t="s">
        <v>2686</v>
      </c>
      <c r="J806" s="64" t="s">
        <v>1541</v>
      </c>
      <c r="K806" s="65" t="s">
        <v>4065</v>
      </c>
      <c r="L806" s="256" t="s">
        <v>5137</v>
      </c>
      <c r="M806" s="256"/>
      <c r="N806" s="256"/>
      <c r="O806" s="66"/>
      <c r="P806" s="62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187</v>
      </c>
      <c r="W806" s="91" t="s">
        <v>2422</v>
      </c>
      <c r="X806" s="69" t="s">
        <v>2422</v>
      </c>
      <c r="Y806" s="69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7" t="str">
        <f>IF(ISNA(VLOOKUP(AA806,Sheet2!J:J,1,0)),"//","")</f>
        <v/>
      </c>
      <c r="AF806" s="107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4" t="s">
        <v>669</v>
      </c>
      <c r="F807" s="64" t="s">
        <v>669</v>
      </c>
      <c r="G807" s="67">
        <v>0</v>
      </c>
      <c r="H807" s="67">
        <v>0</v>
      </c>
      <c r="I807" s="169" t="s">
        <v>2686</v>
      </c>
      <c r="J807" s="64" t="s">
        <v>1541</v>
      </c>
      <c r="K807" s="65" t="s">
        <v>4065</v>
      </c>
      <c r="L807" s="256" t="s">
        <v>5137</v>
      </c>
      <c r="M807" s="256"/>
      <c r="N807" s="256"/>
      <c r="O807" s="66"/>
      <c r="P807" s="62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187</v>
      </c>
      <c r="W807" s="91" t="s">
        <v>2422</v>
      </c>
      <c r="X807" s="69" t="s">
        <v>2422</v>
      </c>
      <c r="Y807" s="69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7" t="str">
        <f>IF(ISNA(VLOOKUP(AA807,Sheet2!J:J,1,0)),"//","")</f>
        <v/>
      </c>
      <c r="AF807" s="107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4" t="s">
        <v>670</v>
      </c>
      <c r="F808" s="64" t="s">
        <v>670</v>
      </c>
      <c r="G808" s="67">
        <v>0</v>
      </c>
      <c r="H808" s="67">
        <v>0</v>
      </c>
      <c r="I808" s="169" t="s">
        <v>2686</v>
      </c>
      <c r="J808" s="64" t="s">
        <v>1541</v>
      </c>
      <c r="K808" s="65" t="s">
        <v>4065</v>
      </c>
      <c r="L808" s="256" t="s">
        <v>5137</v>
      </c>
      <c r="M808" s="256"/>
      <c r="N808" s="256"/>
      <c r="O808" s="66"/>
      <c r="P808" s="62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187</v>
      </c>
      <c r="W808" s="91" t="s">
        <v>2422</v>
      </c>
      <c r="X808" s="69" t="s">
        <v>2422</v>
      </c>
      <c r="Y808" s="69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7" t="str">
        <f>IF(ISNA(VLOOKUP(AA808,Sheet2!J:J,1,0)),"//","")</f>
        <v/>
      </c>
      <c r="AF808" s="107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4" t="s">
        <v>671</v>
      </c>
      <c r="F809" s="64" t="s">
        <v>671</v>
      </c>
      <c r="G809" s="67">
        <v>0</v>
      </c>
      <c r="H809" s="67">
        <v>0</v>
      </c>
      <c r="I809" s="169" t="s">
        <v>2686</v>
      </c>
      <c r="J809" s="64" t="s">
        <v>1541</v>
      </c>
      <c r="K809" s="65" t="s">
        <v>4065</v>
      </c>
      <c r="L809" s="256" t="s">
        <v>5137</v>
      </c>
      <c r="M809" s="256"/>
      <c r="N809" s="256"/>
      <c r="O809" s="66"/>
      <c r="P809" s="62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187</v>
      </c>
      <c r="W809" s="91" t="s">
        <v>2422</v>
      </c>
      <c r="X809" s="69" t="s">
        <v>2422</v>
      </c>
      <c r="Y809" s="69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7" t="str">
        <f>IF(ISNA(VLOOKUP(AA809,Sheet2!J:J,1,0)),"//","")</f>
        <v/>
      </c>
      <c r="AF809" s="107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4" t="s">
        <v>672</v>
      </c>
      <c r="F810" s="64" t="s">
        <v>672</v>
      </c>
      <c r="G810" s="67">
        <v>0</v>
      </c>
      <c r="H810" s="67">
        <v>0</v>
      </c>
      <c r="I810" s="169" t="s">
        <v>2686</v>
      </c>
      <c r="J810" s="64" t="s">
        <v>1541</v>
      </c>
      <c r="K810" s="65" t="s">
        <v>4065</v>
      </c>
      <c r="L810" s="256" t="s">
        <v>5137</v>
      </c>
      <c r="M810" s="256"/>
      <c r="N810" s="256"/>
      <c r="O810" s="66"/>
      <c r="P810" s="62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187</v>
      </c>
      <c r="W810" s="91" t="s">
        <v>2422</v>
      </c>
      <c r="X810" s="69" t="s">
        <v>2422</v>
      </c>
      <c r="Y810" s="69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7" t="str">
        <f>IF(ISNA(VLOOKUP(AA810,Sheet2!J:J,1,0)),"//","")</f>
        <v/>
      </c>
      <c r="AF810" s="107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4" t="s">
        <v>673</v>
      </c>
      <c r="F811" s="64" t="s">
        <v>673</v>
      </c>
      <c r="G811" s="67">
        <v>0</v>
      </c>
      <c r="H811" s="67">
        <v>0</v>
      </c>
      <c r="I811" s="169" t="s">
        <v>2686</v>
      </c>
      <c r="J811" s="64" t="s">
        <v>1541</v>
      </c>
      <c r="K811" s="65" t="s">
        <v>4065</v>
      </c>
      <c r="L811" s="256" t="s">
        <v>5137</v>
      </c>
      <c r="M811" s="256"/>
      <c r="N811" s="256"/>
      <c r="O811" s="66"/>
      <c r="P811" s="62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187</v>
      </c>
      <c r="W811" s="91" t="s">
        <v>2422</v>
      </c>
      <c r="X811" s="69" t="s">
        <v>2422</v>
      </c>
      <c r="Y811" s="69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7" t="str">
        <f>IF(ISNA(VLOOKUP(AA811,Sheet2!J:J,1,0)),"//","")</f>
        <v/>
      </c>
      <c r="AF811" s="107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4" t="s">
        <v>674</v>
      </c>
      <c r="F812" s="64" t="s">
        <v>674</v>
      </c>
      <c r="G812" s="67">
        <v>0</v>
      </c>
      <c r="H812" s="67">
        <v>0</v>
      </c>
      <c r="I812" s="169" t="s">
        <v>2686</v>
      </c>
      <c r="J812" s="64" t="s">
        <v>1541</v>
      </c>
      <c r="K812" s="65" t="s">
        <v>4065</v>
      </c>
      <c r="L812" s="256" t="s">
        <v>5137</v>
      </c>
      <c r="M812" s="256"/>
      <c r="N812" s="256"/>
      <c r="O812" s="66"/>
      <c r="P812" s="62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187</v>
      </c>
      <c r="W812" s="91" t="s">
        <v>2422</v>
      </c>
      <c r="X812" s="69" t="s">
        <v>2422</v>
      </c>
      <c r="Y812" s="69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7" t="str">
        <f>IF(ISNA(VLOOKUP(AA812,Sheet2!J:J,1,0)),"//","")</f>
        <v/>
      </c>
      <c r="AF812" s="107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4" t="s">
        <v>675</v>
      </c>
      <c r="F813" s="64" t="s">
        <v>675</v>
      </c>
      <c r="G813" s="67">
        <v>0</v>
      </c>
      <c r="H813" s="67">
        <v>0</v>
      </c>
      <c r="I813" s="169" t="s">
        <v>2686</v>
      </c>
      <c r="J813" s="64" t="s">
        <v>1541</v>
      </c>
      <c r="K813" s="65" t="s">
        <v>4065</v>
      </c>
      <c r="L813" s="256" t="s">
        <v>5137</v>
      </c>
      <c r="M813" s="256"/>
      <c r="N813" s="256"/>
      <c r="O813" s="66"/>
      <c r="P813" s="62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187</v>
      </c>
      <c r="W813" s="91" t="s">
        <v>2422</v>
      </c>
      <c r="X813" s="69" t="s">
        <v>2422</v>
      </c>
      <c r="Y813" s="69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7" t="str">
        <f>IF(ISNA(VLOOKUP(AA813,Sheet2!J:J,1,0)),"//","")</f>
        <v/>
      </c>
      <c r="AF813" s="107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4" t="s">
        <v>676</v>
      </c>
      <c r="F814" s="64" t="s">
        <v>676</v>
      </c>
      <c r="G814" s="67">
        <v>0</v>
      </c>
      <c r="H814" s="67">
        <v>0</v>
      </c>
      <c r="I814" s="169" t="s">
        <v>2686</v>
      </c>
      <c r="J814" s="64" t="s">
        <v>1541</v>
      </c>
      <c r="K814" s="65" t="s">
        <v>4065</v>
      </c>
      <c r="L814" s="256" t="s">
        <v>5137</v>
      </c>
      <c r="M814" s="256"/>
      <c r="N814" s="256"/>
      <c r="O814" s="66"/>
      <c r="P814" s="62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187</v>
      </c>
      <c r="W814" s="91" t="s">
        <v>2422</v>
      </c>
      <c r="X814" s="69" t="s">
        <v>2422</v>
      </c>
      <c r="Y814" s="69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7" t="str">
        <f>IF(ISNA(VLOOKUP(AA814,Sheet2!J:J,1,0)),"//","")</f>
        <v/>
      </c>
      <c r="AF814" s="107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4" t="s">
        <v>531</v>
      </c>
      <c r="F815" s="64" t="s">
        <v>677</v>
      </c>
      <c r="G815" s="67">
        <v>0</v>
      </c>
      <c r="H815" s="67">
        <v>0</v>
      </c>
      <c r="I815" s="64" t="s">
        <v>1</v>
      </c>
      <c r="J815" s="64" t="s">
        <v>1541</v>
      </c>
      <c r="K815" s="65" t="s">
        <v>4065</v>
      </c>
      <c r="L815" s="256" t="s">
        <v>5137</v>
      </c>
      <c r="M815" s="256"/>
      <c r="N815" s="256"/>
      <c r="O815" s="66"/>
      <c r="P815" s="62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187</v>
      </c>
      <c r="W815" s="91" t="s">
        <v>2422</v>
      </c>
      <c r="X815" s="69" t="s">
        <v>2422</v>
      </c>
      <c r="Y815" s="69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7" t="str">
        <f>IF(ISNA(VLOOKUP(AA815,Sheet2!J:J,1,0)),"//","")</f>
        <v/>
      </c>
      <c r="AF815" s="107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4" t="s">
        <v>678</v>
      </c>
      <c r="F816" s="64" t="s">
        <v>678</v>
      </c>
      <c r="G816" s="67">
        <v>0</v>
      </c>
      <c r="H816" s="67">
        <v>0</v>
      </c>
      <c r="I816" s="169" t="s">
        <v>2686</v>
      </c>
      <c r="J816" s="64" t="s">
        <v>1541</v>
      </c>
      <c r="K816" s="65" t="s">
        <v>4065</v>
      </c>
      <c r="L816" s="256" t="s">
        <v>5137</v>
      </c>
      <c r="M816" s="256"/>
      <c r="N816" s="256"/>
      <c r="O816" s="66"/>
      <c r="P816" s="62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187</v>
      </c>
      <c r="W816" s="91" t="s">
        <v>2422</v>
      </c>
      <c r="X816" s="69" t="s">
        <v>2422</v>
      </c>
      <c r="Y816" s="69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7" t="str">
        <f>IF(ISNA(VLOOKUP(AA816,Sheet2!J:J,1,0)),"//","")</f>
        <v/>
      </c>
      <c r="AF816" s="107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4" t="s">
        <v>679</v>
      </c>
      <c r="F817" s="64" t="s">
        <v>679</v>
      </c>
      <c r="G817" s="67">
        <v>0</v>
      </c>
      <c r="H817" s="67">
        <v>0</v>
      </c>
      <c r="I817" s="169" t="s">
        <v>2686</v>
      </c>
      <c r="J817" s="64" t="s">
        <v>1541</v>
      </c>
      <c r="K817" s="65" t="s">
        <v>4065</v>
      </c>
      <c r="L817" s="256" t="s">
        <v>5137</v>
      </c>
      <c r="M817" s="256"/>
      <c r="N817" s="256"/>
      <c r="O817" s="66"/>
      <c r="P817" s="62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187</v>
      </c>
      <c r="W817" s="91" t="s">
        <v>2422</v>
      </c>
      <c r="X817" s="69" t="s">
        <v>2422</v>
      </c>
      <c r="Y817" s="69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7" t="str">
        <f>IF(ISNA(VLOOKUP(AA817,Sheet2!J:J,1,0)),"//","")</f>
        <v/>
      </c>
      <c r="AF817" s="107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4" t="s">
        <v>680</v>
      </c>
      <c r="F818" s="64" t="s">
        <v>680</v>
      </c>
      <c r="G818" s="67">
        <v>0</v>
      </c>
      <c r="H818" s="67">
        <v>0</v>
      </c>
      <c r="I818" s="169" t="s">
        <v>2686</v>
      </c>
      <c r="J818" s="64" t="s">
        <v>1541</v>
      </c>
      <c r="K818" s="65" t="s">
        <v>4065</v>
      </c>
      <c r="L818" s="256" t="s">
        <v>5137</v>
      </c>
      <c r="M818" s="256"/>
      <c r="N818" s="256"/>
      <c r="O818" s="63"/>
      <c r="P818" s="62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187</v>
      </c>
      <c r="W818" s="91" t="s">
        <v>2422</v>
      </c>
      <c r="X818" s="69" t="s">
        <v>2422</v>
      </c>
      <c r="Y818" s="69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7" t="str">
        <f>IF(ISNA(VLOOKUP(AA818,Sheet2!J:J,1,0)),"//","")</f>
        <v/>
      </c>
      <c r="AF818" s="107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4" t="s">
        <v>681</v>
      </c>
      <c r="F819" s="64" t="s">
        <v>681</v>
      </c>
      <c r="G819" s="67">
        <v>0</v>
      </c>
      <c r="H819" s="67">
        <v>0</v>
      </c>
      <c r="I819" s="169" t="s">
        <v>2686</v>
      </c>
      <c r="J819" s="64" t="s">
        <v>1541</v>
      </c>
      <c r="K819" s="65" t="s">
        <v>4065</v>
      </c>
      <c r="L819" s="256" t="s">
        <v>5137</v>
      </c>
      <c r="M819" s="256"/>
      <c r="N819" s="256"/>
      <c r="O819" s="66"/>
      <c r="P819" s="62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187</v>
      </c>
      <c r="W819" s="91" t="s">
        <v>2422</v>
      </c>
      <c r="X819" s="69" t="s">
        <v>2422</v>
      </c>
      <c r="Y819" s="69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7" t="str">
        <f>IF(ISNA(VLOOKUP(AA819,Sheet2!J:J,1,0)),"//","")</f>
        <v/>
      </c>
      <c r="AF819" s="107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4" t="s">
        <v>682</v>
      </c>
      <c r="F820" s="64" t="s">
        <v>682</v>
      </c>
      <c r="G820" s="67">
        <v>0</v>
      </c>
      <c r="H820" s="67">
        <v>0</v>
      </c>
      <c r="I820" s="169" t="s">
        <v>2686</v>
      </c>
      <c r="J820" s="64" t="s">
        <v>1541</v>
      </c>
      <c r="K820" s="65" t="s">
        <v>4065</v>
      </c>
      <c r="L820" s="256" t="s">
        <v>5137</v>
      </c>
      <c r="M820" s="256"/>
      <c r="N820" s="256"/>
      <c r="O820" s="63"/>
      <c r="P820" s="62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187</v>
      </c>
      <c r="W820" s="91" t="s">
        <v>2422</v>
      </c>
      <c r="X820" s="69" t="s">
        <v>2422</v>
      </c>
      <c r="Y820" s="69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7" t="str">
        <f>IF(ISNA(VLOOKUP(AA820,Sheet2!J:J,1,0)),"//","")</f>
        <v/>
      </c>
      <c r="AF820" s="107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4" t="s">
        <v>683</v>
      </c>
      <c r="F821" s="64" t="s">
        <v>683</v>
      </c>
      <c r="G821" s="67">
        <v>0</v>
      </c>
      <c r="H821" s="67">
        <v>0</v>
      </c>
      <c r="I821" s="169" t="s">
        <v>2686</v>
      </c>
      <c r="J821" s="64" t="s">
        <v>1541</v>
      </c>
      <c r="K821" s="65" t="s">
        <v>4065</v>
      </c>
      <c r="L821" s="256" t="s">
        <v>5137</v>
      </c>
      <c r="M821" s="256"/>
      <c r="N821" s="256"/>
      <c r="O821" s="66"/>
      <c r="P821" s="62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187</v>
      </c>
      <c r="W821" s="91" t="s">
        <v>2422</v>
      </c>
      <c r="X821" s="69" t="s">
        <v>2422</v>
      </c>
      <c r="Y821" s="69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7" t="str">
        <f>IF(ISNA(VLOOKUP(AA821,Sheet2!J:J,1,0)),"//","")</f>
        <v/>
      </c>
      <c r="AF821" s="107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4" t="s">
        <v>684</v>
      </c>
      <c r="F822" s="64" t="s">
        <v>684</v>
      </c>
      <c r="G822" s="67">
        <v>0</v>
      </c>
      <c r="H822" s="67">
        <v>0</v>
      </c>
      <c r="I822" s="169" t="s">
        <v>2686</v>
      </c>
      <c r="J822" s="64" t="s">
        <v>1541</v>
      </c>
      <c r="K822" s="65" t="s">
        <v>4065</v>
      </c>
      <c r="L822" s="256" t="s">
        <v>5137</v>
      </c>
      <c r="M822" s="256"/>
      <c r="N822" s="256"/>
      <c r="O822" s="66"/>
      <c r="P822" s="62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187</v>
      </c>
      <c r="W822" s="91" t="s">
        <v>2422</v>
      </c>
      <c r="X822" s="69" t="s">
        <v>2422</v>
      </c>
      <c r="Y822" s="69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7" t="str">
        <f>IF(ISNA(VLOOKUP(AA822,Sheet2!J:J,1,0)),"//","")</f>
        <v/>
      </c>
      <c r="AF822" s="107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4" t="s">
        <v>514</v>
      </c>
      <c r="F823" s="64" t="s">
        <v>514</v>
      </c>
      <c r="G823" s="67">
        <v>0</v>
      </c>
      <c r="H823" s="67">
        <v>0</v>
      </c>
      <c r="I823" s="64" t="s">
        <v>1</v>
      </c>
      <c r="J823" s="64" t="s">
        <v>1541</v>
      </c>
      <c r="K823" s="65" t="s">
        <v>4065</v>
      </c>
      <c r="L823" s="256" t="s">
        <v>5137</v>
      </c>
      <c r="M823" s="256"/>
      <c r="N823" s="256"/>
      <c r="O823" s="66"/>
      <c r="P823" s="62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187</v>
      </c>
      <c r="W823" s="91" t="s">
        <v>2422</v>
      </c>
      <c r="X823" s="69" t="s">
        <v>2422</v>
      </c>
      <c r="Y823" s="69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7" t="str">
        <f>IF(ISNA(VLOOKUP(AA823,Sheet2!J:J,1,0)),"//","")</f>
        <v/>
      </c>
      <c r="AF823" s="107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4" t="s">
        <v>685</v>
      </c>
      <c r="F824" s="64" t="s">
        <v>685</v>
      </c>
      <c r="G824" s="67">
        <v>0</v>
      </c>
      <c r="H824" s="67">
        <v>0</v>
      </c>
      <c r="I824" s="169" t="s">
        <v>2686</v>
      </c>
      <c r="J824" s="64" t="s">
        <v>1541</v>
      </c>
      <c r="K824" s="65" t="s">
        <v>4065</v>
      </c>
      <c r="L824" s="256" t="s">
        <v>5137</v>
      </c>
      <c r="M824" s="256"/>
      <c r="N824" s="256"/>
      <c r="O824" s="66"/>
      <c r="P824" s="62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187</v>
      </c>
      <c r="W824" s="91" t="s">
        <v>2422</v>
      </c>
      <c r="X824" s="69" t="s">
        <v>2422</v>
      </c>
      <c r="Y824" s="69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7" t="str">
        <f>IF(ISNA(VLOOKUP(AA824,Sheet2!J:J,1,0)),"//","")</f>
        <v/>
      </c>
      <c r="AF824" s="107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4" t="s">
        <v>686</v>
      </c>
      <c r="F825" s="64" t="s">
        <v>686</v>
      </c>
      <c r="G825" s="67">
        <v>0</v>
      </c>
      <c r="H825" s="67">
        <v>0</v>
      </c>
      <c r="I825" s="169" t="s">
        <v>2686</v>
      </c>
      <c r="J825" s="64" t="s">
        <v>1541</v>
      </c>
      <c r="K825" s="65" t="s">
        <v>4065</v>
      </c>
      <c r="L825" s="256" t="s">
        <v>5137</v>
      </c>
      <c r="M825" s="256"/>
      <c r="N825" s="256"/>
      <c r="O825" s="66"/>
      <c r="P825" s="62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187</v>
      </c>
      <c r="W825" s="91" t="s">
        <v>2422</v>
      </c>
      <c r="X825" s="69" t="s">
        <v>2422</v>
      </c>
      <c r="Y825" s="69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7" t="str">
        <f>IF(ISNA(VLOOKUP(AA825,Sheet2!J:J,1,0)),"//","")</f>
        <v/>
      </c>
      <c r="AF825" s="107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4" t="s">
        <v>687</v>
      </c>
      <c r="F826" s="64" t="s">
        <v>687</v>
      </c>
      <c r="G826" s="67">
        <v>0</v>
      </c>
      <c r="H826" s="67">
        <v>0</v>
      </c>
      <c r="I826" s="169" t="s">
        <v>2686</v>
      </c>
      <c r="J826" s="64" t="s">
        <v>1541</v>
      </c>
      <c r="K826" s="65" t="s">
        <v>4065</v>
      </c>
      <c r="L826" s="256" t="s">
        <v>5137</v>
      </c>
      <c r="M826" s="256"/>
      <c r="N826" s="256"/>
      <c r="O826" s="66"/>
      <c r="P826" s="62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187</v>
      </c>
      <c r="W826" s="91" t="s">
        <v>2422</v>
      </c>
      <c r="X826" s="69" t="s">
        <v>2422</v>
      </c>
      <c r="Y826" s="69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7" t="str">
        <f>IF(ISNA(VLOOKUP(AA826,Sheet2!J:J,1,0)),"//","")</f>
        <v/>
      </c>
      <c r="AF826" s="107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4" t="s">
        <v>688</v>
      </c>
      <c r="F827" s="64" t="s">
        <v>688</v>
      </c>
      <c r="G827" s="67">
        <v>0</v>
      </c>
      <c r="H827" s="67">
        <v>0</v>
      </c>
      <c r="I827" s="169" t="s">
        <v>2686</v>
      </c>
      <c r="J827" s="64" t="s">
        <v>1541</v>
      </c>
      <c r="K827" s="65" t="s">
        <v>4065</v>
      </c>
      <c r="L827" s="256" t="s">
        <v>5137</v>
      </c>
      <c r="M827" s="256"/>
      <c r="N827" s="256"/>
      <c r="O827" s="66"/>
      <c r="P827" s="62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187</v>
      </c>
      <c r="W827" s="91" t="s">
        <v>2422</v>
      </c>
      <c r="X827" s="69" t="s">
        <v>2422</v>
      </c>
      <c r="Y827" s="69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7" t="str">
        <f>IF(ISNA(VLOOKUP(AA827,Sheet2!J:J,1,0)),"//","")</f>
        <v/>
      </c>
      <c r="AF827" s="107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4" t="s">
        <v>689</v>
      </c>
      <c r="F828" s="64" t="s">
        <v>689</v>
      </c>
      <c r="G828" s="67">
        <v>0</v>
      </c>
      <c r="H828" s="67">
        <v>0</v>
      </c>
      <c r="I828" s="169" t="s">
        <v>2686</v>
      </c>
      <c r="J828" s="64" t="s">
        <v>1541</v>
      </c>
      <c r="K828" s="65" t="s">
        <v>4065</v>
      </c>
      <c r="L828" s="256" t="s">
        <v>5137</v>
      </c>
      <c r="M828" s="256"/>
      <c r="N828" s="256"/>
      <c r="O828" s="66"/>
      <c r="P828" s="62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187</v>
      </c>
      <c r="W828" s="91" t="s">
        <v>2422</v>
      </c>
      <c r="X828" s="69" t="s">
        <v>2422</v>
      </c>
      <c r="Y828" s="69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7" t="str">
        <f>IF(ISNA(VLOOKUP(AA828,Sheet2!J:J,1,0)),"//","")</f>
        <v/>
      </c>
      <c r="AF828" s="107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4" t="s">
        <v>690</v>
      </c>
      <c r="F829" s="64" t="s">
        <v>690</v>
      </c>
      <c r="G829" s="67">
        <v>0</v>
      </c>
      <c r="H829" s="67">
        <v>0</v>
      </c>
      <c r="I829" s="169" t="s">
        <v>2686</v>
      </c>
      <c r="J829" s="64" t="s">
        <v>1541</v>
      </c>
      <c r="K829" s="65" t="s">
        <v>4065</v>
      </c>
      <c r="L829" s="256" t="s">
        <v>5137</v>
      </c>
      <c r="M829" s="256"/>
      <c r="N829" s="256"/>
      <c r="O829" s="66"/>
      <c r="P829" s="62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187</v>
      </c>
      <c r="W829" s="91" t="s">
        <v>2422</v>
      </c>
      <c r="X829" s="69" t="s">
        <v>2422</v>
      </c>
      <c r="Y829" s="69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7" t="str">
        <f>IF(ISNA(VLOOKUP(AA829,Sheet2!J:J,1,0)),"//","")</f>
        <v/>
      </c>
      <c r="AF829" s="107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4" t="s">
        <v>691</v>
      </c>
      <c r="F830" s="64" t="s">
        <v>691</v>
      </c>
      <c r="G830" s="67">
        <v>0</v>
      </c>
      <c r="H830" s="67">
        <v>0</v>
      </c>
      <c r="I830" s="169" t="s">
        <v>2686</v>
      </c>
      <c r="J830" s="64" t="s">
        <v>1541</v>
      </c>
      <c r="K830" s="65" t="s">
        <v>4065</v>
      </c>
      <c r="L830" s="256" t="s">
        <v>5137</v>
      </c>
      <c r="M830" s="256"/>
      <c r="N830" s="256"/>
      <c r="O830" s="66"/>
      <c r="P830" s="62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187</v>
      </c>
      <c r="W830" s="91" t="s">
        <v>2422</v>
      </c>
      <c r="X830" s="69" t="s">
        <v>2422</v>
      </c>
      <c r="Y830" s="69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7" t="str">
        <f>IF(ISNA(VLOOKUP(AA830,Sheet2!J:J,1,0)),"//","")</f>
        <v/>
      </c>
      <c r="AF830" s="107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4" t="s">
        <v>692</v>
      </c>
      <c r="F831" s="64" t="s">
        <v>692</v>
      </c>
      <c r="G831" s="67">
        <v>0</v>
      </c>
      <c r="H831" s="67">
        <v>0</v>
      </c>
      <c r="I831" s="169" t="s">
        <v>2686</v>
      </c>
      <c r="J831" s="64" t="s">
        <v>1541</v>
      </c>
      <c r="K831" s="65" t="s">
        <v>4065</v>
      </c>
      <c r="L831" s="256" t="s">
        <v>5137</v>
      </c>
      <c r="M831" s="256"/>
      <c r="N831" s="256"/>
      <c r="O831" s="66"/>
      <c r="P831" s="62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187</v>
      </c>
      <c r="W831" s="91" t="s">
        <v>2422</v>
      </c>
      <c r="X831" s="69" t="s">
        <v>2422</v>
      </c>
      <c r="Y831" s="69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7" t="str">
        <f>IF(ISNA(VLOOKUP(AA831,Sheet2!J:J,1,0)),"//","")</f>
        <v/>
      </c>
      <c r="AF831" s="107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4" t="s">
        <v>693</v>
      </c>
      <c r="F832" s="64" t="s">
        <v>693</v>
      </c>
      <c r="G832" s="67">
        <v>0</v>
      </c>
      <c r="H832" s="67">
        <v>0</v>
      </c>
      <c r="I832" s="169" t="s">
        <v>2686</v>
      </c>
      <c r="J832" s="64" t="s">
        <v>1541</v>
      </c>
      <c r="K832" s="65" t="s">
        <v>4065</v>
      </c>
      <c r="L832" s="256" t="s">
        <v>5137</v>
      </c>
      <c r="M832" s="256"/>
      <c r="N832" s="256"/>
      <c r="O832" s="66"/>
      <c r="P832" s="62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187</v>
      </c>
      <c r="W832" s="91" t="s">
        <v>2422</v>
      </c>
      <c r="X832" s="69" t="s">
        <v>2422</v>
      </c>
      <c r="Y832" s="69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7" t="str">
        <f>IF(ISNA(VLOOKUP(AA832,Sheet2!J:J,1,0)),"//","")</f>
        <v/>
      </c>
      <c r="AF832" s="107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4" t="s">
        <v>694</v>
      </c>
      <c r="F833" s="64" t="s">
        <v>694</v>
      </c>
      <c r="G833" s="67">
        <v>0</v>
      </c>
      <c r="H833" s="67">
        <v>0</v>
      </c>
      <c r="I833" s="169" t="s">
        <v>2686</v>
      </c>
      <c r="J833" s="64" t="s">
        <v>1541</v>
      </c>
      <c r="K833" s="65" t="s">
        <v>4065</v>
      </c>
      <c r="L833" s="256" t="s">
        <v>5137</v>
      </c>
      <c r="M833" s="256"/>
      <c r="N833" s="256"/>
      <c r="O833" s="66"/>
      <c r="P833" s="62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187</v>
      </c>
      <c r="W833" s="91" t="s">
        <v>2422</v>
      </c>
      <c r="X833" s="69" t="s">
        <v>2422</v>
      </c>
      <c r="Y833" s="69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7" t="str">
        <f>IF(ISNA(VLOOKUP(AA833,Sheet2!J:J,1,0)),"//","")</f>
        <v/>
      </c>
      <c r="AF833" s="107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4" t="s">
        <v>695</v>
      </c>
      <c r="F834" s="64" t="s">
        <v>695</v>
      </c>
      <c r="G834" s="67">
        <v>0</v>
      </c>
      <c r="H834" s="67">
        <v>0</v>
      </c>
      <c r="I834" s="169" t="s">
        <v>2686</v>
      </c>
      <c r="J834" s="64" t="s">
        <v>1541</v>
      </c>
      <c r="K834" s="65" t="s">
        <v>4065</v>
      </c>
      <c r="L834" s="256" t="s">
        <v>5137</v>
      </c>
      <c r="M834" s="256"/>
      <c r="N834" s="256"/>
      <c r="O834" s="66"/>
      <c r="P834" s="62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187</v>
      </c>
      <c r="W834" s="91" t="s">
        <v>2422</v>
      </c>
      <c r="X834" s="69" t="s">
        <v>2422</v>
      </c>
      <c r="Y834" s="69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7" t="str">
        <f>IF(ISNA(VLOOKUP(AA834,Sheet2!J:J,1,0)),"//","")</f>
        <v/>
      </c>
      <c r="AF834" s="107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4" t="s">
        <v>696</v>
      </c>
      <c r="F835" s="64" t="s">
        <v>696</v>
      </c>
      <c r="G835" s="67">
        <v>0</v>
      </c>
      <c r="H835" s="67">
        <v>0</v>
      </c>
      <c r="I835" s="169" t="s">
        <v>2686</v>
      </c>
      <c r="J835" s="64" t="s">
        <v>1541</v>
      </c>
      <c r="K835" s="65" t="s">
        <v>4065</v>
      </c>
      <c r="L835" s="256" t="s">
        <v>5137</v>
      </c>
      <c r="M835" s="256"/>
      <c r="N835" s="256"/>
      <c r="O835" s="66"/>
      <c r="P835" s="62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187</v>
      </c>
      <c r="W835" s="91" t="s">
        <v>2422</v>
      </c>
      <c r="X835" s="69" t="s">
        <v>2422</v>
      </c>
      <c r="Y835" s="69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7" t="str">
        <f>IF(ISNA(VLOOKUP(AA835,Sheet2!J:J,1,0)),"//","")</f>
        <v/>
      </c>
      <c r="AF835" s="107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4" t="s">
        <v>697</v>
      </c>
      <c r="F836" s="64" t="s">
        <v>697</v>
      </c>
      <c r="G836" s="67">
        <v>0</v>
      </c>
      <c r="H836" s="67">
        <v>0</v>
      </c>
      <c r="I836" s="169" t="s">
        <v>2686</v>
      </c>
      <c r="J836" s="64" t="s">
        <v>1541</v>
      </c>
      <c r="K836" s="65" t="s">
        <v>4065</v>
      </c>
      <c r="L836" s="256" t="s">
        <v>5137</v>
      </c>
      <c r="M836" s="256"/>
      <c r="N836" s="256"/>
      <c r="O836" s="66"/>
      <c r="P836" s="62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187</v>
      </c>
      <c r="W836" s="91" t="s">
        <v>2422</v>
      </c>
      <c r="X836" s="69" t="s">
        <v>2422</v>
      </c>
      <c r="Y836" s="69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7" t="str">
        <f>IF(ISNA(VLOOKUP(AA836,Sheet2!J:J,1,0)),"//","")</f>
        <v/>
      </c>
      <c r="AF836" s="107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4" t="s">
        <v>698</v>
      </c>
      <c r="F837" s="64" t="s">
        <v>698</v>
      </c>
      <c r="G837" s="67">
        <v>0</v>
      </c>
      <c r="H837" s="67">
        <v>0</v>
      </c>
      <c r="I837" s="169" t="s">
        <v>2686</v>
      </c>
      <c r="J837" s="64" t="s">
        <v>1541</v>
      </c>
      <c r="K837" s="65" t="s">
        <v>4065</v>
      </c>
      <c r="L837" s="256" t="s">
        <v>5137</v>
      </c>
      <c r="M837" s="256"/>
      <c r="N837" s="256"/>
      <c r="O837" s="66"/>
      <c r="P837" s="62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187</v>
      </c>
      <c r="W837" s="91" t="s">
        <v>2422</v>
      </c>
      <c r="X837" s="69" t="s">
        <v>2422</v>
      </c>
      <c r="Y837" s="69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7" t="str">
        <f>IF(ISNA(VLOOKUP(AA837,Sheet2!J:J,1,0)),"//","")</f>
        <v/>
      </c>
      <c r="AF837" s="107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4" t="s">
        <v>699</v>
      </c>
      <c r="F838" s="64" t="s">
        <v>699</v>
      </c>
      <c r="G838" s="67">
        <v>0</v>
      </c>
      <c r="H838" s="67">
        <v>0</v>
      </c>
      <c r="I838" s="169" t="s">
        <v>2686</v>
      </c>
      <c r="J838" s="64" t="s">
        <v>1541</v>
      </c>
      <c r="K838" s="65" t="s">
        <v>4065</v>
      </c>
      <c r="L838" s="256" t="s">
        <v>5137</v>
      </c>
      <c r="M838" s="256"/>
      <c r="N838" s="256"/>
      <c r="O838" s="66"/>
      <c r="P838" s="62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187</v>
      </c>
      <c r="W838" s="91" t="s">
        <v>2422</v>
      </c>
      <c r="X838" s="69" t="s">
        <v>2422</v>
      </c>
      <c r="Y838" s="69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7" t="str">
        <f>IF(ISNA(VLOOKUP(AA838,Sheet2!J:J,1,0)),"//","")</f>
        <v/>
      </c>
      <c r="AF838" s="107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4" t="s">
        <v>700</v>
      </c>
      <c r="F839" s="64" t="s">
        <v>700</v>
      </c>
      <c r="G839" s="67">
        <v>0</v>
      </c>
      <c r="H839" s="67">
        <v>0</v>
      </c>
      <c r="I839" s="169" t="s">
        <v>2686</v>
      </c>
      <c r="J839" s="64" t="s">
        <v>1541</v>
      </c>
      <c r="K839" s="65" t="s">
        <v>4065</v>
      </c>
      <c r="L839" s="256" t="s">
        <v>5137</v>
      </c>
      <c r="M839" s="256"/>
      <c r="N839" s="256"/>
      <c r="O839" s="66"/>
      <c r="P839" s="62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187</v>
      </c>
      <c r="W839" s="91" t="s">
        <v>2422</v>
      </c>
      <c r="X839" s="69" t="s">
        <v>2422</v>
      </c>
      <c r="Y839" s="69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7" t="str">
        <f>IF(ISNA(VLOOKUP(AA839,Sheet2!J:J,1,0)),"//","")</f>
        <v/>
      </c>
      <c r="AF839" s="107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4" t="s">
        <v>701</v>
      </c>
      <c r="F840" s="64" t="s">
        <v>701</v>
      </c>
      <c r="G840" s="67">
        <v>0</v>
      </c>
      <c r="H840" s="67">
        <v>0</v>
      </c>
      <c r="I840" s="169" t="s">
        <v>2686</v>
      </c>
      <c r="J840" s="64" t="s">
        <v>1541</v>
      </c>
      <c r="K840" s="65" t="s">
        <v>4065</v>
      </c>
      <c r="L840" s="256" t="s">
        <v>5137</v>
      </c>
      <c r="M840" s="256"/>
      <c r="N840" s="256"/>
      <c r="O840" s="66"/>
      <c r="P840" s="62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187</v>
      </c>
      <c r="W840" s="91" t="s">
        <v>2422</v>
      </c>
      <c r="X840" s="69" t="s">
        <v>2422</v>
      </c>
      <c r="Y840" s="69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7" t="str">
        <f>IF(ISNA(VLOOKUP(AA840,Sheet2!J:J,1,0)),"//","")</f>
        <v/>
      </c>
      <c r="AF840" s="107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4" t="s">
        <v>702</v>
      </c>
      <c r="F841" s="64" t="s">
        <v>702</v>
      </c>
      <c r="G841" s="67">
        <v>0</v>
      </c>
      <c r="H841" s="67">
        <v>0</v>
      </c>
      <c r="I841" s="169" t="s">
        <v>2686</v>
      </c>
      <c r="J841" s="64" t="s">
        <v>1541</v>
      </c>
      <c r="K841" s="65" t="s">
        <v>4065</v>
      </c>
      <c r="L841" s="256" t="s">
        <v>5137</v>
      </c>
      <c r="M841" s="256"/>
      <c r="N841" s="256"/>
      <c r="O841" s="66"/>
      <c r="P841" s="62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187</v>
      </c>
      <c r="W841" s="91" t="s">
        <v>2422</v>
      </c>
      <c r="X841" s="69" t="s">
        <v>2422</v>
      </c>
      <c r="Y841" s="69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7" t="str">
        <f>IF(ISNA(VLOOKUP(AA841,Sheet2!J:J,1,0)),"//","")</f>
        <v/>
      </c>
      <c r="AF841" s="107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4" t="s">
        <v>703</v>
      </c>
      <c r="F842" s="64" t="s">
        <v>703</v>
      </c>
      <c r="G842" s="67">
        <v>0</v>
      </c>
      <c r="H842" s="67">
        <v>0</v>
      </c>
      <c r="I842" s="169" t="s">
        <v>2686</v>
      </c>
      <c r="J842" s="64" t="s">
        <v>1541</v>
      </c>
      <c r="K842" s="65" t="s">
        <v>4065</v>
      </c>
      <c r="L842" s="256" t="s">
        <v>5137</v>
      </c>
      <c r="M842" s="256"/>
      <c r="N842" s="256"/>
      <c r="O842" s="66"/>
      <c r="P842" s="62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187</v>
      </c>
      <c r="W842" s="91" t="s">
        <v>2422</v>
      </c>
      <c r="X842" s="69" t="s">
        <v>2422</v>
      </c>
      <c r="Y842" s="69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7" t="str">
        <f>IF(ISNA(VLOOKUP(AA842,Sheet2!J:J,1,0)),"//","")</f>
        <v/>
      </c>
      <c r="AF842" s="107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4" t="s">
        <v>704</v>
      </c>
      <c r="F843" s="64" t="s">
        <v>704</v>
      </c>
      <c r="G843" s="67">
        <v>0</v>
      </c>
      <c r="H843" s="67">
        <v>0</v>
      </c>
      <c r="I843" s="169" t="s">
        <v>2686</v>
      </c>
      <c r="J843" s="64" t="s">
        <v>1541</v>
      </c>
      <c r="K843" s="65" t="s">
        <v>4065</v>
      </c>
      <c r="L843" s="256" t="s">
        <v>5137</v>
      </c>
      <c r="M843" s="256"/>
      <c r="N843" s="256"/>
      <c r="O843" s="66"/>
      <c r="P843" s="62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187</v>
      </c>
      <c r="W843" s="91" t="s">
        <v>2422</v>
      </c>
      <c r="X843" s="69" t="s">
        <v>2422</v>
      </c>
      <c r="Y843" s="69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7" t="str">
        <f>IF(ISNA(VLOOKUP(AA843,Sheet2!J:J,1,0)),"//","")</f>
        <v/>
      </c>
      <c r="AF843" s="107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4" t="s">
        <v>705</v>
      </c>
      <c r="F844" s="64" t="s">
        <v>705</v>
      </c>
      <c r="G844" s="67">
        <v>0</v>
      </c>
      <c r="H844" s="67">
        <v>0</v>
      </c>
      <c r="I844" s="169" t="s">
        <v>2686</v>
      </c>
      <c r="J844" s="64" t="s">
        <v>1541</v>
      </c>
      <c r="K844" s="65" t="s">
        <v>4065</v>
      </c>
      <c r="L844" s="256" t="s">
        <v>5137</v>
      </c>
      <c r="M844" s="256"/>
      <c r="N844" s="256"/>
      <c r="O844" s="66"/>
      <c r="P844" s="62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187</v>
      </c>
      <c r="W844" s="91" t="s">
        <v>2422</v>
      </c>
      <c r="X844" s="69" t="s">
        <v>2422</v>
      </c>
      <c r="Y844" s="69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7" t="str">
        <f>IF(ISNA(VLOOKUP(AA844,Sheet2!J:J,1,0)),"//","")</f>
        <v/>
      </c>
      <c r="AF844" s="107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4" t="s">
        <v>706</v>
      </c>
      <c r="F845" s="64" t="s">
        <v>706</v>
      </c>
      <c r="G845" s="67">
        <v>0</v>
      </c>
      <c r="H845" s="67">
        <v>0</v>
      </c>
      <c r="I845" s="169" t="s">
        <v>2686</v>
      </c>
      <c r="J845" s="64" t="s">
        <v>1541</v>
      </c>
      <c r="K845" s="65" t="s">
        <v>4065</v>
      </c>
      <c r="L845" s="256" t="s">
        <v>5137</v>
      </c>
      <c r="M845" s="256"/>
      <c r="N845" s="256"/>
      <c r="O845" s="66"/>
      <c r="P845" s="62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187</v>
      </c>
      <c r="W845" s="91" t="s">
        <v>2422</v>
      </c>
      <c r="X845" s="69" t="s">
        <v>2422</v>
      </c>
      <c r="Y845" s="69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7" t="str">
        <f>IF(ISNA(VLOOKUP(AA845,Sheet2!J:J,1,0)),"//","")</f>
        <v/>
      </c>
      <c r="AF845" s="107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4" t="s">
        <v>707</v>
      </c>
      <c r="F846" s="64" t="s">
        <v>707</v>
      </c>
      <c r="G846" s="67">
        <v>0</v>
      </c>
      <c r="H846" s="67">
        <v>0</v>
      </c>
      <c r="I846" s="169" t="s">
        <v>2686</v>
      </c>
      <c r="J846" s="64" t="s">
        <v>1541</v>
      </c>
      <c r="K846" s="65" t="s">
        <v>4065</v>
      </c>
      <c r="L846" s="256" t="s">
        <v>5137</v>
      </c>
      <c r="M846" s="256"/>
      <c r="N846" s="256"/>
      <c r="O846" s="66"/>
      <c r="P846" s="62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187</v>
      </c>
      <c r="W846" s="91" t="s">
        <v>2422</v>
      </c>
      <c r="X846" s="69" t="s">
        <v>2422</v>
      </c>
      <c r="Y846" s="69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7" t="str">
        <f>IF(ISNA(VLOOKUP(AA846,Sheet2!J:J,1,0)),"//","")</f>
        <v/>
      </c>
      <c r="AF846" s="107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4" t="s">
        <v>708</v>
      </c>
      <c r="F847" s="64" t="s">
        <v>708</v>
      </c>
      <c r="G847" s="67">
        <v>0</v>
      </c>
      <c r="H847" s="67">
        <v>0</v>
      </c>
      <c r="I847" s="169" t="s">
        <v>2686</v>
      </c>
      <c r="J847" s="64" t="s">
        <v>1541</v>
      </c>
      <c r="K847" s="65" t="s">
        <v>4065</v>
      </c>
      <c r="L847" s="256" t="s">
        <v>5137</v>
      </c>
      <c r="M847" s="256"/>
      <c r="N847" s="256"/>
      <c r="O847" s="66"/>
      <c r="P847" s="62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187</v>
      </c>
      <c r="W847" s="91" t="s">
        <v>2422</v>
      </c>
      <c r="X847" s="69" t="s">
        <v>2422</v>
      </c>
      <c r="Y847" s="69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7" t="str">
        <f>IF(ISNA(VLOOKUP(AA847,Sheet2!J:J,1,0)),"//","")</f>
        <v/>
      </c>
      <c r="AF847" s="107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4" t="s">
        <v>709</v>
      </c>
      <c r="F848" s="64" t="s">
        <v>709</v>
      </c>
      <c r="G848" s="67">
        <v>0</v>
      </c>
      <c r="H848" s="67">
        <v>0</v>
      </c>
      <c r="I848" s="169" t="s">
        <v>2686</v>
      </c>
      <c r="J848" s="64" t="s">
        <v>1541</v>
      </c>
      <c r="K848" s="65" t="s">
        <v>4065</v>
      </c>
      <c r="L848" s="256" t="s">
        <v>5137</v>
      </c>
      <c r="M848" s="256"/>
      <c r="N848" s="256"/>
      <c r="O848" s="66"/>
      <c r="P848" s="62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187</v>
      </c>
      <c r="W848" s="91" t="s">
        <v>2422</v>
      </c>
      <c r="X848" s="69" t="s">
        <v>2422</v>
      </c>
      <c r="Y848" s="69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7" t="str">
        <f>IF(ISNA(VLOOKUP(AA848,Sheet2!J:J,1,0)),"//","")</f>
        <v/>
      </c>
      <c r="AF848" s="107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4" t="s">
        <v>710</v>
      </c>
      <c r="F849" s="64" t="s">
        <v>710</v>
      </c>
      <c r="G849" s="67">
        <v>0</v>
      </c>
      <c r="H849" s="67">
        <v>0</v>
      </c>
      <c r="I849" s="169" t="s">
        <v>2686</v>
      </c>
      <c r="J849" s="64" t="s">
        <v>1541</v>
      </c>
      <c r="K849" s="65" t="s">
        <v>4065</v>
      </c>
      <c r="L849" s="256" t="s">
        <v>5137</v>
      </c>
      <c r="M849" s="256"/>
      <c r="N849" s="256"/>
      <c r="O849" s="66"/>
      <c r="P849" s="62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187</v>
      </c>
      <c r="W849" s="91" t="s">
        <v>2422</v>
      </c>
      <c r="X849" s="69" t="s">
        <v>2422</v>
      </c>
      <c r="Y849" s="69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7" t="str">
        <f>IF(ISNA(VLOOKUP(AA849,Sheet2!J:J,1,0)),"//","")</f>
        <v/>
      </c>
      <c r="AF849" s="107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4" t="s">
        <v>711</v>
      </c>
      <c r="F850" s="64" t="s">
        <v>711</v>
      </c>
      <c r="G850" s="67">
        <v>0</v>
      </c>
      <c r="H850" s="67">
        <v>0</v>
      </c>
      <c r="I850" s="169" t="s">
        <v>2686</v>
      </c>
      <c r="J850" s="64" t="s">
        <v>1541</v>
      </c>
      <c r="K850" s="65" t="s">
        <v>4065</v>
      </c>
      <c r="L850" s="256" t="s">
        <v>5137</v>
      </c>
      <c r="M850" s="256"/>
      <c r="N850" s="256"/>
      <c r="O850" s="66"/>
      <c r="P850" s="62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187</v>
      </c>
      <c r="W850" s="91" t="s">
        <v>2422</v>
      </c>
      <c r="X850" s="69" t="s">
        <v>2422</v>
      </c>
      <c r="Y850" s="69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7" t="str">
        <f>IF(ISNA(VLOOKUP(AA850,Sheet2!J:J,1,0)),"//","")</f>
        <v/>
      </c>
      <c r="AF850" s="107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4" t="s">
        <v>712</v>
      </c>
      <c r="F851" s="64" t="s">
        <v>712</v>
      </c>
      <c r="G851" s="67">
        <v>0</v>
      </c>
      <c r="H851" s="67">
        <v>0</v>
      </c>
      <c r="I851" s="169" t="s">
        <v>2686</v>
      </c>
      <c r="J851" s="64" t="s">
        <v>1541</v>
      </c>
      <c r="K851" s="65" t="s">
        <v>4065</v>
      </c>
      <c r="L851" s="256" t="s">
        <v>5137</v>
      </c>
      <c r="M851" s="256"/>
      <c r="N851" s="256"/>
      <c r="O851" s="66"/>
      <c r="P851" s="62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187</v>
      </c>
      <c r="W851" s="91" t="s">
        <v>2422</v>
      </c>
      <c r="X851" s="69" t="s">
        <v>2422</v>
      </c>
      <c r="Y851" s="69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7" t="str">
        <f>IF(ISNA(VLOOKUP(AA851,Sheet2!J:J,1,0)),"//","")</f>
        <v/>
      </c>
      <c r="AF851" s="107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4" t="s">
        <v>713</v>
      </c>
      <c r="F852" s="64" t="s">
        <v>713</v>
      </c>
      <c r="G852" s="67">
        <v>0</v>
      </c>
      <c r="H852" s="67">
        <v>0</v>
      </c>
      <c r="I852" s="169" t="s">
        <v>2686</v>
      </c>
      <c r="J852" s="64" t="s">
        <v>1541</v>
      </c>
      <c r="K852" s="65" t="s">
        <v>4065</v>
      </c>
      <c r="L852" s="256" t="s">
        <v>5137</v>
      </c>
      <c r="M852" s="256"/>
      <c r="N852" s="256"/>
      <c r="O852" s="66"/>
      <c r="P852" s="62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187</v>
      </c>
      <c r="W852" s="91" t="s">
        <v>2422</v>
      </c>
      <c r="X852" s="69" t="s">
        <v>2422</v>
      </c>
      <c r="Y852" s="69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7" t="str">
        <f>IF(ISNA(VLOOKUP(AA852,Sheet2!J:J,1,0)),"//","")</f>
        <v/>
      </c>
      <c r="AF852" s="107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4" t="s">
        <v>714</v>
      </c>
      <c r="F853" s="64" t="s">
        <v>714</v>
      </c>
      <c r="G853" s="67">
        <v>0</v>
      </c>
      <c r="H853" s="67">
        <v>0</v>
      </c>
      <c r="I853" s="169" t="s">
        <v>2686</v>
      </c>
      <c r="J853" s="64" t="s">
        <v>1541</v>
      </c>
      <c r="K853" s="65" t="s">
        <v>4065</v>
      </c>
      <c r="L853" s="256" t="s">
        <v>5137</v>
      </c>
      <c r="M853" s="256"/>
      <c r="N853" s="256"/>
      <c r="O853" s="66"/>
      <c r="P853" s="62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187</v>
      </c>
      <c r="W853" s="91" t="s">
        <v>2422</v>
      </c>
      <c r="X853" s="69" t="s">
        <v>2422</v>
      </c>
      <c r="Y853" s="69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7" t="str">
        <f>IF(ISNA(VLOOKUP(AA853,Sheet2!J:J,1,0)),"//","")</f>
        <v/>
      </c>
      <c r="AF853" s="107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4" t="s">
        <v>715</v>
      </c>
      <c r="F854" s="64" t="s">
        <v>715</v>
      </c>
      <c r="G854" s="67">
        <v>0</v>
      </c>
      <c r="H854" s="67">
        <v>0</v>
      </c>
      <c r="I854" s="169" t="s">
        <v>2686</v>
      </c>
      <c r="J854" s="64" t="s">
        <v>1541</v>
      </c>
      <c r="K854" s="65" t="s">
        <v>4065</v>
      </c>
      <c r="L854" s="256" t="s">
        <v>5137</v>
      </c>
      <c r="M854" s="256"/>
      <c r="N854" s="256"/>
      <c r="O854" s="66"/>
      <c r="P854" s="62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187</v>
      </c>
      <c r="W854" s="91" t="s">
        <v>2422</v>
      </c>
      <c r="X854" s="69" t="s">
        <v>2422</v>
      </c>
      <c r="Y854" s="69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7" t="str">
        <f>IF(ISNA(VLOOKUP(AA854,Sheet2!J:J,1,0)),"//","")</f>
        <v/>
      </c>
      <c r="AF854" s="107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4" t="s">
        <v>716</v>
      </c>
      <c r="F855" s="64" t="s">
        <v>716</v>
      </c>
      <c r="G855" s="67">
        <v>0</v>
      </c>
      <c r="H855" s="67">
        <v>0</v>
      </c>
      <c r="I855" s="169" t="s">
        <v>2686</v>
      </c>
      <c r="J855" s="64" t="s">
        <v>1541</v>
      </c>
      <c r="K855" s="65" t="s">
        <v>4065</v>
      </c>
      <c r="L855" s="256" t="s">
        <v>5137</v>
      </c>
      <c r="M855" s="256"/>
      <c r="N855" s="256"/>
      <c r="O855" s="66"/>
      <c r="P855" s="62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187</v>
      </c>
      <c r="W855" s="91" t="s">
        <v>2422</v>
      </c>
      <c r="X855" s="69" t="s">
        <v>2422</v>
      </c>
      <c r="Y855" s="69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7" t="str">
        <f>IF(ISNA(VLOOKUP(AA855,Sheet2!J:J,1,0)),"//","")</f>
        <v/>
      </c>
      <c r="AF855" s="107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4" t="s">
        <v>717</v>
      </c>
      <c r="F856" s="64" t="s">
        <v>717</v>
      </c>
      <c r="G856" s="67">
        <v>0</v>
      </c>
      <c r="H856" s="67">
        <v>0</v>
      </c>
      <c r="I856" s="169" t="s">
        <v>2686</v>
      </c>
      <c r="J856" s="64" t="s">
        <v>1541</v>
      </c>
      <c r="K856" s="65" t="s">
        <v>4065</v>
      </c>
      <c r="L856" s="256" t="s">
        <v>5137</v>
      </c>
      <c r="M856" s="256"/>
      <c r="N856" s="256"/>
      <c r="O856" s="66"/>
      <c r="P856" s="62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187</v>
      </c>
      <c r="W856" s="91" t="s">
        <v>2422</v>
      </c>
      <c r="X856" s="69" t="s">
        <v>2422</v>
      </c>
      <c r="Y856" s="69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7" t="str">
        <f>IF(ISNA(VLOOKUP(AA856,Sheet2!J:J,1,0)),"//","")</f>
        <v/>
      </c>
      <c r="AF856" s="107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4" t="s">
        <v>531</v>
      </c>
      <c r="F857" s="64" t="s">
        <v>718</v>
      </c>
      <c r="G857" s="67">
        <v>0</v>
      </c>
      <c r="H857" s="67">
        <v>0</v>
      </c>
      <c r="I857" s="64" t="s">
        <v>1</v>
      </c>
      <c r="J857" s="64" t="s">
        <v>1541</v>
      </c>
      <c r="K857" s="65" t="s">
        <v>4065</v>
      </c>
      <c r="L857" s="256" t="s">
        <v>5137</v>
      </c>
      <c r="M857" s="256"/>
      <c r="N857" s="256"/>
      <c r="O857" s="66"/>
      <c r="P857" s="62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187</v>
      </c>
      <c r="W857" s="91" t="s">
        <v>2422</v>
      </c>
      <c r="X857" s="69" t="s">
        <v>2422</v>
      </c>
      <c r="Y857" s="69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7" t="str">
        <f>IF(ISNA(VLOOKUP(AA857,Sheet2!J:J,1,0)),"//","")</f>
        <v/>
      </c>
      <c r="AF857" s="107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4" t="s">
        <v>531</v>
      </c>
      <c r="F858" s="64" t="s">
        <v>384</v>
      </c>
      <c r="G858" s="67">
        <v>0</v>
      </c>
      <c r="H858" s="67">
        <v>0</v>
      </c>
      <c r="I858" s="64" t="s">
        <v>1</v>
      </c>
      <c r="J858" s="64" t="s">
        <v>1541</v>
      </c>
      <c r="K858" s="65" t="s">
        <v>4065</v>
      </c>
      <c r="L858" s="256" t="s">
        <v>5137</v>
      </c>
      <c r="M858" s="256"/>
      <c r="N858" s="256"/>
      <c r="O858" s="66"/>
      <c r="P858" s="62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187</v>
      </c>
      <c r="W858" s="91" t="s">
        <v>2422</v>
      </c>
      <c r="X858" s="69" t="s">
        <v>2422</v>
      </c>
      <c r="Y858" s="69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7" t="str">
        <f>IF(ISNA(VLOOKUP(AA858,Sheet2!J:J,1,0)),"//","")</f>
        <v/>
      </c>
      <c r="AF858" s="107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4" t="s">
        <v>531</v>
      </c>
      <c r="F859" s="64" t="s">
        <v>719</v>
      </c>
      <c r="G859" s="67">
        <v>0</v>
      </c>
      <c r="H859" s="67">
        <v>0</v>
      </c>
      <c r="I859" s="64" t="s">
        <v>1</v>
      </c>
      <c r="J859" s="64" t="s">
        <v>1541</v>
      </c>
      <c r="K859" s="65" t="s">
        <v>4065</v>
      </c>
      <c r="L859" s="256" t="s">
        <v>5137</v>
      </c>
      <c r="M859" s="256"/>
      <c r="N859" s="256"/>
      <c r="O859" s="66"/>
      <c r="P859" s="62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187</v>
      </c>
      <c r="W859" s="91" t="s">
        <v>2422</v>
      </c>
      <c r="X859" s="69" t="s">
        <v>2422</v>
      </c>
      <c r="Y859" s="69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7" t="str">
        <f>IF(ISNA(VLOOKUP(AA859,Sheet2!J:J,1,0)),"//","")</f>
        <v/>
      </c>
      <c r="AF859" s="107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4" t="s">
        <v>396</v>
      </c>
      <c r="F860" s="64" t="s">
        <v>396</v>
      </c>
      <c r="G860" s="67">
        <v>0</v>
      </c>
      <c r="H860" s="67">
        <v>0</v>
      </c>
      <c r="I860" s="169" t="s">
        <v>2686</v>
      </c>
      <c r="J860" s="64" t="s">
        <v>1541</v>
      </c>
      <c r="K860" s="65" t="s">
        <v>4065</v>
      </c>
      <c r="L860" s="256" t="s">
        <v>5137</v>
      </c>
      <c r="M860" s="256"/>
      <c r="N860" s="256"/>
      <c r="O860" s="66"/>
      <c r="P860" s="62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187</v>
      </c>
      <c r="W860" s="91" t="s">
        <v>2422</v>
      </c>
      <c r="X860" s="69" t="s">
        <v>2422</v>
      </c>
      <c r="Y860" s="69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7" t="str">
        <f>IF(ISNA(VLOOKUP(AA860,Sheet2!J:J,1,0)),"//","")</f>
        <v/>
      </c>
      <c r="AF860" s="107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4" t="s">
        <v>720</v>
      </c>
      <c r="F861" s="64" t="s">
        <v>720</v>
      </c>
      <c r="G861" s="67">
        <v>0</v>
      </c>
      <c r="H861" s="67">
        <v>0</v>
      </c>
      <c r="I861" s="169" t="s">
        <v>2686</v>
      </c>
      <c r="J861" s="64" t="s">
        <v>1541</v>
      </c>
      <c r="K861" s="65" t="s">
        <v>4065</v>
      </c>
      <c r="L861" s="256" t="s">
        <v>5137</v>
      </c>
      <c r="M861" s="256"/>
      <c r="N861" s="256"/>
      <c r="O861" s="66"/>
      <c r="P861" s="62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187</v>
      </c>
      <c r="W861" s="91" t="s">
        <v>2422</v>
      </c>
      <c r="X861" s="69" t="s">
        <v>2422</v>
      </c>
      <c r="Y861" s="69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7" t="str">
        <f>IF(ISNA(VLOOKUP(AA861,Sheet2!J:J,1,0)),"//","")</f>
        <v/>
      </c>
      <c r="AF861" s="107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4" t="s">
        <v>721</v>
      </c>
      <c r="F862" s="64" t="s">
        <v>721</v>
      </c>
      <c r="G862" s="67">
        <v>0</v>
      </c>
      <c r="H862" s="67">
        <v>0</v>
      </c>
      <c r="I862" s="169" t="s">
        <v>2686</v>
      </c>
      <c r="J862" s="64" t="s">
        <v>1541</v>
      </c>
      <c r="K862" s="65" t="s">
        <v>4065</v>
      </c>
      <c r="L862" s="256" t="s">
        <v>5137</v>
      </c>
      <c r="M862" s="256"/>
      <c r="N862" s="256"/>
      <c r="O862" s="66"/>
      <c r="P862" s="62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187</v>
      </c>
      <c r="W862" s="91" t="s">
        <v>2422</v>
      </c>
      <c r="X862" s="69" t="s">
        <v>2422</v>
      </c>
      <c r="Y862" s="69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7" t="str">
        <f>IF(ISNA(VLOOKUP(AA862,Sheet2!J:J,1,0)),"//","")</f>
        <v/>
      </c>
      <c r="AF862" s="107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4" t="s">
        <v>722</v>
      </c>
      <c r="F863" s="64" t="s">
        <v>722</v>
      </c>
      <c r="G863" s="67">
        <v>0</v>
      </c>
      <c r="H863" s="67">
        <v>0</v>
      </c>
      <c r="I863" s="169" t="s">
        <v>2686</v>
      </c>
      <c r="J863" s="64" t="s">
        <v>1541</v>
      </c>
      <c r="K863" s="65" t="s">
        <v>4065</v>
      </c>
      <c r="L863" s="256" t="s">
        <v>5137</v>
      </c>
      <c r="M863" s="256"/>
      <c r="N863" s="256"/>
      <c r="O863" s="66"/>
      <c r="P863" s="62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187</v>
      </c>
      <c r="W863" s="91" t="s">
        <v>2422</v>
      </c>
      <c r="X863" s="69" t="s">
        <v>2422</v>
      </c>
      <c r="Y863" s="69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7" t="str">
        <f>IF(ISNA(VLOOKUP(AA863,Sheet2!J:J,1,0)),"//","")</f>
        <v/>
      </c>
      <c r="AF863" s="107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4" t="s">
        <v>723</v>
      </c>
      <c r="F864" s="64" t="s">
        <v>723</v>
      </c>
      <c r="G864" s="72">
        <v>0</v>
      </c>
      <c r="H864" s="72">
        <v>0</v>
      </c>
      <c r="I864" s="169" t="s">
        <v>2686</v>
      </c>
      <c r="J864" s="64" t="s">
        <v>1541</v>
      </c>
      <c r="K864" s="65" t="s">
        <v>4065</v>
      </c>
      <c r="L864" s="256" t="s">
        <v>5137</v>
      </c>
      <c r="M864" s="256"/>
      <c r="N864" s="256"/>
      <c r="O864" s="66"/>
      <c r="P864" s="62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187</v>
      </c>
      <c r="W864" s="91" t="s">
        <v>2422</v>
      </c>
      <c r="X864" s="69" t="s">
        <v>2422</v>
      </c>
      <c r="Y864" s="69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7" t="str">
        <f>IF(ISNA(VLOOKUP(AA864,Sheet2!J:J,1,0)),"//","")</f>
        <v/>
      </c>
      <c r="AF864" s="107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4" t="s">
        <v>724</v>
      </c>
      <c r="F865" s="76" t="s">
        <v>724</v>
      </c>
      <c r="G865" s="72">
        <v>0</v>
      </c>
      <c r="H865" s="72">
        <v>0</v>
      </c>
      <c r="I865" s="169" t="s">
        <v>2686</v>
      </c>
      <c r="J865" s="64" t="s">
        <v>1541</v>
      </c>
      <c r="K865" s="65" t="s">
        <v>4065</v>
      </c>
      <c r="L865" s="256" t="s">
        <v>5137</v>
      </c>
      <c r="M865" s="256"/>
      <c r="N865" s="256"/>
      <c r="O865" s="66"/>
      <c r="P865" s="62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187</v>
      </c>
      <c r="W865" s="91" t="s">
        <v>2422</v>
      </c>
      <c r="X865" s="69" t="s">
        <v>2422</v>
      </c>
      <c r="Y865" s="69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7" t="str">
        <f>IF(ISNA(VLOOKUP(AA865,Sheet2!J:J,1,0)),"//","")</f>
        <v/>
      </c>
      <c r="AF865" s="107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9" t="s">
        <v>4046</v>
      </c>
      <c r="D866" s="109" t="s">
        <v>7</v>
      </c>
      <c r="E866" s="134" t="str">
        <f t="shared" ref="E866:E871" si="206">CHAR(34)&amp;IF(B866&lt;10,"000",IF(B866&lt;100,"00",IF(B866&lt;1000,"0","")))&amp;$B866&amp;CHAR(34)</f>
        <v>"0842"</v>
      </c>
      <c r="F866" s="110" t="str">
        <f t="shared" ref="F866:F871" si="207">E866</f>
        <v>"0842"</v>
      </c>
      <c r="G866" s="189">
        <v>0</v>
      </c>
      <c r="H866" s="189">
        <v>0</v>
      </c>
      <c r="I866" s="176" t="s">
        <v>28</v>
      </c>
      <c r="J866" s="111" t="s">
        <v>1541</v>
      </c>
      <c r="K866" s="112" t="s">
        <v>4065</v>
      </c>
      <c r="L866" s="130" t="s">
        <v>5137</v>
      </c>
      <c r="M866" s="130"/>
      <c r="N866" s="130"/>
      <c r="P866" s="135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187</v>
      </c>
      <c r="W866" s="107" t="s">
        <v>2422</v>
      </c>
      <c r="X866" s="114" t="s">
        <v>2422</v>
      </c>
      <c r="Y866" s="114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7" t="str">
        <f>IF(ISNA(VLOOKUP(AA866,Sheet2!J:J,1,0)),"//","")</f>
        <v/>
      </c>
      <c r="AF866" s="107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9" t="s">
        <v>4046</v>
      </c>
      <c r="D867" s="109" t="s">
        <v>7</v>
      </c>
      <c r="E867" s="134" t="str">
        <f t="shared" si="206"/>
        <v>"0843"</v>
      </c>
      <c r="F867" s="110" t="str">
        <f t="shared" si="207"/>
        <v>"0843"</v>
      </c>
      <c r="G867" s="189">
        <v>0</v>
      </c>
      <c r="H867" s="189">
        <v>0</v>
      </c>
      <c r="I867" s="176" t="s">
        <v>28</v>
      </c>
      <c r="J867" s="111" t="s">
        <v>1541</v>
      </c>
      <c r="K867" s="112" t="s">
        <v>4065</v>
      </c>
      <c r="L867" s="130" t="s">
        <v>5137</v>
      </c>
      <c r="M867" s="130"/>
      <c r="N867" s="130"/>
      <c r="P867" s="135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187</v>
      </c>
      <c r="W867" s="107" t="s">
        <v>2422</v>
      </c>
      <c r="X867" s="114" t="s">
        <v>2422</v>
      </c>
      <c r="Y867" s="114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7" t="str">
        <f>IF(ISNA(VLOOKUP(AA867,Sheet2!J:J,1,0)),"//","")</f>
        <v/>
      </c>
      <c r="AF867" s="107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9" t="s">
        <v>4046</v>
      </c>
      <c r="D868" s="109" t="s">
        <v>7</v>
      </c>
      <c r="E868" s="134" t="str">
        <f t="shared" si="206"/>
        <v>"0844"</v>
      </c>
      <c r="F868" s="110" t="str">
        <f t="shared" si="207"/>
        <v>"0844"</v>
      </c>
      <c r="G868" s="189">
        <v>0</v>
      </c>
      <c r="H868" s="189">
        <v>0</v>
      </c>
      <c r="I868" s="176" t="s">
        <v>28</v>
      </c>
      <c r="J868" s="111" t="s">
        <v>1541</v>
      </c>
      <c r="K868" s="112" t="s">
        <v>4065</v>
      </c>
      <c r="L868" s="130" t="s">
        <v>5137</v>
      </c>
      <c r="M868" s="130"/>
      <c r="N868" s="130"/>
      <c r="P868" s="135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187</v>
      </c>
      <c r="W868" s="107" t="s">
        <v>2422</v>
      </c>
      <c r="X868" s="114" t="s">
        <v>2422</v>
      </c>
      <c r="Y868" s="114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7" t="str">
        <f>IF(ISNA(VLOOKUP(AA868,Sheet2!J:J,1,0)),"//","")</f>
        <v/>
      </c>
      <c r="AF868" s="107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9" t="s">
        <v>4046</v>
      </c>
      <c r="D869" s="109" t="s">
        <v>7</v>
      </c>
      <c r="E869" s="134" t="str">
        <f t="shared" si="206"/>
        <v>"0845"</v>
      </c>
      <c r="F869" s="110" t="str">
        <f t="shared" si="207"/>
        <v>"0845"</v>
      </c>
      <c r="G869" s="189">
        <v>0</v>
      </c>
      <c r="H869" s="189">
        <v>0</v>
      </c>
      <c r="I869" s="176" t="s">
        <v>28</v>
      </c>
      <c r="J869" s="111" t="s">
        <v>1541</v>
      </c>
      <c r="K869" s="112" t="s">
        <v>4065</v>
      </c>
      <c r="L869" s="130" t="s">
        <v>5137</v>
      </c>
      <c r="M869" s="130"/>
      <c r="N869" s="130"/>
      <c r="P869" s="135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187</v>
      </c>
      <c r="W869" s="107" t="s">
        <v>2422</v>
      </c>
      <c r="X869" s="114" t="s">
        <v>2422</v>
      </c>
      <c r="Y869" s="114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7" t="str">
        <f>IF(ISNA(VLOOKUP(AA869,Sheet2!J:J,1,0)),"//","")</f>
        <v/>
      </c>
      <c r="AF869" s="107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9" t="s">
        <v>4046</v>
      </c>
      <c r="D870" s="109" t="s">
        <v>7</v>
      </c>
      <c r="E870" s="134" t="str">
        <f t="shared" si="206"/>
        <v>"0846"</v>
      </c>
      <c r="F870" s="110" t="str">
        <f t="shared" si="207"/>
        <v>"0846"</v>
      </c>
      <c r="G870" s="189">
        <v>0</v>
      </c>
      <c r="H870" s="189">
        <v>0</v>
      </c>
      <c r="I870" s="176" t="s">
        <v>28</v>
      </c>
      <c r="J870" s="111" t="s">
        <v>1541</v>
      </c>
      <c r="K870" s="112" t="s">
        <v>4065</v>
      </c>
      <c r="L870" s="130" t="s">
        <v>5137</v>
      </c>
      <c r="M870" s="130"/>
      <c r="N870" s="130"/>
      <c r="P870" s="135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187</v>
      </c>
      <c r="W870" s="107" t="s">
        <v>2422</v>
      </c>
      <c r="X870" s="114" t="s">
        <v>2422</v>
      </c>
      <c r="Y870" s="114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7" t="str">
        <f>IF(ISNA(VLOOKUP(AA870,Sheet2!J:J,1,0)),"//","")</f>
        <v/>
      </c>
      <c r="AF870" s="107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9" t="s">
        <v>4046</v>
      </c>
      <c r="D871" s="109" t="s">
        <v>7</v>
      </c>
      <c r="E871" s="134" t="str">
        <f t="shared" si="206"/>
        <v>"0847"</v>
      </c>
      <c r="F871" s="110" t="str">
        <f t="shared" si="207"/>
        <v>"0847"</v>
      </c>
      <c r="G871" s="189">
        <v>0</v>
      </c>
      <c r="H871" s="189">
        <v>0</v>
      </c>
      <c r="I871" s="176" t="s">
        <v>28</v>
      </c>
      <c r="J871" s="111" t="s">
        <v>1541</v>
      </c>
      <c r="K871" s="112" t="s">
        <v>4065</v>
      </c>
      <c r="L871" s="130" t="s">
        <v>5137</v>
      </c>
      <c r="M871" s="130"/>
      <c r="N871" s="130"/>
      <c r="P871" s="135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187</v>
      </c>
      <c r="W871" s="107" t="s">
        <v>2422</v>
      </c>
      <c r="X871" s="114" t="s">
        <v>2422</v>
      </c>
      <c r="Y871" s="114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7" t="str">
        <f>IF(ISNA(VLOOKUP(AA871,Sheet2!J:J,1,0)),"//","")</f>
        <v/>
      </c>
      <c r="AF871" s="107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4" t="s">
        <v>531</v>
      </c>
      <c r="F872" s="64" t="s">
        <v>725</v>
      </c>
      <c r="G872" s="67">
        <v>0</v>
      </c>
      <c r="H872" s="67">
        <v>0</v>
      </c>
      <c r="I872" s="64" t="s">
        <v>1</v>
      </c>
      <c r="J872" s="64" t="s">
        <v>1541</v>
      </c>
      <c r="K872" s="65" t="s">
        <v>4065</v>
      </c>
      <c r="L872" s="256" t="s">
        <v>5137</v>
      </c>
      <c r="M872" s="256"/>
      <c r="N872" s="256"/>
      <c r="O872" s="66"/>
      <c r="P872" s="62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187</v>
      </c>
      <c r="W872" s="91" t="s">
        <v>2422</v>
      </c>
      <c r="X872" s="69" t="s">
        <v>2422</v>
      </c>
      <c r="Y872" s="69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7" t="str">
        <f>IF(ISNA(VLOOKUP(AA872,Sheet2!J:J,1,0)),"//","")</f>
        <v/>
      </c>
      <c r="AF872" s="107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7" t="s">
        <v>531</v>
      </c>
      <c r="F873" s="78" t="s">
        <v>726</v>
      </c>
      <c r="G873" s="72">
        <v>0</v>
      </c>
      <c r="H873" s="72">
        <v>0</v>
      </c>
      <c r="I873" s="64" t="s">
        <v>1</v>
      </c>
      <c r="J873" s="64" t="s">
        <v>1541</v>
      </c>
      <c r="K873" s="65" t="s">
        <v>4065</v>
      </c>
      <c r="L873" s="256" t="s">
        <v>5137</v>
      </c>
      <c r="M873" s="256"/>
      <c r="N873" s="256"/>
      <c r="O873" s="66"/>
      <c r="P873" s="62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187</v>
      </c>
      <c r="W873" s="91" t="s">
        <v>2422</v>
      </c>
      <c r="X873" s="69" t="s">
        <v>2422</v>
      </c>
      <c r="Y873" s="69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7" t="str">
        <f>IF(ISNA(VLOOKUP(AA873,Sheet2!J:J,1,0)),"//","")</f>
        <v/>
      </c>
      <c r="AF873" s="107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4" t="s">
        <v>531</v>
      </c>
      <c r="F874" s="64" t="s">
        <v>727</v>
      </c>
      <c r="G874" s="72">
        <v>0</v>
      </c>
      <c r="H874" s="72">
        <v>0</v>
      </c>
      <c r="I874" s="64" t="s">
        <v>1</v>
      </c>
      <c r="J874" s="64" t="s">
        <v>1541</v>
      </c>
      <c r="K874" s="65" t="s">
        <v>4065</v>
      </c>
      <c r="L874" s="256" t="s">
        <v>5137</v>
      </c>
      <c r="M874" s="256"/>
      <c r="N874" s="256"/>
      <c r="O874" s="66"/>
      <c r="P874" s="62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187</v>
      </c>
      <c r="W874" s="91" t="s">
        <v>2422</v>
      </c>
      <c r="X874" s="69" t="s">
        <v>2422</v>
      </c>
      <c r="Y874" s="69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7" t="str">
        <f>IF(ISNA(VLOOKUP(AA874,Sheet2!J:J,1,0)),"//","")</f>
        <v/>
      </c>
      <c r="AF874" s="107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4" t="s">
        <v>531</v>
      </c>
      <c r="F875" s="64" t="s">
        <v>728</v>
      </c>
      <c r="G875" s="72">
        <v>0</v>
      </c>
      <c r="H875" s="72">
        <v>0</v>
      </c>
      <c r="I875" s="64" t="s">
        <v>1</v>
      </c>
      <c r="J875" s="64" t="s">
        <v>1541</v>
      </c>
      <c r="K875" s="65" t="s">
        <v>4065</v>
      </c>
      <c r="L875" s="256" t="s">
        <v>5137</v>
      </c>
      <c r="M875" s="256"/>
      <c r="N875" s="256"/>
      <c r="O875" s="66"/>
      <c r="P875" s="62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187</v>
      </c>
      <c r="W875" s="91" t="s">
        <v>2422</v>
      </c>
      <c r="X875" s="69" t="s">
        <v>2422</v>
      </c>
      <c r="Y875" s="69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7" t="str">
        <f>IF(ISNA(VLOOKUP(AA875,Sheet2!J:J,1,0)),"//","")</f>
        <v/>
      </c>
      <c r="AF875" s="107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4" t="s">
        <v>531</v>
      </c>
      <c r="F876" s="64" t="s">
        <v>729</v>
      </c>
      <c r="G876" s="72">
        <v>0</v>
      </c>
      <c r="H876" s="72">
        <v>0</v>
      </c>
      <c r="I876" s="64" t="s">
        <v>1</v>
      </c>
      <c r="J876" s="64" t="s">
        <v>1541</v>
      </c>
      <c r="K876" s="65" t="s">
        <v>4065</v>
      </c>
      <c r="L876" s="256" t="s">
        <v>5137</v>
      </c>
      <c r="M876" s="256"/>
      <c r="N876" s="256"/>
      <c r="O876" s="66"/>
      <c r="P876" s="62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187</v>
      </c>
      <c r="W876" s="91" t="s">
        <v>2422</v>
      </c>
      <c r="X876" s="69" t="s">
        <v>2422</v>
      </c>
      <c r="Y876" s="69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7" t="str">
        <f>IF(ISNA(VLOOKUP(AA876,Sheet2!J:J,1,0)),"//","")</f>
        <v/>
      </c>
      <c r="AF876" s="107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4" t="s">
        <v>531</v>
      </c>
      <c r="F877" s="64" t="s">
        <v>730</v>
      </c>
      <c r="G877" s="72">
        <v>0</v>
      </c>
      <c r="H877" s="72">
        <v>0</v>
      </c>
      <c r="I877" s="64" t="s">
        <v>1</v>
      </c>
      <c r="J877" s="64" t="s">
        <v>1541</v>
      </c>
      <c r="K877" s="65" t="s">
        <v>4065</v>
      </c>
      <c r="L877" s="256" t="s">
        <v>5137</v>
      </c>
      <c r="M877" s="256"/>
      <c r="N877" s="256"/>
      <c r="O877" s="66"/>
      <c r="P877" s="62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187</v>
      </c>
      <c r="W877" s="91" t="s">
        <v>2422</v>
      </c>
      <c r="X877" s="69" t="s">
        <v>2422</v>
      </c>
      <c r="Y877" s="69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7" t="str">
        <f>IF(ISNA(VLOOKUP(AA877,Sheet2!J:J,1,0)),"//","")</f>
        <v/>
      </c>
      <c r="AF877" s="107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4" t="s">
        <v>531</v>
      </c>
      <c r="F878" s="64" t="s">
        <v>731</v>
      </c>
      <c r="G878" s="72">
        <v>0</v>
      </c>
      <c r="H878" s="72">
        <v>0</v>
      </c>
      <c r="I878" s="64" t="s">
        <v>1</v>
      </c>
      <c r="J878" s="64" t="s">
        <v>1541</v>
      </c>
      <c r="K878" s="65" t="s">
        <v>4065</v>
      </c>
      <c r="L878" s="256" t="s">
        <v>5137</v>
      </c>
      <c r="M878" s="256"/>
      <c r="N878" s="256"/>
      <c r="O878" s="66"/>
      <c r="P878" s="62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187</v>
      </c>
      <c r="W878" s="91" t="s">
        <v>2422</v>
      </c>
      <c r="X878" s="69" t="s">
        <v>2422</v>
      </c>
      <c r="Y878" s="69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7" t="str">
        <f>IF(ISNA(VLOOKUP(AA878,Sheet2!J:J,1,0)),"//","")</f>
        <v/>
      </c>
      <c r="AF878" s="107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4" t="s">
        <v>531</v>
      </c>
      <c r="F879" s="64" t="s">
        <v>732</v>
      </c>
      <c r="G879" s="72">
        <v>0</v>
      </c>
      <c r="H879" s="72">
        <v>0</v>
      </c>
      <c r="I879" s="64" t="s">
        <v>1</v>
      </c>
      <c r="J879" s="64" t="s">
        <v>1541</v>
      </c>
      <c r="K879" s="65" t="s">
        <v>4065</v>
      </c>
      <c r="L879" s="256" t="s">
        <v>5137</v>
      </c>
      <c r="M879" s="256"/>
      <c r="N879" s="256"/>
      <c r="O879" s="66"/>
      <c r="P879" s="62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187</v>
      </c>
      <c r="W879" s="91" t="s">
        <v>2422</v>
      </c>
      <c r="X879" s="69" t="s">
        <v>2422</v>
      </c>
      <c r="Y879" s="69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7" t="str">
        <f>IF(ISNA(VLOOKUP(AA879,Sheet2!J:J,1,0)),"//","")</f>
        <v/>
      </c>
      <c r="AF879" s="107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4" t="s">
        <v>531</v>
      </c>
      <c r="F880" s="64" t="s">
        <v>733</v>
      </c>
      <c r="G880" s="72">
        <v>0</v>
      </c>
      <c r="H880" s="72">
        <v>0</v>
      </c>
      <c r="I880" s="64" t="s">
        <v>1</v>
      </c>
      <c r="J880" s="64" t="s">
        <v>1541</v>
      </c>
      <c r="K880" s="65" t="s">
        <v>4065</v>
      </c>
      <c r="L880" s="256" t="s">
        <v>5137</v>
      </c>
      <c r="M880" s="256"/>
      <c r="N880" s="256"/>
      <c r="O880" s="66"/>
      <c r="P880" s="62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187</v>
      </c>
      <c r="W880" s="91" t="s">
        <v>2422</v>
      </c>
      <c r="X880" s="69" t="s">
        <v>2422</v>
      </c>
      <c r="Y880" s="69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7" t="str">
        <f>IF(ISNA(VLOOKUP(AA880,Sheet2!J:J,1,0)),"//","")</f>
        <v/>
      </c>
      <c r="AF880" s="107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4" t="s">
        <v>531</v>
      </c>
      <c r="F881" s="64" t="s">
        <v>734</v>
      </c>
      <c r="G881" s="72">
        <v>0</v>
      </c>
      <c r="H881" s="72">
        <v>0</v>
      </c>
      <c r="I881" s="64" t="s">
        <v>1</v>
      </c>
      <c r="J881" s="64" t="s">
        <v>1541</v>
      </c>
      <c r="K881" s="65" t="s">
        <v>4065</v>
      </c>
      <c r="L881" s="256" t="s">
        <v>5137</v>
      </c>
      <c r="M881" s="256"/>
      <c r="N881" s="256"/>
      <c r="O881" s="66"/>
      <c r="P881" s="62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187</v>
      </c>
      <c r="W881" s="91" t="s">
        <v>2422</v>
      </c>
      <c r="X881" s="69" t="s">
        <v>2422</v>
      </c>
      <c r="Y881" s="69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7" t="str">
        <f>IF(ISNA(VLOOKUP(AA881,Sheet2!J:J,1,0)),"//","")</f>
        <v/>
      </c>
      <c r="AF881" s="107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4" t="s">
        <v>531</v>
      </c>
      <c r="F882" s="64" t="s">
        <v>735</v>
      </c>
      <c r="G882" s="72">
        <v>0</v>
      </c>
      <c r="H882" s="72">
        <v>0</v>
      </c>
      <c r="I882" s="64" t="s">
        <v>1</v>
      </c>
      <c r="J882" s="64" t="s">
        <v>1541</v>
      </c>
      <c r="K882" s="65" t="s">
        <v>4065</v>
      </c>
      <c r="L882" s="256" t="s">
        <v>5137</v>
      </c>
      <c r="M882" s="256"/>
      <c r="N882" s="256"/>
      <c r="O882" s="66"/>
      <c r="P882" s="62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187</v>
      </c>
      <c r="W882" s="91" t="s">
        <v>2422</v>
      </c>
      <c r="X882" s="69" t="s">
        <v>2422</v>
      </c>
      <c r="Y882" s="69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7" t="str">
        <f>IF(ISNA(VLOOKUP(AA882,Sheet2!J:J,1,0)),"//","")</f>
        <v/>
      </c>
      <c r="AF882" s="107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4" t="s">
        <v>531</v>
      </c>
      <c r="F883" s="64" t="s">
        <v>736</v>
      </c>
      <c r="G883" s="72">
        <v>0</v>
      </c>
      <c r="H883" s="72">
        <v>0</v>
      </c>
      <c r="I883" s="64" t="s">
        <v>1</v>
      </c>
      <c r="J883" s="64" t="s">
        <v>1541</v>
      </c>
      <c r="K883" s="65" t="s">
        <v>4065</v>
      </c>
      <c r="L883" s="256" t="s">
        <v>5137</v>
      </c>
      <c r="M883" s="256"/>
      <c r="N883" s="256"/>
      <c r="O883" s="66"/>
      <c r="P883" s="62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187</v>
      </c>
      <c r="W883" s="91" t="s">
        <v>2422</v>
      </c>
      <c r="X883" s="69" t="s">
        <v>2422</v>
      </c>
      <c r="Y883" s="69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7" t="str">
        <f>IF(ISNA(VLOOKUP(AA883,Sheet2!J:J,1,0)),"//","")</f>
        <v/>
      </c>
      <c r="AF883" s="107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4" t="s">
        <v>531</v>
      </c>
      <c r="F884" s="64" t="s">
        <v>737</v>
      </c>
      <c r="G884" s="72">
        <v>0</v>
      </c>
      <c r="H884" s="72">
        <v>0</v>
      </c>
      <c r="I884" s="64" t="s">
        <v>1</v>
      </c>
      <c r="J884" s="64" t="s">
        <v>1541</v>
      </c>
      <c r="K884" s="65" t="s">
        <v>4065</v>
      </c>
      <c r="L884" s="256" t="s">
        <v>5137</v>
      </c>
      <c r="M884" s="256"/>
      <c r="N884" s="256"/>
      <c r="O884" s="66"/>
      <c r="P884" s="62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187</v>
      </c>
      <c r="W884" s="91" t="s">
        <v>2422</v>
      </c>
      <c r="X884" s="69" t="s">
        <v>2422</v>
      </c>
      <c r="Y884" s="69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7" t="str">
        <f>IF(ISNA(VLOOKUP(AA884,Sheet2!J:J,1,0)),"//","")</f>
        <v/>
      </c>
      <c r="AF884" s="107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4" t="s">
        <v>531</v>
      </c>
      <c r="F885" s="64" t="s">
        <v>738</v>
      </c>
      <c r="G885" s="72">
        <v>0</v>
      </c>
      <c r="H885" s="72">
        <v>0</v>
      </c>
      <c r="I885" s="64" t="s">
        <v>1</v>
      </c>
      <c r="J885" s="64" t="s">
        <v>1541</v>
      </c>
      <c r="K885" s="65" t="s">
        <v>4065</v>
      </c>
      <c r="L885" s="256" t="s">
        <v>5137</v>
      </c>
      <c r="M885" s="256"/>
      <c r="N885" s="256"/>
      <c r="O885" s="66"/>
      <c r="P885" s="62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187</v>
      </c>
      <c r="W885" s="91" t="s">
        <v>2422</v>
      </c>
      <c r="X885" s="69" t="s">
        <v>2422</v>
      </c>
      <c r="Y885" s="69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7" t="str">
        <f>IF(ISNA(VLOOKUP(AA885,Sheet2!J:J,1,0)),"//","")</f>
        <v/>
      </c>
      <c r="AF885" s="107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4" t="s">
        <v>531</v>
      </c>
      <c r="F886" s="64" t="s">
        <v>739</v>
      </c>
      <c r="G886" s="72">
        <v>0</v>
      </c>
      <c r="H886" s="72">
        <v>0</v>
      </c>
      <c r="I886" s="64" t="s">
        <v>1</v>
      </c>
      <c r="J886" s="64" t="s">
        <v>1541</v>
      </c>
      <c r="K886" s="65" t="s">
        <v>4065</v>
      </c>
      <c r="L886" s="256" t="s">
        <v>5137</v>
      </c>
      <c r="M886" s="256"/>
      <c r="N886" s="256"/>
      <c r="O886" s="66"/>
      <c r="P886" s="62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187</v>
      </c>
      <c r="W886" s="91" t="s">
        <v>2422</v>
      </c>
      <c r="X886" s="69" t="s">
        <v>2422</v>
      </c>
      <c r="Y886" s="69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7" t="str">
        <f>IF(ISNA(VLOOKUP(AA886,Sheet2!J:J,1,0)),"//","")</f>
        <v/>
      </c>
      <c r="AF886" s="107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4" t="s">
        <v>531</v>
      </c>
      <c r="F887" s="64" t="s">
        <v>740</v>
      </c>
      <c r="G887" s="72">
        <v>0</v>
      </c>
      <c r="H887" s="72">
        <v>0</v>
      </c>
      <c r="I887" s="64" t="s">
        <v>1</v>
      </c>
      <c r="J887" s="64" t="s">
        <v>1541</v>
      </c>
      <c r="K887" s="65" t="s">
        <v>4065</v>
      </c>
      <c r="L887" s="256" t="s">
        <v>5137</v>
      </c>
      <c r="M887" s="256"/>
      <c r="N887" s="256"/>
      <c r="O887" s="66"/>
      <c r="P887" s="62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187</v>
      </c>
      <c r="W887" s="91" t="s">
        <v>2422</v>
      </c>
      <c r="X887" s="69" t="s">
        <v>2422</v>
      </c>
      <c r="Y887" s="69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7" t="str">
        <f>IF(ISNA(VLOOKUP(AA887,Sheet2!J:J,1,0)),"//","")</f>
        <v/>
      </c>
      <c r="AF887" s="107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4" t="s">
        <v>531</v>
      </c>
      <c r="F888" s="64" t="s">
        <v>741</v>
      </c>
      <c r="G888" s="72">
        <v>0</v>
      </c>
      <c r="H888" s="72">
        <v>0</v>
      </c>
      <c r="I888" s="64" t="s">
        <v>1</v>
      </c>
      <c r="J888" s="64" t="s">
        <v>1541</v>
      </c>
      <c r="K888" s="65" t="s">
        <v>4065</v>
      </c>
      <c r="L888" s="256" t="s">
        <v>5137</v>
      </c>
      <c r="M888" s="256"/>
      <c r="N888" s="256"/>
      <c r="O888" s="66"/>
      <c r="P888" s="62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187</v>
      </c>
      <c r="W888" s="91" t="s">
        <v>2422</v>
      </c>
      <c r="X888" s="69" t="s">
        <v>2422</v>
      </c>
      <c r="Y888" s="69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7" t="str">
        <f>IF(ISNA(VLOOKUP(AA888,Sheet2!J:J,1,0)),"//","")</f>
        <v/>
      </c>
      <c r="AF888" s="107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4" t="s">
        <v>531</v>
      </c>
      <c r="F889" s="64" t="s">
        <v>742</v>
      </c>
      <c r="G889" s="72">
        <v>0</v>
      </c>
      <c r="H889" s="72">
        <v>0</v>
      </c>
      <c r="I889" s="64" t="s">
        <v>1</v>
      </c>
      <c r="J889" s="64" t="s">
        <v>1541</v>
      </c>
      <c r="K889" s="65" t="s">
        <v>4065</v>
      </c>
      <c r="L889" s="256" t="s">
        <v>5137</v>
      </c>
      <c r="M889" s="256"/>
      <c r="N889" s="256"/>
      <c r="O889" s="66"/>
      <c r="P889" s="62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187</v>
      </c>
      <c r="W889" s="91" t="s">
        <v>2422</v>
      </c>
      <c r="X889" s="69" t="s">
        <v>2422</v>
      </c>
      <c r="Y889" s="69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7" t="str">
        <f>IF(ISNA(VLOOKUP(AA889,Sheet2!J:J,1,0)),"//","")</f>
        <v/>
      </c>
      <c r="AF889" s="107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4" t="s">
        <v>531</v>
      </c>
      <c r="F890" s="64" t="s">
        <v>743</v>
      </c>
      <c r="G890" s="72">
        <v>0</v>
      </c>
      <c r="H890" s="72">
        <v>0</v>
      </c>
      <c r="I890" s="64" t="s">
        <v>1</v>
      </c>
      <c r="J890" s="64" t="s">
        <v>1541</v>
      </c>
      <c r="K890" s="65" t="s">
        <v>4065</v>
      </c>
      <c r="L890" s="256" t="s">
        <v>5137</v>
      </c>
      <c r="M890" s="256"/>
      <c r="N890" s="256"/>
      <c r="O890" s="66"/>
      <c r="P890" s="62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187</v>
      </c>
      <c r="W890" s="91" t="s">
        <v>2422</v>
      </c>
      <c r="X890" s="69" t="s">
        <v>2422</v>
      </c>
      <c r="Y890" s="69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7" t="str">
        <f>IF(ISNA(VLOOKUP(AA890,Sheet2!J:J,1,0)),"//","")</f>
        <v/>
      </c>
      <c r="AF890" s="107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4" t="s">
        <v>531</v>
      </c>
      <c r="F891" s="64" t="s">
        <v>744</v>
      </c>
      <c r="G891" s="72">
        <v>0</v>
      </c>
      <c r="H891" s="72">
        <v>0</v>
      </c>
      <c r="I891" s="64" t="s">
        <v>1</v>
      </c>
      <c r="J891" s="64" t="s">
        <v>1541</v>
      </c>
      <c r="K891" s="65" t="s">
        <v>4065</v>
      </c>
      <c r="L891" s="256" t="s">
        <v>5137</v>
      </c>
      <c r="M891" s="256"/>
      <c r="N891" s="256"/>
      <c r="O891" s="66"/>
      <c r="P891" s="62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187</v>
      </c>
      <c r="W891" s="91" t="s">
        <v>2422</v>
      </c>
      <c r="X891" s="69" t="s">
        <v>2422</v>
      </c>
      <c r="Y891" s="69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7" t="str">
        <f>IF(ISNA(VLOOKUP(AA891,Sheet2!J:J,1,0)),"//","")</f>
        <v/>
      </c>
      <c r="AF891" s="107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4" t="s">
        <v>531</v>
      </c>
      <c r="F892" s="64" t="s">
        <v>745</v>
      </c>
      <c r="G892" s="72">
        <v>0</v>
      </c>
      <c r="H892" s="72">
        <v>0</v>
      </c>
      <c r="I892" s="64" t="s">
        <v>1</v>
      </c>
      <c r="J892" s="64" t="s">
        <v>1541</v>
      </c>
      <c r="K892" s="65" t="s">
        <v>4065</v>
      </c>
      <c r="L892" s="256" t="s">
        <v>5137</v>
      </c>
      <c r="M892" s="256"/>
      <c r="N892" s="256"/>
      <c r="O892" s="66"/>
      <c r="P892" s="62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187</v>
      </c>
      <c r="W892" s="91" t="s">
        <v>2422</v>
      </c>
      <c r="X892" s="69" t="s">
        <v>2422</v>
      </c>
      <c r="Y892" s="69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7" t="str">
        <f>IF(ISNA(VLOOKUP(AA892,Sheet2!J:J,1,0)),"//","")</f>
        <v/>
      </c>
      <c r="AF892" s="107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4" t="s">
        <v>531</v>
      </c>
      <c r="F893" s="64" t="s">
        <v>746</v>
      </c>
      <c r="G893" s="67">
        <v>0</v>
      </c>
      <c r="H893" s="67">
        <v>0</v>
      </c>
      <c r="I893" s="64" t="s">
        <v>1</v>
      </c>
      <c r="J893" s="64" t="s">
        <v>1541</v>
      </c>
      <c r="K893" s="65" t="s">
        <v>4065</v>
      </c>
      <c r="L893" s="256" t="s">
        <v>5137</v>
      </c>
      <c r="M893" s="256"/>
      <c r="N893" s="256"/>
      <c r="O893" s="66"/>
      <c r="P893" s="62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187</v>
      </c>
      <c r="W893" s="91" t="s">
        <v>2422</v>
      </c>
      <c r="X893" s="69" t="s">
        <v>2422</v>
      </c>
      <c r="Y893" s="69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7" t="str">
        <f>IF(ISNA(VLOOKUP(AA893,Sheet2!J:J,1,0)),"//","")</f>
        <v/>
      </c>
      <c r="AF893" s="107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4" t="s">
        <v>531</v>
      </c>
      <c r="F894" s="64" t="s">
        <v>747</v>
      </c>
      <c r="G894" s="67">
        <v>0</v>
      </c>
      <c r="H894" s="67">
        <v>0</v>
      </c>
      <c r="I894" s="64" t="s">
        <v>1</v>
      </c>
      <c r="J894" s="64" t="s">
        <v>1541</v>
      </c>
      <c r="K894" s="65" t="s">
        <v>4065</v>
      </c>
      <c r="L894" s="256" t="s">
        <v>5137</v>
      </c>
      <c r="M894" s="256"/>
      <c r="N894" s="256"/>
      <c r="O894" s="66"/>
      <c r="P894" s="62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187</v>
      </c>
      <c r="W894" s="91" t="s">
        <v>2422</v>
      </c>
      <c r="X894" s="69" t="s">
        <v>2422</v>
      </c>
      <c r="Y894" s="69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7" t="str">
        <f>IF(ISNA(VLOOKUP(AA894,Sheet2!J:J,1,0)),"//","")</f>
        <v/>
      </c>
      <c r="AF894" s="107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4" t="s">
        <v>531</v>
      </c>
      <c r="F895" s="64" t="s">
        <v>748</v>
      </c>
      <c r="G895" s="67">
        <v>0</v>
      </c>
      <c r="H895" s="67">
        <v>0</v>
      </c>
      <c r="I895" s="64" t="s">
        <v>1</v>
      </c>
      <c r="J895" s="64" t="s">
        <v>1541</v>
      </c>
      <c r="K895" s="65" t="s">
        <v>4065</v>
      </c>
      <c r="L895" s="256" t="s">
        <v>5137</v>
      </c>
      <c r="M895" s="256"/>
      <c r="N895" s="256"/>
      <c r="O895" s="66"/>
      <c r="P895" s="62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187</v>
      </c>
      <c r="W895" s="91" t="s">
        <v>2422</v>
      </c>
      <c r="X895" s="69" t="s">
        <v>2422</v>
      </c>
      <c r="Y895" s="69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7" t="str">
        <f>IF(ISNA(VLOOKUP(AA895,Sheet2!J:J,1,0)),"//","")</f>
        <v/>
      </c>
      <c r="AF895" s="107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4" t="s">
        <v>531</v>
      </c>
      <c r="F896" s="64" t="s">
        <v>749</v>
      </c>
      <c r="G896" s="67">
        <v>0</v>
      </c>
      <c r="H896" s="67">
        <v>0</v>
      </c>
      <c r="I896" s="64" t="s">
        <v>1</v>
      </c>
      <c r="J896" s="64" t="s">
        <v>1541</v>
      </c>
      <c r="K896" s="65" t="s">
        <v>4065</v>
      </c>
      <c r="L896" s="256" t="s">
        <v>5137</v>
      </c>
      <c r="M896" s="256"/>
      <c r="N896" s="256"/>
      <c r="O896" s="66"/>
      <c r="P896" s="62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187</v>
      </c>
      <c r="W896" s="91" t="s">
        <v>2422</v>
      </c>
      <c r="X896" s="69" t="s">
        <v>2422</v>
      </c>
      <c r="Y896" s="69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7" t="str">
        <f>IF(ISNA(VLOOKUP(AA896,Sheet2!J:J,1,0)),"//","")</f>
        <v/>
      </c>
      <c r="AF896" s="107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4" t="s">
        <v>531</v>
      </c>
      <c r="F897" s="64" t="s">
        <v>750</v>
      </c>
      <c r="G897" s="67">
        <v>0</v>
      </c>
      <c r="H897" s="67">
        <v>0</v>
      </c>
      <c r="I897" s="64" t="s">
        <v>1</v>
      </c>
      <c r="J897" s="64" t="s">
        <v>1541</v>
      </c>
      <c r="K897" s="65" t="s">
        <v>4065</v>
      </c>
      <c r="L897" s="256" t="s">
        <v>5137</v>
      </c>
      <c r="M897" s="256"/>
      <c r="N897" s="256"/>
      <c r="O897" s="66"/>
      <c r="P897" s="62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187</v>
      </c>
      <c r="W897" s="91" t="s">
        <v>2422</v>
      </c>
      <c r="X897" s="69" t="s">
        <v>2422</v>
      </c>
      <c r="Y897" s="69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7" t="str">
        <f>IF(ISNA(VLOOKUP(AA897,Sheet2!J:J,1,0)),"//","")</f>
        <v/>
      </c>
      <c r="AF897" s="107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4" t="s">
        <v>531</v>
      </c>
      <c r="F898" s="64" t="s">
        <v>751</v>
      </c>
      <c r="G898" s="67">
        <v>0</v>
      </c>
      <c r="H898" s="67">
        <v>0</v>
      </c>
      <c r="I898" s="64" t="s">
        <v>1</v>
      </c>
      <c r="J898" s="64" t="s">
        <v>1541</v>
      </c>
      <c r="K898" s="65" t="s">
        <v>4065</v>
      </c>
      <c r="L898" s="256" t="s">
        <v>5137</v>
      </c>
      <c r="M898" s="256"/>
      <c r="N898" s="256"/>
      <c r="O898" s="66"/>
      <c r="P898" s="62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187</v>
      </c>
      <c r="W898" s="91" t="s">
        <v>2422</v>
      </c>
      <c r="X898" s="69" t="s">
        <v>2422</v>
      </c>
      <c r="Y898" s="69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7" t="str">
        <f>IF(ISNA(VLOOKUP(AA898,Sheet2!J:J,1,0)),"//","")</f>
        <v/>
      </c>
      <c r="AF898" s="107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4" t="s">
        <v>531</v>
      </c>
      <c r="F899" s="64" t="s">
        <v>752</v>
      </c>
      <c r="G899" s="67">
        <v>0</v>
      </c>
      <c r="H899" s="67">
        <v>0</v>
      </c>
      <c r="I899" s="64" t="s">
        <v>1</v>
      </c>
      <c r="J899" s="64" t="s">
        <v>1541</v>
      </c>
      <c r="K899" s="65" t="s">
        <v>4065</v>
      </c>
      <c r="L899" s="256" t="s">
        <v>5137</v>
      </c>
      <c r="M899" s="256"/>
      <c r="N899" s="256"/>
      <c r="O899" s="66"/>
      <c r="P899" s="62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187</v>
      </c>
      <c r="W899" s="91" t="s">
        <v>2422</v>
      </c>
      <c r="X899" s="69" t="s">
        <v>2422</v>
      </c>
      <c r="Y899" s="69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7" t="str">
        <f>IF(ISNA(VLOOKUP(AA899,Sheet2!J:J,1,0)),"//","")</f>
        <v/>
      </c>
      <c r="AF899" s="107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4" t="s">
        <v>531</v>
      </c>
      <c r="F900" s="64" t="s">
        <v>753</v>
      </c>
      <c r="G900" s="67">
        <v>0</v>
      </c>
      <c r="H900" s="67">
        <v>0</v>
      </c>
      <c r="I900" s="64" t="s">
        <v>1</v>
      </c>
      <c r="J900" s="64" t="s">
        <v>1541</v>
      </c>
      <c r="K900" s="65" t="s">
        <v>4065</v>
      </c>
      <c r="L900" s="256" t="s">
        <v>5137</v>
      </c>
      <c r="M900" s="256"/>
      <c r="N900" s="256"/>
      <c r="O900" s="66"/>
      <c r="P900" s="62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187</v>
      </c>
      <c r="W900" s="91" t="s">
        <v>2422</v>
      </c>
      <c r="X900" s="69" t="s">
        <v>2422</v>
      </c>
      <c r="Y900" s="69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7" t="str">
        <f>IF(ISNA(VLOOKUP(AA900,Sheet2!J:J,1,0)),"//","")</f>
        <v/>
      </c>
      <c r="AF900" s="107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4" t="s">
        <v>531</v>
      </c>
      <c r="F901" s="64" t="s">
        <v>754</v>
      </c>
      <c r="G901" s="67">
        <v>0</v>
      </c>
      <c r="H901" s="67">
        <v>0</v>
      </c>
      <c r="I901" s="64" t="s">
        <v>1</v>
      </c>
      <c r="J901" s="64" t="s">
        <v>1541</v>
      </c>
      <c r="K901" s="65" t="s">
        <v>4065</v>
      </c>
      <c r="L901" s="256" t="s">
        <v>5137</v>
      </c>
      <c r="M901" s="256"/>
      <c r="N901" s="256"/>
      <c r="O901" s="66"/>
      <c r="P901" s="62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187</v>
      </c>
      <c r="W901" s="91" t="s">
        <v>2422</v>
      </c>
      <c r="X901" s="69" t="s">
        <v>2422</v>
      </c>
      <c r="Y901" s="69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7" t="str">
        <f>IF(ISNA(VLOOKUP(AA901,Sheet2!J:J,1,0)),"//","")</f>
        <v/>
      </c>
      <c r="AF901" s="107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4" t="s">
        <v>531</v>
      </c>
      <c r="F902" s="64" t="s">
        <v>755</v>
      </c>
      <c r="G902" s="67">
        <v>0</v>
      </c>
      <c r="H902" s="67">
        <v>0</v>
      </c>
      <c r="I902" s="64" t="s">
        <v>1</v>
      </c>
      <c r="J902" s="64" t="s">
        <v>1541</v>
      </c>
      <c r="K902" s="65" t="s">
        <v>4065</v>
      </c>
      <c r="L902" s="256" t="s">
        <v>5137</v>
      </c>
      <c r="M902" s="256"/>
      <c r="N902" s="256"/>
      <c r="O902" s="66"/>
      <c r="P902" s="62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187</v>
      </c>
      <c r="W902" s="91" t="s">
        <v>2422</v>
      </c>
      <c r="X902" s="69" t="s">
        <v>2422</v>
      </c>
      <c r="Y902" s="69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7" t="str">
        <f>IF(ISNA(VLOOKUP(AA902,Sheet2!J:J,1,0)),"//","")</f>
        <v/>
      </c>
      <c r="AF902" s="107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4" t="s">
        <v>531</v>
      </c>
      <c r="F903" s="64" t="s">
        <v>756</v>
      </c>
      <c r="G903" s="67">
        <v>0</v>
      </c>
      <c r="H903" s="67">
        <v>0</v>
      </c>
      <c r="I903" s="64" t="s">
        <v>1</v>
      </c>
      <c r="J903" s="64" t="s">
        <v>1541</v>
      </c>
      <c r="K903" s="65" t="s">
        <v>4065</v>
      </c>
      <c r="L903" s="256" t="s">
        <v>5137</v>
      </c>
      <c r="M903" s="256"/>
      <c r="N903" s="256"/>
      <c r="O903" s="66"/>
      <c r="P903" s="62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187</v>
      </c>
      <c r="W903" s="91" t="s">
        <v>2422</v>
      </c>
      <c r="X903" s="69" t="s">
        <v>2422</v>
      </c>
      <c r="Y903" s="69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7" t="str">
        <f>IF(ISNA(VLOOKUP(AA903,Sheet2!J:J,1,0)),"//","")</f>
        <v/>
      </c>
      <c r="AF903" s="107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4" t="s">
        <v>531</v>
      </c>
      <c r="F904" s="64" t="s">
        <v>757</v>
      </c>
      <c r="G904" s="67">
        <v>0</v>
      </c>
      <c r="H904" s="67">
        <v>0</v>
      </c>
      <c r="I904" s="64" t="s">
        <v>1</v>
      </c>
      <c r="J904" s="64" t="s">
        <v>1541</v>
      </c>
      <c r="K904" s="65" t="s">
        <v>4065</v>
      </c>
      <c r="L904" s="256" t="s">
        <v>5137</v>
      </c>
      <c r="M904" s="256"/>
      <c r="N904" s="256"/>
      <c r="O904" s="66"/>
      <c r="P904" s="62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187</v>
      </c>
      <c r="W904" s="91" t="s">
        <v>2422</v>
      </c>
      <c r="X904" s="69" t="s">
        <v>2422</v>
      </c>
      <c r="Y904" s="69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7" t="str">
        <f>IF(ISNA(VLOOKUP(AA904,Sheet2!J:J,1,0)),"//","")</f>
        <v/>
      </c>
      <c r="AF904" s="107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4" t="s">
        <v>531</v>
      </c>
      <c r="F905" s="64" t="s">
        <v>758</v>
      </c>
      <c r="G905" s="67">
        <v>0</v>
      </c>
      <c r="H905" s="67">
        <v>0</v>
      </c>
      <c r="I905" s="64" t="s">
        <v>1</v>
      </c>
      <c r="J905" s="64" t="s">
        <v>1541</v>
      </c>
      <c r="K905" s="65" t="s">
        <v>4065</v>
      </c>
      <c r="L905" s="256" t="s">
        <v>5137</v>
      </c>
      <c r="M905" s="256"/>
      <c r="N905" s="256"/>
      <c r="O905" s="66"/>
      <c r="P905" s="62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187</v>
      </c>
      <c r="W905" s="91" t="s">
        <v>2422</v>
      </c>
      <c r="X905" s="69" t="s">
        <v>2422</v>
      </c>
      <c r="Y905" s="69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7" t="str">
        <f>IF(ISNA(VLOOKUP(AA905,Sheet2!J:J,1,0)),"//","")</f>
        <v/>
      </c>
      <c r="AF905" s="107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4" t="s">
        <v>531</v>
      </c>
      <c r="F906" s="64" t="s">
        <v>759</v>
      </c>
      <c r="G906" s="67">
        <v>0</v>
      </c>
      <c r="H906" s="67">
        <v>0</v>
      </c>
      <c r="I906" s="64" t="s">
        <v>1</v>
      </c>
      <c r="J906" s="64" t="s">
        <v>1541</v>
      </c>
      <c r="K906" s="65" t="s">
        <v>4065</v>
      </c>
      <c r="L906" s="256" t="s">
        <v>5137</v>
      </c>
      <c r="M906" s="256"/>
      <c r="N906" s="256"/>
      <c r="O906" s="66"/>
      <c r="P906" s="62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187</v>
      </c>
      <c r="W906" s="91" t="s">
        <v>2422</v>
      </c>
      <c r="X906" s="69" t="s">
        <v>2422</v>
      </c>
      <c r="Y906" s="69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7" t="str">
        <f>IF(ISNA(VLOOKUP(AA906,Sheet2!J:J,1,0)),"//","")</f>
        <v/>
      </c>
      <c r="AF906" s="107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4" t="s">
        <v>531</v>
      </c>
      <c r="F907" s="64" t="s">
        <v>760</v>
      </c>
      <c r="G907" s="67">
        <v>0</v>
      </c>
      <c r="H907" s="67">
        <v>0</v>
      </c>
      <c r="I907" s="64" t="s">
        <v>1</v>
      </c>
      <c r="J907" s="64" t="s">
        <v>1541</v>
      </c>
      <c r="K907" s="65" t="s">
        <v>4065</v>
      </c>
      <c r="L907" s="256" t="s">
        <v>5137</v>
      </c>
      <c r="M907" s="256"/>
      <c r="N907" s="256"/>
      <c r="O907" s="66"/>
      <c r="P907" s="62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187</v>
      </c>
      <c r="W907" s="91" t="s">
        <v>2422</v>
      </c>
      <c r="X907" s="69" t="s">
        <v>2422</v>
      </c>
      <c r="Y907" s="69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7" t="str">
        <f>IF(ISNA(VLOOKUP(AA907,Sheet2!J:J,1,0)),"//","")</f>
        <v/>
      </c>
      <c r="AF907" s="107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4" t="s">
        <v>531</v>
      </c>
      <c r="F908" s="64" t="s">
        <v>761</v>
      </c>
      <c r="G908" s="67">
        <v>0</v>
      </c>
      <c r="H908" s="67">
        <v>0</v>
      </c>
      <c r="I908" s="64" t="s">
        <v>1</v>
      </c>
      <c r="J908" s="64" t="s">
        <v>1541</v>
      </c>
      <c r="K908" s="65" t="s">
        <v>4065</v>
      </c>
      <c r="L908" s="256" t="s">
        <v>5137</v>
      </c>
      <c r="M908" s="256"/>
      <c r="N908" s="256"/>
      <c r="O908" s="66"/>
      <c r="P908" s="62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187</v>
      </c>
      <c r="W908" s="91" t="s">
        <v>2422</v>
      </c>
      <c r="X908" s="69" t="s">
        <v>2422</v>
      </c>
      <c r="Y908" s="69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7" t="str">
        <f>IF(ISNA(VLOOKUP(AA908,Sheet2!J:J,1,0)),"//","")</f>
        <v/>
      </c>
      <c r="AF908" s="107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4" t="s">
        <v>531</v>
      </c>
      <c r="F909" s="64" t="s">
        <v>762</v>
      </c>
      <c r="G909" s="67">
        <v>0</v>
      </c>
      <c r="H909" s="67">
        <v>0</v>
      </c>
      <c r="I909" s="64" t="s">
        <v>1</v>
      </c>
      <c r="J909" s="64" t="s">
        <v>1541</v>
      </c>
      <c r="K909" s="65" t="s">
        <v>4065</v>
      </c>
      <c r="L909" s="256" t="s">
        <v>5137</v>
      </c>
      <c r="M909" s="256"/>
      <c r="N909" s="256"/>
      <c r="O909" s="66"/>
      <c r="P909" s="62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187</v>
      </c>
      <c r="W909" s="91" t="s">
        <v>2422</v>
      </c>
      <c r="X909" s="69" t="s">
        <v>2422</v>
      </c>
      <c r="Y909" s="69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7" t="str">
        <f>IF(ISNA(VLOOKUP(AA909,Sheet2!J:J,1,0)),"//","")</f>
        <v/>
      </c>
      <c r="AF909" s="107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4" t="s">
        <v>531</v>
      </c>
      <c r="F910" s="64" t="s">
        <v>763</v>
      </c>
      <c r="G910" s="67">
        <v>0</v>
      </c>
      <c r="H910" s="67">
        <v>0</v>
      </c>
      <c r="I910" s="64" t="s">
        <v>1</v>
      </c>
      <c r="J910" s="64" t="s">
        <v>1541</v>
      </c>
      <c r="K910" s="65" t="s">
        <v>4065</v>
      </c>
      <c r="L910" s="256" t="s">
        <v>5137</v>
      </c>
      <c r="M910" s="256"/>
      <c r="N910" s="256"/>
      <c r="O910" s="66"/>
      <c r="P910" s="62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187</v>
      </c>
      <c r="W910" s="91" t="s">
        <v>2422</v>
      </c>
      <c r="X910" s="69" t="s">
        <v>2422</v>
      </c>
      <c r="Y910" s="69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7" t="str">
        <f>IF(ISNA(VLOOKUP(AA910,Sheet2!J:J,1,0)),"//","")</f>
        <v/>
      </c>
      <c r="AF910" s="107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4" t="s">
        <v>531</v>
      </c>
      <c r="F911" s="64" t="s">
        <v>764</v>
      </c>
      <c r="G911" s="67">
        <v>0</v>
      </c>
      <c r="H911" s="67">
        <v>0</v>
      </c>
      <c r="I911" s="64" t="s">
        <v>1</v>
      </c>
      <c r="J911" s="64" t="s">
        <v>1541</v>
      </c>
      <c r="K911" s="65" t="s">
        <v>4065</v>
      </c>
      <c r="L911" s="256" t="s">
        <v>5137</v>
      </c>
      <c r="M911" s="256"/>
      <c r="N911" s="256"/>
      <c r="O911" s="66"/>
      <c r="P911" s="62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187</v>
      </c>
      <c r="W911" s="91" t="s">
        <v>2422</v>
      </c>
      <c r="X911" s="69" t="s">
        <v>2422</v>
      </c>
      <c r="Y911" s="69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7" t="str">
        <f>IF(ISNA(VLOOKUP(AA911,Sheet2!J:J,1,0)),"//","")</f>
        <v/>
      </c>
      <c r="AF911" s="107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4" t="s">
        <v>531</v>
      </c>
      <c r="F912" s="64" t="s">
        <v>765</v>
      </c>
      <c r="G912" s="67">
        <v>0</v>
      </c>
      <c r="H912" s="67">
        <v>0</v>
      </c>
      <c r="I912" s="64" t="s">
        <v>1</v>
      </c>
      <c r="J912" s="64" t="s">
        <v>1541</v>
      </c>
      <c r="K912" s="65" t="s">
        <v>4065</v>
      </c>
      <c r="L912" s="256" t="s">
        <v>5137</v>
      </c>
      <c r="M912" s="256"/>
      <c r="N912" s="256"/>
      <c r="O912" s="66"/>
      <c r="P912" s="62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187</v>
      </c>
      <c r="W912" s="91" t="s">
        <v>2422</v>
      </c>
      <c r="X912" s="69" t="s">
        <v>2422</v>
      </c>
      <c r="Y912" s="69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7" t="str">
        <f>IF(ISNA(VLOOKUP(AA912,Sheet2!J:J,1,0)),"//","")</f>
        <v/>
      </c>
      <c r="AF912" s="107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4" t="s">
        <v>531</v>
      </c>
      <c r="F913" s="64" t="s">
        <v>766</v>
      </c>
      <c r="G913" s="67">
        <v>0</v>
      </c>
      <c r="H913" s="67">
        <v>0</v>
      </c>
      <c r="I913" s="64" t="s">
        <v>1</v>
      </c>
      <c r="J913" s="64" t="s">
        <v>1541</v>
      </c>
      <c r="K913" s="65" t="s">
        <v>4065</v>
      </c>
      <c r="L913" s="256" t="s">
        <v>5137</v>
      </c>
      <c r="M913" s="256"/>
      <c r="N913" s="256"/>
      <c r="O913" s="66"/>
      <c r="P913" s="62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187</v>
      </c>
      <c r="W913" s="91" t="s">
        <v>2422</v>
      </c>
      <c r="X913" s="69" t="s">
        <v>2422</v>
      </c>
      <c r="Y913" s="69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7" t="str">
        <f>IF(ISNA(VLOOKUP(AA913,Sheet2!J:J,1,0)),"//","")</f>
        <v/>
      </c>
      <c r="AF913" s="107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4" t="s">
        <v>531</v>
      </c>
      <c r="F914" s="64" t="s">
        <v>767</v>
      </c>
      <c r="G914" s="67">
        <v>0</v>
      </c>
      <c r="H914" s="67">
        <v>0</v>
      </c>
      <c r="I914" s="64" t="s">
        <v>1</v>
      </c>
      <c r="J914" s="64" t="s">
        <v>1541</v>
      </c>
      <c r="K914" s="65" t="s">
        <v>4065</v>
      </c>
      <c r="L914" s="256" t="s">
        <v>5137</v>
      </c>
      <c r="M914" s="256"/>
      <c r="N914" s="256"/>
      <c r="O914" s="66"/>
      <c r="P914" s="62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187</v>
      </c>
      <c r="W914" s="91" t="s">
        <v>2422</v>
      </c>
      <c r="X914" s="69" t="s">
        <v>2422</v>
      </c>
      <c r="Y914" s="69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7" t="str">
        <f>IF(ISNA(VLOOKUP(AA914,Sheet2!J:J,1,0)),"//","")</f>
        <v/>
      </c>
      <c r="AF914" s="107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4" t="s">
        <v>531</v>
      </c>
      <c r="F915" s="64" t="s">
        <v>768</v>
      </c>
      <c r="G915" s="67">
        <v>0</v>
      </c>
      <c r="H915" s="67">
        <v>0</v>
      </c>
      <c r="I915" s="64" t="s">
        <v>1</v>
      </c>
      <c r="J915" s="64" t="s">
        <v>1541</v>
      </c>
      <c r="K915" s="65" t="s">
        <v>4065</v>
      </c>
      <c r="L915" s="256" t="s">
        <v>5137</v>
      </c>
      <c r="M915" s="256"/>
      <c r="N915" s="256"/>
      <c r="O915" s="66"/>
      <c r="P915" s="62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187</v>
      </c>
      <c r="W915" s="91" t="s">
        <v>2422</v>
      </c>
      <c r="X915" s="69" t="s">
        <v>2422</v>
      </c>
      <c r="Y915" s="69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7" t="str">
        <f>IF(ISNA(VLOOKUP(AA915,Sheet2!J:J,1,0)),"//","")</f>
        <v/>
      </c>
      <c r="AF915" s="107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4" t="s">
        <v>531</v>
      </c>
      <c r="F916" s="64" t="s">
        <v>769</v>
      </c>
      <c r="G916" s="67">
        <v>0</v>
      </c>
      <c r="H916" s="67">
        <v>0</v>
      </c>
      <c r="I916" s="64" t="s">
        <v>1</v>
      </c>
      <c r="J916" s="64" t="s">
        <v>1541</v>
      </c>
      <c r="K916" s="65" t="s">
        <v>4065</v>
      </c>
      <c r="L916" s="256" t="s">
        <v>5137</v>
      </c>
      <c r="M916" s="256"/>
      <c r="N916" s="256"/>
      <c r="O916" s="66"/>
      <c r="P916" s="62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187</v>
      </c>
      <c r="W916" s="91" t="s">
        <v>2422</v>
      </c>
      <c r="X916" s="69" t="s">
        <v>2422</v>
      </c>
      <c r="Y916" s="69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7" t="str">
        <f>IF(ISNA(VLOOKUP(AA916,Sheet2!J:J,1,0)),"//","")</f>
        <v/>
      </c>
      <c r="AF916" s="107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4" t="s">
        <v>531</v>
      </c>
      <c r="F917" s="64" t="s">
        <v>770</v>
      </c>
      <c r="G917" s="67">
        <v>0</v>
      </c>
      <c r="H917" s="67">
        <v>0</v>
      </c>
      <c r="I917" s="64" t="s">
        <v>1</v>
      </c>
      <c r="J917" s="64" t="s">
        <v>1541</v>
      </c>
      <c r="K917" s="65" t="s">
        <v>4065</v>
      </c>
      <c r="L917" s="256" t="s">
        <v>5137</v>
      </c>
      <c r="M917" s="256"/>
      <c r="N917" s="256"/>
      <c r="O917" s="66"/>
      <c r="P917" s="62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187</v>
      </c>
      <c r="W917" s="91" t="s">
        <v>2422</v>
      </c>
      <c r="X917" s="69" t="s">
        <v>2422</v>
      </c>
      <c r="Y917" s="69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7" t="str">
        <f>IF(ISNA(VLOOKUP(AA917,Sheet2!J:J,1,0)),"//","")</f>
        <v/>
      </c>
      <c r="AF917" s="107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4" t="s">
        <v>531</v>
      </c>
      <c r="F918" s="64" t="s">
        <v>771</v>
      </c>
      <c r="G918" s="67">
        <v>0</v>
      </c>
      <c r="H918" s="67">
        <v>0</v>
      </c>
      <c r="I918" s="64" t="s">
        <v>1</v>
      </c>
      <c r="J918" s="64" t="s">
        <v>1541</v>
      </c>
      <c r="K918" s="65" t="s">
        <v>4065</v>
      </c>
      <c r="L918" s="256" t="s">
        <v>5137</v>
      </c>
      <c r="M918" s="256"/>
      <c r="N918" s="256"/>
      <c r="O918" s="66"/>
      <c r="P918" s="62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187</v>
      </c>
      <c r="W918" s="91" t="s">
        <v>2422</v>
      </c>
      <c r="X918" s="69" t="s">
        <v>2422</v>
      </c>
      <c r="Y918" s="69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7" t="str">
        <f>IF(ISNA(VLOOKUP(AA918,Sheet2!J:J,1,0)),"//","")</f>
        <v/>
      </c>
      <c r="AF918" s="107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4" t="s">
        <v>531</v>
      </c>
      <c r="F919" s="64" t="s">
        <v>772</v>
      </c>
      <c r="G919" s="67">
        <v>0</v>
      </c>
      <c r="H919" s="67">
        <v>0</v>
      </c>
      <c r="I919" s="64" t="s">
        <v>1</v>
      </c>
      <c r="J919" s="64" t="s">
        <v>1541</v>
      </c>
      <c r="K919" s="65" t="s">
        <v>4065</v>
      </c>
      <c r="L919" s="256" t="s">
        <v>5137</v>
      </c>
      <c r="M919" s="256"/>
      <c r="N919" s="256"/>
      <c r="O919" s="66"/>
      <c r="P919" s="62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187</v>
      </c>
      <c r="W919" s="91" t="s">
        <v>2422</v>
      </c>
      <c r="X919" s="69" t="s">
        <v>2422</v>
      </c>
      <c r="Y919" s="69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7" t="str">
        <f>IF(ISNA(VLOOKUP(AA919,Sheet2!J:J,1,0)),"//","")</f>
        <v/>
      </c>
      <c r="AF919" s="107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4" t="s">
        <v>531</v>
      </c>
      <c r="F920" s="64" t="s">
        <v>773</v>
      </c>
      <c r="G920" s="67">
        <v>0</v>
      </c>
      <c r="H920" s="67">
        <v>0</v>
      </c>
      <c r="I920" s="64" t="s">
        <v>1</v>
      </c>
      <c r="J920" s="64" t="s">
        <v>1541</v>
      </c>
      <c r="K920" s="65" t="s">
        <v>4065</v>
      </c>
      <c r="L920" s="256" t="s">
        <v>5137</v>
      </c>
      <c r="M920" s="256"/>
      <c r="N920" s="256"/>
      <c r="O920" s="66"/>
      <c r="P920" s="62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187</v>
      </c>
      <c r="W920" s="91" t="s">
        <v>2422</v>
      </c>
      <c r="X920" s="69" t="s">
        <v>2422</v>
      </c>
      <c r="Y920" s="69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7" t="str">
        <f>IF(ISNA(VLOOKUP(AA920,Sheet2!J:J,1,0)),"//","")</f>
        <v/>
      </c>
      <c r="AF920" s="107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4" t="s">
        <v>531</v>
      </c>
      <c r="F921" s="64" t="s">
        <v>774</v>
      </c>
      <c r="G921" s="67">
        <v>0</v>
      </c>
      <c r="H921" s="67">
        <v>0</v>
      </c>
      <c r="I921" s="64" t="s">
        <v>1</v>
      </c>
      <c r="J921" s="64" t="s">
        <v>1541</v>
      </c>
      <c r="K921" s="65" t="s">
        <v>4065</v>
      </c>
      <c r="L921" s="256" t="s">
        <v>5137</v>
      </c>
      <c r="M921" s="256"/>
      <c r="N921" s="256"/>
      <c r="O921" s="66"/>
      <c r="P921" s="62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187</v>
      </c>
      <c r="W921" s="91" t="s">
        <v>2422</v>
      </c>
      <c r="X921" s="69" t="s">
        <v>2422</v>
      </c>
      <c r="Y921" s="69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7" t="str">
        <f>IF(ISNA(VLOOKUP(AA921,Sheet2!J:J,1,0)),"//","")</f>
        <v/>
      </c>
      <c r="AF921" s="107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4" t="s">
        <v>531</v>
      </c>
      <c r="F922" s="64" t="s">
        <v>775</v>
      </c>
      <c r="G922" s="67">
        <v>0</v>
      </c>
      <c r="H922" s="67">
        <v>0</v>
      </c>
      <c r="I922" s="64" t="s">
        <v>1</v>
      </c>
      <c r="J922" s="64" t="s">
        <v>1541</v>
      </c>
      <c r="K922" s="65" t="s">
        <v>4065</v>
      </c>
      <c r="L922" s="256" t="s">
        <v>5137</v>
      </c>
      <c r="M922" s="256"/>
      <c r="N922" s="256"/>
      <c r="O922" s="66"/>
      <c r="P922" s="62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187</v>
      </c>
      <c r="W922" s="91" t="s">
        <v>2422</v>
      </c>
      <c r="X922" s="69" t="s">
        <v>2422</v>
      </c>
      <c r="Y922" s="69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7" t="str">
        <f>IF(ISNA(VLOOKUP(AA922,Sheet2!J:J,1,0)),"//","")</f>
        <v/>
      </c>
      <c r="AF922" s="107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4" t="s">
        <v>531</v>
      </c>
      <c r="F923" s="64" t="s">
        <v>776</v>
      </c>
      <c r="G923" s="67">
        <v>0</v>
      </c>
      <c r="H923" s="67">
        <v>0</v>
      </c>
      <c r="I923" s="64" t="s">
        <v>1</v>
      </c>
      <c r="J923" s="64" t="s">
        <v>1541</v>
      </c>
      <c r="K923" s="65" t="s">
        <v>4065</v>
      </c>
      <c r="L923" s="256" t="s">
        <v>5137</v>
      </c>
      <c r="M923" s="256"/>
      <c r="N923" s="256"/>
      <c r="O923" s="66"/>
      <c r="P923" s="62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187</v>
      </c>
      <c r="W923" s="91" t="s">
        <v>2422</v>
      </c>
      <c r="X923" s="69" t="s">
        <v>2422</v>
      </c>
      <c r="Y923" s="69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7" t="str">
        <f>IF(ISNA(VLOOKUP(AA923,Sheet2!J:J,1,0)),"//","")</f>
        <v/>
      </c>
      <c r="AF923" s="107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4" t="s">
        <v>531</v>
      </c>
      <c r="F924" s="64" t="s">
        <v>777</v>
      </c>
      <c r="G924" s="67">
        <v>0</v>
      </c>
      <c r="H924" s="67">
        <v>0</v>
      </c>
      <c r="I924" s="64" t="s">
        <v>1</v>
      </c>
      <c r="J924" s="64" t="s">
        <v>1541</v>
      </c>
      <c r="K924" s="65" t="s">
        <v>4065</v>
      </c>
      <c r="L924" s="256" t="s">
        <v>5137</v>
      </c>
      <c r="M924" s="256"/>
      <c r="N924" s="256"/>
      <c r="O924" s="66"/>
      <c r="P924" s="62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187</v>
      </c>
      <c r="W924" s="91" t="s">
        <v>2422</v>
      </c>
      <c r="X924" s="69" t="s">
        <v>2422</v>
      </c>
      <c r="Y924" s="69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7" t="str">
        <f>IF(ISNA(VLOOKUP(AA924,Sheet2!J:J,1,0)),"//","")</f>
        <v/>
      </c>
      <c r="AF924" s="107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4" t="s">
        <v>531</v>
      </c>
      <c r="F925" s="64" t="s">
        <v>778</v>
      </c>
      <c r="G925" s="67">
        <v>0</v>
      </c>
      <c r="H925" s="67">
        <v>0</v>
      </c>
      <c r="I925" s="64" t="s">
        <v>1</v>
      </c>
      <c r="J925" s="64" t="s">
        <v>1541</v>
      </c>
      <c r="K925" s="65" t="s">
        <v>4065</v>
      </c>
      <c r="L925" s="256" t="s">
        <v>5137</v>
      </c>
      <c r="M925" s="256"/>
      <c r="N925" s="256"/>
      <c r="O925" s="66"/>
      <c r="P925" s="62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187</v>
      </c>
      <c r="W925" s="91" t="s">
        <v>2422</v>
      </c>
      <c r="X925" s="69" t="s">
        <v>2422</v>
      </c>
      <c r="Y925" s="69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7" t="str">
        <f>IF(ISNA(VLOOKUP(AA925,Sheet2!J:J,1,0)),"//","")</f>
        <v/>
      </c>
      <c r="AF925" s="107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4" t="s">
        <v>531</v>
      </c>
      <c r="F926" s="64" t="s">
        <v>779</v>
      </c>
      <c r="G926" s="67">
        <v>0</v>
      </c>
      <c r="H926" s="67">
        <v>0</v>
      </c>
      <c r="I926" s="64" t="s">
        <v>1</v>
      </c>
      <c r="J926" s="64" t="s">
        <v>1541</v>
      </c>
      <c r="K926" s="65" t="s">
        <v>4065</v>
      </c>
      <c r="L926" s="256" t="s">
        <v>5137</v>
      </c>
      <c r="M926" s="256"/>
      <c r="N926" s="256"/>
      <c r="O926" s="66"/>
      <c r="P926" s="62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187</v>
      </c>
      <c r="W926" s="91" t="s">
        <v>2422</v>
      </c>
      <c r="X926" s="69" t="s">
        <v>2422</v>
      </c>
      <c r="Y926" s="69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7" t="str">
        <f>IF(ISNA(VLOOKUP(AA926,Sheet2!J:J,1,0)),"//","")</f>
        <v/>
      </c>
      <c r="AF926" s="107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4" t="s">
        <v>531</v>
      </c>
      <c r="F927" s="64" t="s">
        <v>780</v>
      </c>
      <c r="G927" s="67">
        <v>0</v>
      </c>
      <c r="H927" s="67">
        <v>0</v>
      </c>
      <c r="I927" s="64" t="s">
        <v>1</v>
      </c>
      <c r="J927" s="64" t="s">
        <v>1541</v>
      </c>
      <c r="K927" s="65" t="s">
        <v>4065</v>
      </c>
      <c r="L927" s="256" t="s">
        <v>5137</v>
      </c>
      <c r="M927" s="256"/>
      <c r="N927" s="256"/>
      <c r="O927" s="66"/>
      <c r="P927" s="62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187</v>
      </c>
      <c r="W927" s="91" t="s">
        <v>2422</v>
      </c>
      <c r="X927" s="69" t="s">
        <v>2422</v>
      </c>
      <c r="Y927" s="69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7" t="str">
        <f>IF(ISNA(VLOOKUP(AA927,Sheet2!J:J,1,0)),"//","")</f>
        <v/>
      </c>
      <c r="AF927" s="107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4" t="s">
        <v>531</v>
      </c>
      <c r="F928" s="64" t="s">
        <v>781</v>
      </c>
      <c r="G928" s="67">
        <v>0</v>
      </c>
      <c r="H928" s="67">
        <v>0</v>
      </c>
      <c r="I928" s="64" t="s">
        <v>1</v>
      </c>
      <c r="J928" s="64" t="s">
        <v>1541</v>
      </c>
      <c r="K928" s="65" t="s">
        <v>4065</v>
      </c>
      <c r="L928" s="256" t="s">
        <v>5137</v>
      </c>
      <c r="M928" s="256"/>
      <c r="N928" s="256"/>
      <c r="O928" s="66"/>
      <c r="P928" s="62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187</v>
      </c>
      <c r="W928" s="91" t="s">
        <v>2422</v>
      </c>
      <c r="X928" s="69" t="s">
        <v>2422</v>
      </c>
      <c r="Y928" s="69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7" t="str">
        <f>IF(ISNA(VLOOKUP(AA928,Sheet2!J:J,1,0)),"//","")</f>
        <v/>
      </c>
      <c r="AF928" s="107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4" t="s">
        <v>531</v>
      </c>
      <c r="F929" s="64" t="s">
        <v>782</v>
      </c>
      <c r="G929" s="67">
        <v>0</v>
      </c>
      <c r="H929" s="67">
        <v>0</v>
      </c>
      <c r="I929" s="64" t="s">
        <v>1</v>
      </c>
      <c r="J929" s="64" t="s">
        <v>1541</v>
      </c>
      <c r="K929" s="65" t="s">
        <v>4065</v>
      </c>
      <c r="L929" s="256" t="s">
        <v>5137</v>
      </c>
      <c r="M929" s="256"/>
      <c r="N929" s="256"/>
      <c r="O929" s="66"/>
      <c r="P929" s="62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187</v>
      </c>
      <c r="W929" s="91" t="s">
        <v>2422</v>
      </c>
      <c r="X929" s="69" t="s">
        <v>2422</v>
      </c>
      <c r="Y929" s="69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7" t="str">
        <f>IF(ISNA(VLOOKUP(AA929,Sheet2!J:J,1,0)),"//","")</f>
        <v/>
      </c>
      <c r="AF929" s="107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4" t="s">
        <v>531</v>
      </c>
      <c r="F930" s="64" t="s">
        <v>783</v>
      </c>
      <c r="G930" s="67">
        <v>0</v>
      </c>
      <c r="H930" s="67">
        <v>0</v>
      </c>
      <c r="I930" s="64" t="s">
        <v>1</v>
      </c>
      <c r="J930" s="64" t="s">
        <v>1541</v>
      </c>
      <c r="K930" s="65" t="s">
        <v>4065</v>
      </c>
      <c r="L930" s="256" t="s">
        <v>5137</v>
      </c>
      <c r="M930" s="256"/>
      <c r="N930" s="256"/>
      <c r="O930" s="66"/>
      <c r="P930" s="62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187</v>
      </c>
      <c r="W930" s="91" t="s">
        <v>2422</v>
      </c>
      <c r="X930" s="69" t="s">
        <v>2422</v>
      </c>
      <c r="Y930" s="69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7" t="str">
        <f>IF(ISNA(VLOOKUP(AA930,Sheet2!J:J,1,0)),"//","")</f>
        <v/>
      </c>
      <c r="AF930" s="107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4" t="s">
        <v>531</v>
      </c>
      <c r="F931" s="64" t="s">
        <v>784</v>
      </c>
      <c r="G931" s="67">
        <v>0</v>
      </c>
      <c r="H931" s="67">
        <v>0</v>
      </c>
      <c r="I931" s="64" t="s">
        <v>1</v>
      </c>
      <c r="J931" s="64" t="s">
        <v>1541</v>
      </c>
      <c r="K931" s="65" t="s">
        <v>4065</v>
      </c>
      <c r="L931" s="256" t="s">
        <v>5137</v>
      </c>
      <c r="M931" s="256"/>
      <c r="N931" s="256"/>
      <c r="O931" s="66"/>
      <c r="P931" s="62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187</v>
      </c>
      <c r="W931" s="91" t="s">
        <v>2422</v>
      </c>
      <c r="X931" s="69" t="s">
        <v>2422</v>
      </c>
      <c r="Y931" s="69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7" t="str">
        <f>IF(ISNA(VLOOKUP(AA931,Sheet2!J:J,1,0)),"//","")</f>
        <v/>
      </c>
      <c r="AF931" s="107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4" t="s">
        <v>531</v>
      </c>
      <c r="F932" s="64" t="s">
        <v>785</v>
      </c>
      <c r="G932" s="67">
        <v>0</v>
      </c>
      <c r="H932" s="67">
        <v>0</v>
      </c>
      <c r="I932" s="64" t="s">
        <v>1</v>
      </c>
      <c r="J932" s="64" t="s">
        <v>1541</v>
      </c>
      <c r="K932" s="65" t="s">
        <v>4065</v>
      </c>
      <c r="L932" s="256" t="s">
        <v>5137</v>
      </c>
      <c r="M932" s="256"/>
      <c r="N932" s="256"/>
      <c r="O932" s="66"/>
      <c r="P932" s="62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187</v>
      </c>
      <c r="W932" s="91" t="s">
        <v>2422</v>
      </c>
      <c r="X932" s="69" t="s">
        <v>2422</v>
      </c>
      <c r="Y932" s="69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7" t="str">
        <f>IF(ISNA(VLOOKUP(AA932,Sheet2!J:J,1,0)),"//","")</f>
        <v/>
      </c>
      <c r="AF932" s="107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4" t="s">
        <v>531</v>
      </c>
      <c r="F933" s="64" t="s">
        <v>786</v>
      </c>
      <c r="G933" s="67">
        <v>0</v>
      </c>
      <c r="H933" s="67">
        <v>0</v>
      </c>
      <c r="I933" s="64" t="s">
        <v>1</v>
      </c>
      <c r="J933" s="64" t="s">
        <v>1541</v>
      </c>
      <c r="K933" s="65" t="s">
        <v>4065</v>
      </c>
      <c r="L933" s="256" t="s">
        <v>5137</v>
      </c>
      <c r="M933" s="256"/>
      <c r="N933" s="256"/>
      <c r="O933" s="66"/>
      <c r="P933" s="62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187</v>
      </c>
      <c r="W933" s="91" t="s">
        <v>2422</v>
      </c>
      <c r="X933" s="69" t="s">
        <v>2422</v>
      </c>
      <c r="Y933" s="69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7" t="str">
        <f>IF(ISNA(VLOOKUP(AA933,Sheet2!J:J,1,0)),"//","")</f>
        <v/>
      </c>
      <c r="AF933" s="107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4" t="s">
        <v>531</v>
      </c>
      <c r="F934" s="64" t="s">
        <v>787</v>
      </c>
      <c r="G934" s="67">
        <v>0</v>
      </c>
      <c r="H934" s="67">
        <v>0</v>
      </c>
      <c r="I934" s="64" t="s">
        <v>1</v>
      </c>
      <c r="J934" s="64" t="s">
        <v>1541</v>
      </c>
      <c r="K934" s="65" t="s">
        <v>4065</v>
      </c>
      <c r="L934" s="256" t="s">
        <v>5137</v>
      </c>
      <c r="M934" s="256"/>
      <c r="N934" s="256"/>
      <c r="O934" s="66"/>
      <c r="P934" s="62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187</v>
      </c>
      <c r="W934" s="91" t="s">
        <v>2422</v>
      </c>
      <c r="X934" s="69" t="s">
        <v>2422</v>
      </c>
      <c r="Y934" s="69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7" t="str">
        <f>IF(ISNA(VLOOKUP(AA934,Sheet2!J:J,1,0)),"//","")</f>
        <v/>
      </c>
      <c r="AF934" s="107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4" t="s">
        <v>531</v>
      </c>
      <c r="F935" s="64" t="s">
        <v>788</v>
      </c>
      <c r="G935" s="67">
        <v>0</v>
      </c>
      <c r="H935" s="67">
        <v>0</v>
      </c>
      <c r="I935" s="64" t="s">
        <v>1</v>
      </c>
      <c r="J935" s="64" t="s">
        <v>1541</v>
      </c>
      <c r="K935" s="65" t="s">
        <v>4065</v>
      </c>
      <c r="L935" s="256" t="s">
        <v>5137</v>
      </c>
      <c r="M935" s="256"/>
      <c r="N935" s="256"/>
      <c r="O935" s="66"/>
      <c r="P935" s="62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187</v>
      </c>
      <c r="W935" s="91" t="s">
        <v>2422</v>
      </c>
      <c r="X935" s="69" t="s">
        <v>2422</v>
      </c>
      <c r="Y935" s="69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7" t="str">
        <f>IF(ISNA(VLOOKUP(AA935,Sheet2!J:J,1,0)),"//","")</f>
        <v/>
      </c>
      <c r="AF935" s="107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4" t="s">
        <v>531</v>
      </c>
      <c r="F936" s="64" t="s">
        <v>789</v>
      </c>
      <c r="G936" s="67">
        <v>0</v>
      </c>
      <c r="H936" s="67">
        <v>0</v>
      </c>
      <c r="I936" s="64" t="s">
        <v>1</v>
      </c>
      <c r="J936" s="64" t="s">
        <v>1541</v>
      </c>
      <c r="K936" s="65" t="s">
        <v>4065</v>
      </c>
      <c r="L936" s="256" t="s">
        <v>5137</v>
      </c>
      <c r="M936" s="256"/>
      <c r="N936" s="256"/>
      <c r="O936" s="66"/>
      <c r="P936" s="62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187</v>
      </c>
      <c r="W936" s="91" t="s">
        <v>2422</v>
      </c>
      <c r="X936" s="69" t="s">
        <v>2422</v>
      </c>
      <c r="Y936" s="69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7" t="str">
        <f>IF(ISNA(VLOOKUP(AA936,Sheet2!J:J,1,0)),"//","")</f>
        <v/>
      </c>
      <c r="AF936" s="107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4" t="s">
        <v>531</v>
      </c>
      <c r="F937" s="64" t="s">
        <v>790</v>
      </c>
      <c r="G937" s="67">
        <v>0</v>
      </c>
      <c r="H937" s="67">
        <v>0</v>
      </c>
      <c r="I937" s="64" t="s">
        <v>1</v>
      </c>
      <c r="J937" s="64" t="s">
        <v>1541</v>
      </c>
      <c r="K937" s="65" t="s">
        <v>4065</v>
      </c>
      <c r="L937" s="256" t="s">
        <v>5137</v>
      </c>
      <c r="M937" s="256"/>
      <c r="N937" s="256"/>
      <c r="O937" s="66"/>
      <c r="P937" s="62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187</v>
      </c>
      <c r="W937" s="91" t="s">
        <v>2422</v>
      </c>
      <c r="X937" s="69" t="s">
        <v>2422</v>
      </c>
      <c r="Y937" s="69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7" t="str">
        <f>IF(ISNA(VLOOKUP(AA937,Sheet2!J:J,1,0)),"//","")</f>
        <v/>
      </c>
      <c r="AF937" s="107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4" t="s">
        <v>531</v>
      </c>
      <c r="F938" s="64" t="s">
        <v>791</v>
      </c>
      <c r="G938" s="67">
        <v>0</v>
      </c>
      <c r="H938" s="67">
        <v>0</v>
      </c>
      <c r="I938" s="64" t="s">
        <v>1</v>
      </c>
      <c r="J938" s="64" t="s">
        <v>1541</v>
      </c>
      <c r="K938" s="65" t="s">
        <v>4065</v>
      </c>
      <c r="L938" s="256" t="s">
        <v>5137</v>
      </c>
      <c r="M938" s="256"/>
      <c r="N938" s="256"/>
      <c r="O938" s="66"/>
      <c r="P938" s="62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187</v>
      </c>
      <c r="W938" s="91" t="s">
        <v>2422</v>
      </c>
      <c r="X938" s="69" t="s">
        <v>2422</v>
      </c>
      <c r="Y938" s="69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7" t="str">
        <f>IF(ISNA(VLOOKUP(AA938,Sheet2!J:J,1,0)),"//","")</f>
        <v/>
      </c>
      <c r="AF938" s="107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4" t="s">
        <v>531</v>
      </c>
      <c r="F939" s="64" t="s">
        <v>792</v>
      </c>
      <c r="G939" s="67">
        <v>0</v>
      </c>
      <c r="H939" s="67">
        <v>0</v>
      </c>
      <c r="I939" s="64" t="s">
        <v>1</v>
      </c>
      <c r="J939" s="64" t="s">
        <v>1541</v>
      </c>
      <c r="K939" s="65" t="s">
        <v>4065</v>
      </c>
      <c r="L939" s="256" t="s">
        <v>5137</v>
      </c>
      <c r="M939" s="256"/>
      <c r="N939" s="256"/>
      <c r="O939" s="66"/>
      <c r="P939" s="62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187</v>
      </c>
      <c r="W939" s="91" t="s">
        <v>2422</v>
      </c>
      <c r="X939" s="69" t="s">
        <v>2422</v>
      </c>
      <c r="Y939" s="69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7" t="str">
        <f>IF(ISNA(VLOOKUP(AA939,Sheet2!J:J,1,0)),"//","")</f>
        <v/>
      </c>
      <c r="AF939" s="107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4" t="s">
        <v>531</v>
      </c>
      <c r="F940" s="64" t="s">
        <v>793</v>
      </c>
      <c r="G940" s="67">
        <v>0</v>
      </c>
      <c r="H940" s="67">
        <v>0</v>
      </c>
      <c r="I940" s="64" t="s">
        <v>1</v>
      </c>
      <c r="J940" s="64" t="s">
        <v>1541</v>
      </c>
      <c r="K940" s="65" t="s">
        <v>4065</v>
      </c>
      <c r="L940" s="256" t="s">
        <v>5137</v>
      </c>
      <c r="M940" s="256"/>
      <c r="N940" s="256"/>
      <c r="O940" s="66"/>
      <c r="P940" s="62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187</v>
      </c>
      <c r="W940" s="91" t="s">
        <v>2422</v>
      </c>
      <c r="X940" s="69" t="s">
        <v>2422</v>
      </c>
      <c r="Y940" s="69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7" t="str">
        <f>IF(ISNA(VLOOKUP(AA940,Sheet2!J:J,1,0)),"//","")</f>
        <v/>
      </c>
      <c r="AF940" s="107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4" t="s">
        <v>531</v>
      </c>
      <c r="F941" s="64" t="s">
        <v>794</v>
      </c>
      <c r="G941" s="67">
        <v>0</v>
      </c>
      <c r="H941" s="67">
        <v>0</v>
      </c>
      <c r="I941" s="64" t="s">
        <v>1</v>
      </c>
      <c r="J941" s="64" t="s">
        <v>1541</v>
      </c>
      <c r="K941" s="65" t="s">
        <v>4065</v>
      </c>
      <c r="L941" s="256" t="s">
        <v>5137</v>
      </c>
      <c r="M941" s="256"/>
      <c r="N941" s="256"/>
      <c r="O941" s="66"/>
      <c r="P941" s="62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187</v>
      </c>
      <c r="W941" s="91" t="s">
        <v>2422</v>
      </c>
      <c r="X941" s="69" t="s">
        <v>2422</v>
      </c>
      <c r="Y941" s="69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7" t="str">
        <f>IF(ISNA(VLOOKUP(AA941,Sheet2!J:J,1,0)),"//","")</f>
        <v/>
      </c>
      <c r="AF941" s="107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4" t="s">
        <v>531</v>
      </c>
      <c r="F942" s="64" t="s">
        <v>795</v>
      </c>
      <c r="G942" s="67">
        <v>0</v>
      </c>
      <c r="H942" s="67">
        <v>0</v>
      </c>
      <c r="I942" s="64" t="s">
        <v>1</v>
      </c>
      <c r="J942" s="64" t="s">
        <v>1541</v>
      </c>
      <c r="K942" s="65" t="s">
        <v>4065</v>
      </c>
      <c r="L942" s="256" t="s">
        <v>5137</v>
      </c>
      <c r="M942" s="256"/>
      <c r="N942" s="256"/>
      <c r="O942" s="66"/>
      <c r="P942" s="62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187</v>
      </c>
      <c r="W942" s="91" t="s">
        <v>2422</v>
      </c>
      <c r="X942" s="69" t="s">
        <v>2422</v>
      </c>
      <c r="Y942" s="69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7" t="str">
        <f>IF(ISNA(VLOOKUP(AA942,Sheet2!J:J,1,0)),"//","")</f>
        <v/>
      </c>
      <c r="AF942" s="107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4" t="s">
        <v>531</v>
      </c>
      <c r="F943" s="64" t="s">
        <v>796</v>
      </c>
      <c r="G943" s="67">
        <v>0</v>
      </c>
      <c r="H943" s="67">
        <v>0</v>
      </c>
      <c r="I943" s="64" t="s">
        <v>1</v>
      </c>
      <c r="J943" s="64" t="s">
        <v>1541</v>
      </c>
      <c r="K943" s="65" t="s">
        <v>4065</v>
      </c>
      <c r="L943" s="256" t="s">
        <v>5137</v>
      </c>
      <c r="M943" s="256"/>
      <c r="N943" s="256"/>
      <c r="O943" s="66"/>
      <c r="P943" s="62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187</v>
      </c>
      <c r="W943" s="91" t="s">
        <v>2422</v>
      </c>
      <c r="X943" s="69" t="s">
        <v>2422</v>
      </c>
      <c r="Y943" s="69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7" t="str">
        <f>IF(ISNA(VLOOKUP(AA943,Sheet2!J:J,1,0)),"//","")</f>
        <v/>
      </c>
      <c r="AF943" s="107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4" t="s">
        <v>531</v>
      </c>
      <c r="F944" s="64" t="s">
        <v>797</v>
      </c>
      <c r="G944" s="67">
        <v>0</v>
      </c>
      <c r="H944" s="67">
        <v>0</v>
      </c>
      <c r="I944" s="64" t="s">
        <v>1</v>
      </c>
      <c r="J944" s="64" t="s">
        <v>1541</v>
      </c>
      <c r="K944" s="65" t="s">
        <v>4065</v>
      </c>
      <c r="L944" s="256" t="s">
        <v>5137</v>
      </c>
      <c r="M944" s="256"/>
      <c r="N944" s="256"/>
      <c r="O944" s="66"/>
      <c r="P944" s="62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187</v>
      </c>
      <c r="W944" s="91" t="s">
        <v>2422</v>
      </c>
      <c r="X944" s="69" t="s">
        <v>2422</v>
      </c>
      <c r="Y944" s="69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7" t="str">
        <f>IF(ISNA(VLOOKUP(AA944,Sheet2!J:J,1,0)),"//","")</f>
        <v/>
      </c>
      <c r="AF944" s="107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4" t="s">
        <v>531</v>
      </c>
      <c r="F945" s="64" t="s">
        <v>798</v>
      </c>
      <c r="G945" s="67">
        <v>0</v>
      </c>
      <c r="H945" s="67">
        <v>0</v>
      </c>
      <c r="I945" s="64" t="s">
        <v>1</v>
      </c>
      <c r="J945" s="64" t="s">
        <v>1541</v>
      </c>
      <c r="K945" s="65" t="s">
        <v>4065</v>
      </c>
      <c r="L945" s="256" t="s">
        <v>5137</v>
      </c>
      <c r="M945" s="256"/>
      <c r="N945" s="256"/>
      <c r="O945" s="66"/>
      <c r="P945" s="62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187</v>
      </c>
      <c r="W945" s="91" t="s">
        <v>2422</v>
      </c>
      <c r="X945" s="69" t="s">
        <v>2422</v>
      </c>
      <c r="Y945" s="69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7" t="str">
        <f>IF(ISNA(VLOOKUP(AA945,Sheet2!J:J,1,0)),"//","")</f>
        <v/>
      </c>
      <c r="AF945" s="107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4" t="s">
        <v>531</v>
      </c>
      <c r="F946" s="64" t="s">
        <v>799</v>
      </c>
      <c r="G946" s="67">
        <v>0</v>
      </c>
      <c r="H946" s="67">
        <v>0</v>
      </c>
      <c r="I946" s="64" t="s">
        <v>1</v>
      </c>
      <c r="J946" s="64" t="s">
        <v>1541</v>
      </c>
      <c r="K946" s="65" t="s">
        <v>4065</v>
      </c>
      <c r="L946" s="256" t="s">
        <v>5137</v>
      </c>
      <c r="M946" s="256"/>
      <c r="N946" s="256"/>
      <c r="O946" s="66"/>
      <c r="P946" s="62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187</v>
      </c>
      <c r="W946" s="91" t="s">
        <v>2422</v>
      </c>
      <c r="X946" s="69" t="s">
        <v>2422</v>
      </c>
      <c r="Y946" s="69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7" t="str">
        <f>IF(ISNA(VLOOKUP(AA946,Sheet2!J:J,1,0)),"//","")</f>
        <v/>
      </c>
      <c r="AF946" s="107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4" t="s">
        <v>531</v>
      </c>
      <c r="F947" s="64" t="s">
        <v>800</v>
      </c>
      <c r="G947" s="67">
        <v>0</v>
      </c>
      <c r="H947" s="67">
        <v>0</v>
      </c>
      <c r="I947" s="64" t="s">
        <v>1</v>
      </c>
      <c r="J947" s="64" t="s">
        <v>1541</v>
      </c>
      <c r="K947" s="65" t="s">
        <v>4065</v>
      </c>
      <c r="L947" s="256" t="s">
        <v>5137</v>
      </c>
      <c r="M947" s="256"/>
      <c r="N947" s="256"/>
      <c r="O947" s="66"/>
      <c r="P947" s="62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187</v>
      </c>
      <c r="W947" s="91" t="s">
        <v>2422</v>
      </c>
      <c r="X947" s="69" t="s">
        <v>2422</v>
      </c>
      <c r="Y947" s="69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7" t="str">
        <f>IF(ISNA(VLOOKUP(AA947,Sheet2!J:J,1,0)),"//","")</f>
        <v/>
      </c>
      <c r="AF947" s="107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4" t="s">
        <v>531</v>
      </c>
      <c r="F948" s="64" t="s">
        <v>801</v>
      </c>
      <c r="G948" s="67">
        <v>0</v>
      </c>
      <c r="H948" s="67">
        <v>0</v>
      </c>
      <c r="I948" s="64" t="s">
        <v>1</v>
      </c>
      <c r="J948" s="64" t="s">
        <v>1541</v>
      </c>
      <c r="K948" s="65" t="s">
        <v>4065</v>
      </c>
      <c r="L948" s="256" t="s">
        <v>5137</v>
      </c>
      <c r="M948" s="256"/>
      <c r="N948" s="256"/>
      <c r="O948" s="66"/>
      <c r="P948" s="62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187</v>
      </c>
      <c r="W948" s="91" t="s">
        <v>2422</v>
      </c>
      <c r="X948" s="69" t="s">
        <v>2422</v>
      </c>
      <c r="Y948" s="69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7" t="str">
        <f>IF(ISNA(VLOOKUP(AA948,Sheet2!J:J,1,0)),"//","")</f>
        <v/>
      </c>
      <c r="AF948" s="107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4" t="s">
        <v>531</v>
      </c>
      <c r="F949" s="64" t="s">
        <v>802</v>
      </c>
      <c r="G949" s="67">
        <v>0</v>
      </c>
      <c r="H949" s="67">
        <v>0</v>
      </c>
      <c r="I949" s="64" t="s">
        <v>1</v>
      </c>
      <c r="J949" s="64" t="s">
        <v>1541</v>
      </c>
      <c r="K949" s="65" t="s">
        <v>4065</v>
      </c>
      <c r="L949" s="256" t="s">
        <v>5137</v>
      </c>
      <c r="M949" s="256"/>
      <c r="N949" s="256"/>
      <c r="O949" s="66"/>
      <c r="P949" s="62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187</v>
      </c>
      <c r="W949" s="91" t="s">
        <v>2422</v>
      </c>
      <c r="X949" s="69" t="s">
        <v>2422</v>
      </c>
      <c r="Y949" s="69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7" t="str">
        <f>IF(ISNA(VLOOKUP(AA949,Sheet2!J:J,1,0)),"//","")</f>
        <v/>
      </c>
      <c r="AF949" s="107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4" t="s">
        <v>531</v>
      </c>
      <c r="F950" s="64" t="s">
        <v>803</v>
      </c>
      <c r="G950" s="67">
        <v>0</v>
      </c>
      <c r="H950" s="67">
        <v>0</v>
      </c>
      <c r="I950" s="64" t="s">
        <v>1</v>
      </c>
      <c r="J950" s="64" t="s">
        <v>1541</v>
      </c>
      <c r="K950" s="65" t="s">
        <v>4065</v>
      </c>
      <c r="L950" s="256" t="s">
        <v>5137</v>
      </c>
      <c r="M950" s="256"/>
      <c r="N950" s="256"/>
      <c r="O950" s="66"/>
      <c r="P950" s="62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187</v>
      </c>
      <c r="W950" s="91" t="s">
        <v>2422</v>
      </c>
      <c r="X950" s="69" t="s">
        <v>2422</v>
      </c>
      <c r="Y950" s="69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7" t="str">
        <f>IF(ISNA(VLOOKUP(AA950,Sheet2!J:J,1,0)),"//","")</f>
        <v/>
      </c>
      <c r="AF950" s="107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4" t="s">
        <v>531</v>
      </c>
      <c r="F951" s="64" t="s">
        <v>804</v>
      </c>
      <c r="G951" s="67">
        <v>0</v>
      </c>
      <c r="H951" s="67">
        <v>0</v>
      </c>
      <c r="I951" s="64" t="s">
        <v>1</v>
      </c>
      <c r="J951" s="64" t="s">
        <v>1541</v>
      </c>
      <c r="K951" s="65" t="s">
        <v>4065</v>
      </c>
      <c r="L951" s="256" t="s">
        <v>5137</v>
      </c>
      <c r="M951" s="256"/>
      <c r="N951" s="256"/>
      <c r="O951" s="66"/>
      <c r="P951" s="62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187</v>
      </c>
      <c r="W951" s="91" t="s">
        <v>2422</v>
      </c>
      <c r="X951" s="69" t="s">
        <v>2422</v>
      </c>
      <c r="Y951" s="69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7" t="str">
        <f>IF(ISNA(VLOOKUP(AA951,Sheet2!J:J,1,0)),"//","")</f>
        <v/>
      </c>
      <c r="AF951" s="107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4" t="s">
        <v>531</v>
      </c>
      <c r="F952" s="64" t="s">
        <v>805</v>
      </c>
      <c r="G952" s="67">
        <v>0</v>
      </c>
      <c r="H952" s="67">
        <v>0</v>
      </c>
      <c r="I952" s="64" t="s">
        <v>1</v>
      </c>
      <c r="J952" s="64" t="s">
        <v>1541</v>
      </c>
      <c r="K952" s="65" t="s">
        <v>4065</v>
      </c>
      <c r="L952" s="256" t="s">
        <v>5137</v>
      </c>
      <c r="M952" s="256"/>
      <c r="N952" s="256"/>
      <c r="O952" s="66"/>
      <c r="P952" s="62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187</v>
      </c>
      <c r="W952" s="91" t="s">
        <v>2422</v>
      </c>
      <c r="X952" s="69" t="s">
        <v>2422</v>
      </c>
      <c r="Y952" s="69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7" t="str">
        <f>IF(ISNA(VLOOKUP(AA952,Sheet2!J:J,1,0)),"//","")</f>
        <v/>
      </c>
      <c r="AF952" s="107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4" t="s">
        <v>531</v>
      </c>
      <c r="F953" s="64" t="s">
        <v>806</v>
      </c>
      <c r="G953" s="67">
        <v>0</v>
      </c>
      <c r="H953" s="67">
        <v>0</v>
      </c>
      <c r="I953" s="64" t="s">
        <v>1</v>
      </c>
      <c r="J953" s="64" t="s">
        <v>1541</v>
      </c>
      <c r="K953" s="65" t="s">
        <v>4065</v>
      </c>
      <c r="L953" s="256" t="s">
        <v>5137</v>
      </c>
      <c r="M953" s="256"/>
      <c r="N953" s="256"/>
      <c r="O953" s="66"/>
      <c r="P953" s="62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187</v>
      </c>
      <c r="W953" s="91" t="s">
        <v>2422</v>
      </c>
      <c r="X953" s="69" t="s">
        <v>2422</v>
      </c>
      <c r="Y953" s="69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7" t="str">
        <f>IF(ISNA(VLOOKUP(AA953,Sheet2!J:J,1,0)),"//","")</f>
        <v/>
      </c>
      <c r="AF953" s="107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4" t="s">
        <v>531</v>
      </c>
      <c r="F954" s="64" t="s">
        <v>807</v>
      </c>
      <c r="G954" s="67">
        <v>0</v>
      </c>
      <c r="H954" s="67">
        <v>0</v>
      </c>
      <c r="I954" s="64" t="s">
        <v>1</v>
      </c>
      <c r="J954" s="64" t="s">
        <v>1541</v>
      </c>
      <c r="K954" s="65" t="s">
        <v>4065</v>
      </c>
      <c r="L954" s="256" t="s">
        <v>5137</v>
      </c>
      <c r="M954" s="256"/>
      <c r="N954" s="256"/>
      <c r="O954" s="66"/>
      <c r="P954" s="62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187</v>
      </c>
      <c r="W954" s="91" t="s">
        <v>2422</v>
      </c>
      <c r="X954" s="69" t="s">
        <v>2422</v>
      </c>
      <c r="Y954" s="69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7" t="str">
        <f>IF(ISNA(VLOOKUP(AA954,Sheet2!J:J,1,0)),"//","")</f>
        <v/>
      </c>
      <c r="AF954" s="107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4" t="s">
        <v>531</v>
      </c>
      <c r="F955" s="64" t="s">
        <v>808</v>
      </c>
      <c r="G955" s="67">
        <v>0</v>
      </c>
      <c r="H955" s="67">
        <v>0</v>
      </c>
      <c r="I955" s="64" t="s">
        <v>1</v>
      </c>
      <c r="J955" s="64" t="s">
        <v>1541</v>
      </c>
      <c r="K955" s="65" t="s">
        <v>4065</v>
      </c>
      <c r="L955" s="256" t="s">
        <v>5137</v>
      </c>
      <c r="M955" s="256"/>
      <c r="N955" s="256"/>
      <c r="O955" s="66"/>
      <c r="P955" s="62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187</v>
      </c>
      <c r="W955" s="91" t="s">
        <v>2422</v>
      </c>
      <c r="X955" s="69" t="s">
        <v>2422</v>
      </c>
      <c r="Y955" s="69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7" t="str">
        <f>IF(ISNA(VLOOKUP(AA955,Sheet2!J:J,1,0)),"//","")</f>
        <v/>
      </c>
      <c r="AF955" s="107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4" t="s">
        <v>531</v>
      </c>
      <c r="F956" s="64" t="s">
        <v>809</v>
      </c>
      <c r="G956" s="67">
        <v>0</v>
      </c>
      <c r="H956" s="67">
        <v>0</v>
      </c>
      <c r="I956" s="64" t="s">
        <v>1</v>
      </c>
      <c r="J956" s="64" t="s">
        <v>1541</v>
      </c>
      <c r="K956" s="65" t="s">
        <v>4065</v>
      </c>
      <c r="L956" s="256" t="s">
        <v>5137</v>
      </c>
      <c r="M956" s="256"/>
      <c r="N956" s="256"/>
      <c r="O956" s="66"/>
      <c r="P956" s="62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187</v>
      </c>
      <c r="W956" s="91" t="s">
        <v>2422</v>
      </c>
      <c r="X956" s="69" t="s">
        <v>2422</v>
      </c>
      <c r="Y956" s="69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7" t="str">
        <f>IF(ISNA(VLOOKUP(AA956,Sheet2!J:J,1,0)),"//","")</f>
        <v/>
      </c>
      <c r="AF956" s="107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4" t="s">
        <v>531</v>
      </c>
      <c r="F957" s="64" t="s">
        <v>810</v>
      </c>
      <c r="G957" s="67">
        <v>0</v>
      </c>
      <c r="H957" s="67">
        <v>0</v>
      </c>
      <c r="I957" s="64" t="s">
        <v>1</v>
      </c>
      <c r="J957" s="64" t="s">
        <v>1541</v>
      </c>
      <c r="K957" s="65" t="s">
        <v>4065</v>
      </c>
      <c r="L957" s="256" t="s">
        <v>5137</v>
      </c>
      <c r="M957" s="256"/>
      <c r="N957" s="256"/>
      <c r="O957" s="66"/>
      <c r="P957" s="62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187</v>
      </c>
      <c r="W957" s="91" t="s">
        <v>2422</v>
      </c>
      <c r="X957" s="69" t="s">
        <v>2422</v>
      </c>
      <c r="Y957" s="69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7" t="str">
        <f>IF(ISNA(VLOOKUP(AA957,Sheet2!J:J,1,0)),"//","")</f>
        <v/>
      </c>
      <c r="AF957" s="107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4" t="s">
        <v>531</v>
      </c>
      <c r="F958" s="64" t="s">
        <v>811</v>
      </c>
      <c r="G958" s="67">
        <v>0</v>
      </c>
      <c r="H958" s="67">
        <v>0</v>
      </c>
      <c r="I958" s="64" t="s">
        <v>1</v>
      </c>
      <c r="J958" s="64" t="s">
        <v>1541</v>
      </c>
      <c r="K958" s="65" t="s">
        <v>4065</v>
      </c>
      <c r="L958" s="256" t="s">
        <v>5137</v>
      </c>
      <c r="M958" s="256"/>
      <c r="N958" s="256"/>
      <c r="O958" s="66"/>
      <c r="P958" s="62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187</v>
      </c>
      <c r="W958" s="91" t="s">
        <v>2422</v>
      </c>
      <c r="X958" s="69" t="s">
        <v>2422</v>
      </c>
      <c r="Y958" s="69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7" t="str">
        <f>IF(ISNA(VLOOKUP(AA958,Sheet2!J:J,1,0)),"//","")</f>
        <v/>
      </c>
      <c r="AF958" s="107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4" t="s">
        <v>531</v>
      </c>
      <c r="F959" s="64" t="s">
        <v>812</v>
      </c>
      <c r="G959" s="67">
        <v>0</v>
      </c>
      <c r="H959" s="67">
        <v>0</v>
      </c>
      <c r="I959" s="64" t="s">
        <v>1</v>
      </c>
      <c r="J959" s="64" t="s">
        <v>1541</v>
      </c>
      <c r="K959" s="65" t="s">
        <v>4065</v>
      </c>
      <c r="L959" s="256" t="s">
        <v>5137</v>
      </c>
      <c r="M959" s="256"/>
      <c r="N959" s="256"/>
      <c r="O959" s="66"/>
      <c r="P959" s="62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187</v>
      </c>
      <c r="W959" s="91" t="s">
        <v>2422</v>
      </c>
      <c r="X959" s="69" t="s">
        <v>2422</v>
      </c>
      <c r="Y959" s="69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7" t="str">
        <f>IF(ISNA(VLOOKUP(AA959,Sheet2!J:J,1,0)),"//","")</f>
        <v/>
      </c>
      <c r="AF959" s="107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4" t="s">
        <v>531</v>
      </c>
      <c r="F960" s="64" t="s">
        <v>813</v>
      </c>
      <c r="G960" s="67">
        <v>0</v>
      </c>
      <c r="H960" s="67">
        <v>0</v>
      </c>
      <c r="I960" s="64" t="s">
        <v>1</v>
      </c>
      <c r="J960" s="64" t="s">
        <v>1541</v>
      </c>
      <c r="K960" s="65" t="s">
        <v>4065</v>
      </c>
      <c r="L960" s="256" t="s">
        <v>5137</v>
      </c>
      <c r="M960" s="256"/>
      <c r="N960" s="256"/>
      <c r="O960" s="66"/>
      <c r="P960" s="62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187</v>
      </c>
      <c r="W960" s="91" t="s">
        <v>2422</v>
      </c>
      <c r="X960" s="69" t="s">
        <v>2422</v>
      </c>
      <c r="Y960" s="69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7" t="str">
        <f>IF(ISNA(VLOOKUP(AA960,Sheet2!J:J,1,0)),"//","")</f>
        <v/>
      </c>
      <c r="AF960" s="107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4" t="s">
        <v>531</v>
      </c>
      <c r="F961" s="64" t="s">
        <v>814</v>
      </c>
      <c r="G961" s="67">
        <v>0</v>
      </c>
      <c r="H961" s="67">
        <v>0</v>
      </c>
      <c r="I961" s="64" t="s">
        <v>1</v>
      </c>
      <c r="J961" s="64" t="s">
        <v>1541</v>
      </c>
      <c r="K961" s="65" t="s">
        <v>4065</v>
      </c>
      <c r="L961" s="256" t="s">
        <v>5137</v>
      </c>
      <c r="M961" s="256"/>
      <c r="N961" s="256"/>
      <c r="O961" s="66"/>
      <c r="P961" s="62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187</v>
      </c>
      <c r="W961" s="91" t="s">
        <v>2422</v>
      </c>
      <c r="X961" s="69" t="s">
        <v>2422</v>
      </c>
      <c r="Y961" s="69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7" t="str">
        <f>IF(ISNA(VLOOKUP(AA961,Sheet2!J:J,1,0)),"//","")</f>
        <v/>
      </c>
      <c r="AF961" s="107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4" t="s">
        <v>531</v>
      </c>
      <c r="F962" s="64" t="s">
        <v>815</v>
      </c>
      <c r="G962" s="67">
        <v>0</v>
      </c>
      <c r="H962" s="67">
        <v>0</v>
      </c>
      <c r="I962" s="64" t="s">
        <v>1</v>
      </c>
      <c r="J962" s="64" t="s">
        <v>1541</v>
      </c>
      <c r="K962" s="65" t="s">
        <v>4065</v>
      </c>
      <c r="L962" s="256" t="s">
        <v>5137</v>
      </c>
      <c r="M962" s="256"/>
      <c r="N962" s="256"/>
      <c r="O962" s="66"/>
      <c r="P962" s="62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187</v>
      </c>
      <c r="W962" s="91" t="s">
        <v>2422</v>
      </c>
      <c r="X962" s="69" t="s">
        <v>2422</v>
      </c>
      <c r="Y962" s="69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7" t="str">
        <f>IF(ISNA(VLOOKUP(AA962,Sheet2!J:J,1,0)),"//","")</f>
        <v/>
      </c>
      <c r="AF962" s="107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4" t="s">
        <v>531</v>
      </c>
      <c r="F963" s="64" t="s">
        <v>816</v>
      </c>
      <c r="G963" s="67">
        <v>0</v>
      </c>
      <c r="H963" s="67">
        <v>0</v>
      </c>
      <c r="I963" s="64" t="s">
        <v>1</v>
      </c>
      <c r="J963" s="64" t="s">
        <v>1541</v>
      </c>
      <c r="K963" s="65" t="s">
        <v>4065</v>
      </c>
      <c r="L963" s="256" t="s">
        <v>5137</v>
      </c>
      <c r="M963" s="256"/>
      <c r="N963" s="256"/>
      <c r="O963" s="66"/>
      <c r="P963" s="62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187</v>
      </c>
      <c r="W963" s="91" t="s">
        <v>2422</v>
      </c>
      <c r="X963" s="69" t="s">
        <v>2422</v>
      </c>
      <c r="Y963" s="69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7" t="str">
        <f>IF(ISNA(VLOOKUP(AA963,Sheet2!J:J,1,0)),"//","")</f>
        <v/>
      </c>
      <c r="AF963" s="107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4" t="s">
        <v>531</v>
      </c>
      <c r="F964" s="64" t="s">
        <v>817</v>
      </c>
      <c r="G964" s="67">
        <v>0</v>
      </c>
      <c r="H964" s="67">
        <v>0</v>
      </c>
      <c r="I964" s="64" t="s">
        <v>1</v>
      </c>
      <c r="J964" s="64" t="s">
        <v>1541</v>
      </c>
      <c r="K964" s="65" t="s">
        <v>4065</v>
      </c>
      <c r="L964" s="256" t="s">
        <v>5137</v>
      </c>
      <c r="M964" s="256"/>
      <c r="N964" s="256"/>
      <c r="O964" s="66"/>
      <c r="P964" s="62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187</v>
      </c>
      <c r="W964" s="91" t="s">
        <v>2422</v>
      </c>
      <c r="X964" s="69" t="s">
        <v>2422</v>
      </c>
      <c r="Y964" s="69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7" t="str">
        <f>IF(ISNA(VLOOKUP(AA964,Sheet2!J:J,1,0)),"//","")</f>
        <v/>
      </c>
      <c r="AF964" s="107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4" t="s">
        <v>531</v>
      </c>
      <c r="F965" s="64" t="s">
        <v>818</v>
      </c>
      <c r="G965" s="67">
        <v>0</v>
      </c>
      <c r="H965" s="67">
        <v>0</v>
      </c>
      <c r="I965" s="64" t="s">
        <v>1</v>
      </c>
      <c r="J965" s="64" t="s">
        <v>1541</v>
      </c>
      <c r="K965" s="65" t="s">
        <v>4065</v>
      </c>
      <c r="L965" s="256" t="s">
        <v>5137</v>
      </c>
      <c r="M965" s="256"/>
      <c r="N965" s="256"/>
      <c r="O965" s="66"/>
      <c r="P965" s="62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187</v>
      </c>
      <c r="W965" s="91" t="s">
        <v>2422</v>
      </c>
      <c r="X965" s="69" t="s">
        <v>2422</v>
      </c>
      <c r="Y965" s="69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7" t="str">
        <f>IF(ISNA(VLOOKUP(AA965,Sheet2!J:J,1,0)),"//","")</f>
        <v/>
      </c>
      <c r="AF965" s="107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4" t="s">
        <v>531</v>
      </c>
      <c r="F966" s="64" t="s">
        <v>819</v>
      </c>
      <c r="G966" s="67">
        <v>0</v>
      </c>
      <c r="H966" s="67">
        <v>0</v>
      </c>
      <c r="I966" s="64" t="s">
        <v>1</v>
      </c>
      <c r="J966" s="64" t="s">
        <v>1541</v>
      </c>
      <c r="K966" s="65" t="s">
        <v>4065</v>
      </c>
      <c r="L966" s="256" t="s">
        <v>5137</v>
      </c>
      <c r="M966" s="256"/>
      <c r="N966" s="256"/>
      <c r="O966" s="66"/>
      <c r="P966" s="62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187</v>
      </c>
      <c r="W966" s="91" t="s">
        <v>2422</v>
      </c>
      <c r="X966" s="69" t="s">
        <v>2422</v>
      </c>
      <c r="Y966" s="69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7" t="str">
        <f>IF(ISNA(VLOOKUP(AA966,Sheet2!J:J,1,0)),"//","")</f>
        <v/>
      </c>
      <c r="AF966" s="107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4" t="s">
        <v>531</v>
      </c>
      <c r="F967" s="64" t="s">
        <v>820</v>
      </c>
      <c r="G967" s="67">
        <v>0</v>
      </c>
      <c r="H967" s="67">
        <v>0</v>
      </c>
      <c r="I967" s="64" t="s">
        <v>1</v>
      </c>
      <c r="J967" s="64" t="s">
        <v>1541</v>
      </c>
      <c r="K967" s="65" t="s">
        <v>4065</v>
      </c>
      <c r="L967" s="256" t="s">
        <v>5137</v>
      </c>
      <c r="M967" s="256"/>
      <c r="N967" s="256"/>
      <c r="O967" s="66"/>
      <c r="P967" s="62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187</v>
      </c>
      <c r="W967" s="91" t="s">
        <v>2422</v>
      </c>
      <c r="X967" s="69" t="s">
        <v>2422</v>
      </c>
      <c r="Y967" s="69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7" t="str">
        <f>IF(ISNA(VLOOKUP(AA967,Sheet2!J:J,1,0)),"//","")</f>
        <v/>
      </c>
      <c r="AF967" s="107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4" t="s">
        <v>531</v>
      </c>
      <c r="F968" s="64" t="s">
        <v>821</v>
      </c>
      <c r="G968" s="67">
        <v>0</v>
      </c>
      <c r="H968" s="67">
        <v>0</v>
      </c>
      <c r="I968" s="64" t="s">
        <v>1</v>
      </c>
      <c r="J968" s="64" t="s">
        <v>1541</v>
      </c>
      <c r="K968" s="65" t="s">
        <v>4065</v>
      </c>
      <c r="L968" s="256" t="s">
        <v>5137</v>
      </c>
      <c r="M968" s="256"/>
      <c r="N968" s="256"/>
      <c r="O968" s="66"/>
      <c r="P968" s="62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187</v>
      </c>
      <c r="W968" s="91" t="s">
        <v>2422</v>
      </c>
      <c r="X968" s="69" t="s">
        <v>2422</v>
      </c>
      <c r="Y968" s="69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7" t="str">
        <f>IF(ISNA(VLOOKUP(AA968,Sheet2!J:J,1,0)),"//","")</f>
        <v/>
      </c>
      <c r="AF968" s="107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9" t="s">
        <v>4046</v>
      </c>
      <c r="D969" s="109" t="s">
        <v>7</v>
      </c>
      <c r="E969" s="134" t="str">
        <f>CHAR(34)&amp;IF(B969&lt;10,"000",IF(B969&lt;100,"00",IF(B969&lt;1000,"0","")))&amp;$B969&amp;CHAR(34)</f>
        <v>"0945"</v>
      </c>
      <c r="F969" s="110" t="str">
        <f>E969</f>
        <v>"0945"</v>
      </c>
      <c r="G969" s="189">
        <v>0</v>
      </c>
      <c r="H969" s="189">
        <v>0</v>
      </c>
      <c r="I969" s="176" t="s">
        <v>28</v>
      </c>
      <c r="J969" s="111" t="s">
        <v>1541</v>
      </c>
      <c r="K969" s="112" t="s">
        <v>4065</v>
      </c>
      <c r="L969" s="130" t="s">
        <v>5137</v>
      </c>
      <c r="M969" s="130"/>
      <c r="N969" s="130"/>
      <c r="P969" s="135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187</v>
      </c>
      <c r="W969" s="107" t="s">
        <v>2422</v>
      </c>
      <c r="X969" s="114" t="s">
        <v>2422</v>
      </c>
      <c r="Y969" s="114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7" t="str">
        <f>IF(ISNA(VLOOKUP(AA969,Sheet2!J:J,1,0)),"//","")</f>
        <v/>
      </c>
      <c r="AF969" s="107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4" t="s">
        <v>531</v>
      </c>
      <c r="F970" s="64" t="s">
        <v>822</v>
      </c>
      <c r="G970" s="67">
        <v>0</v>
      </c>
      <c r="H970" s="67">
        <v>0</v>
      </c>
      <c r="I970" s="64" t="s">
        <v>1</v>
      </c>
      <c r="J970" s="64" t="s">
        <v>1541</v>
      </c>
      <c r="K970" s="65" t="s">
        <v>4065</v>
      </c>
      <c r="L970" s="256" t="s">
        <v>5137</v>
      </c>
      <c r="M970" s="256"/>
      <c r="N970" s="256"/>
      <c r="O970" s="66"/>
      <c r="P970" s="62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187</v>
      </c>
      <c r="W970" s="91" t="s">
        <v>2422</v>
      </c>
      <c r="X970" s="69" t="s">
        <v>2422</v>
      </c>
      <c r="Y970" s="69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7" t="str">
        <f>IF(ISNA(VLOOKUP(AA970,Sheet2!J:J,1,0)),"//","")</f>
        <v/>
      </c>
      <c r="AF970" s="107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4" t="s">
        <v>531</v>
      </c>
      <c r="F971" s="64" t="s">
        <v>823</v>
      </c>
      <c r="G971" s="67">
        <v>0</v>
      </c>
      <c r="H971" s="67">
        <v>0</v>
      </c>
      <c r="I971" s="64" t="s">
        <v>1</v>
      </c>
      <c r="J971" s="64" t="s">
        <v>1541</v>
      </c>
      <c r="K971" s="65" t="s">
        <v>4065</v>
      </c>
      <c r="L971" s="256" t="s">
        <v>5137</v>
      </c>
      <c r="M971" s="256"/>
      <c r="N971" s="256"/>
      <c r="O971" s="66"/>
      <c r="P971" s="62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187</v>
      </c>
      <c r="W971" s="91" t="s">
        <v>2422</v>
      </c>
      <c r="X971" s="69" t="s">
        <v>2422</v>
      </c>
      <c r="Y971" s="69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7" t="str">
        <f>IF(ISNA(VLOOKUP(AA971,Sheet2!J:J,1,0)),"//","")</f>
        <v/>
      </c>
      <c r="AF971" s="107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4" t="s">
        <v>531</v>
      </c>
      <c r="F972" s="64" t="s">
        <v>824</v>
      </c>
      <c r="G972" s="67">
        <v>0</v>
      </c>
      <c r="H972" s="67">
        <v>0</v>
      </c>
      <c r="I972" s="64" t="s">
        <v>1</v>
      </c>
      <c r="J972" s="64" t="s">
        <v>1541</v>
      </c>
      <c r="K972" s="65" t="s">
        <v>4065</v>
      </c>
      <c r="L972" s="256" t="s">
        <v>5137</v>
      </c>
      <c r="M972" s="256"/>
      <c r="N972" s="256"/>
      <c r="O972" s="66"/>
      <c r="P972" s="62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187</v>
      </c>
      <c r="W972" s="91" t="s">
        <v>2422</v>
      </c>
      <c r="X972" s="69" t="s">
        <v>2422</v>
      </c>
      <c r="Y972" s="69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7" t="str">
        <f>IF(ISNA(VLOOKUP(AA972,Sheet2!J:J,1,0)),"//","")</f>
        <v/>
      </c>
      <c r="AF972" s="107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4" t="s">
        <v>531</v>
      </c>
      <c r="F973" s="64" t="s">
        <v>825</v>
      </c>
      <c r="G973" s="67">
        <v>0</v>
      </c>
      <c r="H973" s="67">
        <v>0</v>
      </c>
      <c r="I973" s="64" t="s">
        <v>1</v>
      </c>
      <c r="J973" s="64" t="s">
        <v>1541</v>
      </c>
      <c r="K973" s="65" t="s">
        <v>4065</v>
      </c>
      <c r="L973" s="256" t="s">
        <v>5137</v>
      </c>
      <c r="M973" s="256"/>
      <c r="N973" s="256"/>
      <c r="O973" s="66"/>
      <c r="P973" s="62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187</v>
      </c>
      <c r="W973" s="91" t="s">
        <v>2422</v>
      </c>
      <c r="X973" s="69" t="s">
        <v>2422</v>
      </c>
      <c r="Y973" s="69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7" t="str">
        <f>IF(ISNA(VLOOKUP(AA973,Sheet2!J:J,1,0)),"//","")</f>
        <v/>
      </c>
      <c r="AF973" s="107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4" t="s">
        <v>531</v>
      </c>
      <c r="F974" s="64" t="s">
        <v>826</v>
      </c>
      <c r="G974" s="67">
        <v>0</v>
      </c>
      <c r="H974" s="67">
        <v>0</v>
      </c>
      <c r="I974" s="64" t="s">
        <v>1</v>
      </c>
      <c r="J974" s="64" t="s">
        <v>1541</v>
      </c>
      <c r="K974" s="65" t="s">
        <v>4065</v>
      </c>
      <c r="L974" s="256" t="s">
        <v>5137</v>
      </c>
      <c r="M974" s="256"/>
      <c r="N974" s="256"/>
      <c r="O974" s="66"/>
      <c r="P974" s="62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187</v>
      </c>
      <c r="W974" s="91" t="s">
        <v>2422</v>
      </c>
      <c r="X974" s="69" t="s">
        <v>2422</v>
      </c>
      <c r="Y974" s="69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7" t="str">
        <f>IF(ISNA(VLOOKUP(AA974,Sheet2!J:J,1,0)),"//","")</f>
        <v/>
      </c>
      <c r="AF974" s="107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4" t="s">
        <v>531</v>
      </c>
      <c r="F975" s="64" t="s">
        <v>827</v>
      </c>
      <c r="G975" s="72">
        <v>0</v>
      </c>
      <c r="H975" s="72">
        <v>0</v>
      </c>
      <c r="I975" s="64" t="s">
        <v>1</v>
      </c>
      <c r="J975" s="64" t="s">
        <v>1541</v>
      </c>
      <c r="K975" s="65" t="s">
        <v>4065</v>
      </c>
      <c r="L975" s="256" t="s">
        <v>5137</v>
      </c>
      <c r="M975" s="256"/>
      <c r="N975" s="256"/>
      <c r="O975" s="66"/>
      <c r="P975" s="62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187</v>
      </c>
      <c r="W975" s="91" t="s">
        <v>2422</v>
      </c>
      <c r="X975" s="69" t="s">
        <v>2422</v>
      </c>
      <c r="Y975" s="69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7" t="str">
        <f>IF(ISNA(VLOOKUP(AA975,Sheet2!J:J,1,0)),"//","")</f>
        <v/>
      </c>
      <c r="AF975" s="107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4" t="s">
        <v>531</v>
      </c>
      <c r="F976" s="64" t="s">
        <v>828</v>
      </c>
      <c r="G976" s="72">
        <v>0</v>
      </c>
      <c r="H976" s="72">
        <v>0</v>
      </c>
      <c r="I976" s="64" t="s">
        <v>1</v>
      </c>
      <c r="J976" s="64" t="s">
        <v>1541</v>
      </c>
      <c r="K976" s="65" t="s">
        <v>4065</v>
      </c>
      <c r="L976" s="256" t="s">
        <v>5137</v>
      </c>
      <c r="M976" s="256"/>
      <c r="N976" s="256"/>
      <c r="O976" s="66"/>
      <c r="P976" s="62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187</v>
      </c>
      <c r="W976" s="91" t="s">
        <v>2422</v>
      </c>
      <c r="X976" s="69" t="s">
        <v>2422</v>
      </c>
      <c r="Y976" s="69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7" t="str">
        <f>IF(ISNA(VLOOKUP(AA976,Sheet2!J:J,1,0)),"//","")</f>
        <v/>
      </c>
      <c r="AF976" s="107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4" t="s">
        <v>531</v>
      </c>
      <c r="F977" s="64" t="s">
        <v>829</v>
      </c>
      <c r="G977" s="72">
        <v>0</v>
      </c>
      <c r="H977" s="72">
        <v>0</v>
      </c>
      <c r="I977" s="64" t="s">
        <v>1</v>
      </c>
      <c r="J977" s="64" t="s">
        <v>1541</v>
      </c>
      <c r="K977" s="65" t="s">
        <v>4065</v>
      </c>
      <c r="L977" s="256" t="s">
        <v>5137</v>
      </c>
      <c r="M977" s="256"/>
      <c r="N977" s="256"/>
      <c r="O977" s="66"/>
      <c r="P977" s="62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187</v>
      </c>
      <c r="W977" s="91" t="s">
        <v>2422</v>
      </c>
      <c r="X977" s="69" t="s">
        <v>2422</v>
      </c>
      <c r="Y977" s="69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7" t="str">
        <f>IF(ISNA(VLOOKUP(AA977,Sheet2!J:J,1,0)),"//","")</f>
        <v/>
      </c>
      <c r="AF977" s="107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4" t="s">
        <v>531</v>
      </c>
      <c r="F978" s="64" t="s">
        <v>830</v>
      </c>
      <c r="G978" s="72">
        <v>0</v>
      </c>
      <c r="H978" s="72">
        <v>0</v>
      </c>
      <c r="I978" s="64" t="s">
        <v>1</v>
      </c>
      <c r="J978" s="64" t="s">
        <v>1541</v>
      </c>
      <c r="K978" s="65" t="s">
        <v>4065</v>
      </c>
      <c r="L978" s="256" t="s">
        <v>5137</v>
      </c>
      <c r="M978" s="256"/>
      <c r="N978" s="256"/>
      <c r="O978" s="66"/>
      <c r="P978" s="62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187</v>
      </c>
      <c r="W978" s="91" t="s">
        <v>2422</v>
      </c>
      <c r="X978" s="69" t="s">
        <v>2422</v>
      </c>
      <c r="Y978" s="69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7" t="str">
        <f>IF(ISNA(VLOOKUP(AA978,Sheet2!J:J,1,0)),"//","")</f>
        <v/>
      </c>
      <c r="AF978" s="107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4" t="s">
        <v>531</v>
      </c>
      <c r="F979" s="64" t="s">
        <v>831</v>
      </c>
      <c r="G979" s="72">
        <v>0</v>
      </c>
      <c r="H979" s="72">
        <v>0</v>
      </c>
      <c r="I979" s="64" t="s">
        <v>1</v>
      </c>
      <c r="J979" s="64" t="s">
        <v>1541</v>
      </c>
      <c r="K979" s="65" t="s">
        <v>4065</v>
      </c>
      <c r="L979" s="256" t="s">
        <v>5137</v>
      </c>
      <c r="M979" s="256"/>
      <c r="N979" s="256"/>
      <c r="O979" s="66"/>
      <c r="P979" s="62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187</v>
      </c>
      <c r="W979" s="91" t="s">
        <v>2422</v>
      </c>
      <c r="X979" s="69" t="s">
        <v>2422</v>
      </c>
      <c r="Y979" s="69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7" t="str">
        <f>IF(ISNA(VLOOKUP(AA979,Sheet2!J:J,1,0)),"//","")</f>
        <v/>
      </c>
      <c r="AF979" s="107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4" t="s">
        <v>531</v>
      </c>
      <c r="F980" s="64" t="s">
        <v>832</v>
      </c>
      <c r="G980" s="72">
        <v>0</v>
      </c>
      <c r="H980" s="72">
        <v>0</v>
      </c>
      <c r="I980" s="64" t="s">
        <v>1</v>
      </c>
      <c r="J980" s="64" t="s">
        <v>1541</v>
      </c>
      <c r="K980" s="65" t="s">
        <v>4065</v>
      </c>
      <c r="L980" s="256" t="s">
        <v>5137</v>
      </c>
      <c r="M980" s="256"/>
      <c r="N980" s="256"/>
      <c r="O980" s="66"/>
      <c r="P980" s="62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187</v>
      </c>
      <c r="W980" s="91" t="s">
        <v>2422</v>
      </c>
      <c r="X980" s="69" t="s">
        <v>2422</v>
      </c>
      <c r="Y980" s="69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7" t="str">
        <f>IF(ISNA(VLOOKUP(AA980,Sheet2!J:J,1,0)),"//","")</f>
        <v/>
      </c>
      <c r="AF980" s="107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4" t="s">
        <v>531</v>
      </c>
      <c r="F981" s="64" t="s">
        <v>833</v>
      </c>
      <c r="G981" s="72">
        <v>0</v>
      </c>
      <c r="H981" s="72">
        <v>0</v>
      </c>
      <c r="I981" s="64" t="s">
        <v>1</v>
      </c>
      <c r="J981" s="64" t="s">
        <v>1541</v>
      </c>
      <c r="K981" s="65" t="s">
        <v>4065</v>
      </c>
      <c r="L981" s="256" t="s">
        <v>5137</v>
      </c>
      <c r="M981" s="256"/>
      <c r="N981" s="256"/>
      <c r="O981" s="66"/>
      <c r="P981" s="62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187</v>
      </c>
      <c r="W981" s="91" t="s">
        <v>2422</v>
      </c>
      <c r="X981" s="69" t="s">
        <v>2422</v>
      </c>
      <c r="Y981" s="69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7" t="str">
        <f>IF(ISNA(VLOOKUP(AA981,Sheet2!J:J,1,0)),"//","")</f>
        <v/>
      </c>
      <c r="AF981" s="107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4" t="s">
        <v>531</v>
      </c>
      <c r="F982" s="64" t="s">
        <v>834</v>
      </c>
      <c r="G982" s="72">
        <v>0</v>
      </c>
      <c r="H982" s="72">
        <v>0</v>
      </c>
      <c r="I982" s="64" t="s">
        <v>1</v>
      </c>
      <c r="J982" s="64" t="s">
        <v>1541</v>
      </c>
      <c r="K982" s="65" t="s">
        <v>4065</v>
      </c>
      <c r="L982" s="256" t="s">
        <v>5137</v>
      </c>
      <c r="M982" s="256"/>
      <c r="N982" s="256"/>
      <c r="O982" s="66"/>
      <c r="P982" s="62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187</v>
      </c>
      <c r="W982" s="91" t="s">
        <v>2422</v>
      </c>
      <c r="X982" s="69" t="s">
        <v>2422</v>
      </c>
      <c r="Y982" s="69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7" t="str">
        <f>IF(ISNA(VLOOKUP(AA982,Sheet2!J:J,1,0)),"//","")</f>
        <v/>
      </c>
      <c r="AF982" s="107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4" t="s">
        <v>531</v>
      </c>
      <c r="F983" s="64" t="s">
        <v>835</v>
      </c>
      <c r="G983" s="72">
        <v>0</v>
      </c>
      <c r="H983" s="72">
        <v>0</v>
      </c>
      <c r="I983" s="64" t="s">
        <v>1</v>
      </c>
      <c r="J983" s="64" t="s">
        <v>1541</v>
      </c>
      <c r="K983" s="65" t="s">
        <v>4065</v>
      </c>
      <c r="L983" s="256" t="s">
        <v>5137</v>
      </c>
      <c r="M983" s="256"/>
      <c r="N983" s="256"/>
      <c r="O983" s="66"/>
      <c r="P983" s="62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187</v>
      </c>
      <c r="W983" s="91" t="s">
        <v>2422</v>
      </c>
      <c r="X983" s="69" t="s">
        <v>2422</v>
      </c>
      <c r="Y983" s="69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7" t="str">
        <f>IF(ISNA(VLOOKUP(AA983,Sheet2!J:J,1,0)),"//","")</f>
        <v/>
      </c>
      <c r="AF983" s="107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4" t="s">
        <v>531</v>
      </c>
      <c r="F984" s="64" t="s">
        <v>836</v>
      </c>
      <c r="G984" s="72">
        <v>0</v>
      </c>
      <c r="H984" s="72">
        <v>0</v>
      </c>
      <c r="I984" s="64" t="s">
        <v>1</v>
      </c>
      <c r="J984" s="64" t="s">
        <v>1541</v>
      </c>
      <c r="K984" s="65" t="s">
        <v>4065</v>
      </c>
      <c r="L984" s="256" t="s">
        <v>5137</v>
      </c>
      <c r="M984" s="256"/>
      <c r="N984" s="256"/>
      <c r="O984" s="66"/>
      <c r="P984" s="62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187</v>
      </c>
      <c r="W984" s="91" t="s">
        <v>2422</v>
      </c>
      <c r="X984" s="69" t="s">
        <v>2422</v>
      </c>
      <c r="Y984" s="69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7" t="str">
        <f>IF(ISNA(VLOOKUP(AA984,Sheet2!J:J,1,0)),"//","")</f>
        <v/>
      </c>
      <c r="AF984" s="107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4" t="s">
        <v>531</v>
      </c>
      <c r="F985" s="64" t="s">
        <v>837</v>
      </c>
      <c r="G985" s="72">
        <v>0</v>
      </c>
      <c r="H985" s="72">
        <v>0</v>
      </c>
      <c r="I985" s="64" t="s">
        <v>1</v>
      </c>
      <c r="J985" s="64" t="s">
        <v>1541</v>
      </c>
      <c r="K985" s="65" t="s">
        <v>4065</v>
      </c>
      <c r="L985" s="256" t="s">
        <v>5137</v>
      </c>
      <c r="M985" s="256"/>
      <c r="N985" s="256"/>
      <c r="O985" s="66"/>
      <c r="P985" s="62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187</v>
      </c>
      <c r="W985" s="91" t="s">
        <v>2422</v>
      </c>
      <c r="X985" s="69" t="s">
        <v>2422</v>
      </c>
      <c r="Y985" s="69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7" t="str">
        <f>IF(ISNA(VLOOKUP(AA985,Sheet2!J:J,1,0)),"//","")</f>
        <v/>
      </c>
      <c r="AF985" s="107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4" t="s">
        <v>531</v>
      </c>
      <c r="F986" s="64" t="s">
        <v>838</v>
      </c>
      <c r="G986" s="72">
        <v>0</v>
      </c>
      <c r="H986" s="72">
        <v>0</v>
      </c>
      <c r="I986" s="64" t="s">
        <v>1</v>
      </c>
      <c r="J986" s="64" t="s">
        <v>1541</v>
      </c>
      <c r="K986" s="65" t="s">
        <v>4065</v>
      </c>
      <c r="L986" s="256" t="s">
        <v>5137</v>
      </c>
      <c r="M986" s="256"/>
      <c r="N986" s="256"/>
      <c r="O986" s="66"/>
      <c r="P986" s="62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187</v>
      </c>
      <c r="W986" s="91" t="s">
        <v>2422</v>
      </c>
      <c r="X986" s="69" t="s">
        <v>2422</v>
      </c>
      <c r="Y986" s="69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7" t="str">
        <f>IF(ISNA(VLOOKUP(AA986,Sheet2!J:J,1,0)),"//","")</f>
        <v/>
      </c>
      <c r="AF986" s="107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4" t="s">
        <v>531</v>
      </c>
      <c r="F987" s="64" t="s">
        <v>839</v>
      </c>
      <c r="G987" s="72">
        <v>0</v>
      </c>
      <c r="H987" s="72">
        <v>0</v>
      </c>
      <c r="I987" s="64" t="s">
        <v>1</v>
      </c>
      <c r="J987" s="64" t="s">
        <v>1541</v>
      </c>
      <c r="K987" s="65" t="s">
        <v>4065</v>
      </c>
      <c r="L987" s="256" t="s">
        <v>5137</v>
      </c>
      <c r="M987" s="256"/>
      <c r="N987" s="256"/>
      <c r="O987" s="66"/>
      <c r="P987" s="62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187</v>
      </c>
      <c r="W987" s="91" t="s">
        <v>2422</v>
      </c>
      <c r="X987" s="69" t="s">
        <v>2422</v>
      </c>
      <c r="Y987" s="69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7" t="str">
        <f>IF(ISNA(VLOOKUP(AA987,Sheet2!J:J,1,0)),"//","")</f>
        <v/>
      </c>
      <c r="AF987" s="107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9" t="s">
        <v>4046</v>
      </c>
      <c r="D988" s="109" t="s">
        <v>7</v>
      </c>
      <c r="E988" s="134" t="str">
        <f t="shared" ref="E988" si="229">CHAR(34)&amp;IF(B988&lt;10,"000",IF(B988&lt;100,"00",IF(B988&lt;1000,"0","")))&amp;$B988&amp;CHAR(34)</f>
        <v>"0964"</v>
      </c>
      <c r="F988" s="110" t="str">
        <f t="shared" ref="F988" si="230">E988</f>
        <v>"0964"</v>
      </c>
      <c r="G988" s="189">
        <v>0</v>
      </c>
      <c r="H988" s="189">
        <v>0</v>
      </c>
      <c r="I988" s="176" t="s">
        <v>28</v>
      </c>
      <c r="J988" s="111" t="s">
        <v>1541</v>
      </c>
      <c r="K988" s="112" t="s">
        <v>4065</v>
      </c>
      <c r="L988" s="130" t="s">
        <v>5137</v>
      </c>
      <c r="M988" s="130"/>
      <c r="N988" s="130"/>
      <c r="P988" s="135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187</v>
      </c>
      <c r="W988" s="107" t="s">
        <v>2422</v>
      </c>
      <c r="X988" s="114" t="s">
        <v>2422</v>
      </c>
      <c r="Y988" s="114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7" t="str">
        <f>IF(ISNA(VLOOKUP(AA988,Sheet2!J:J,1,0)),"//","")</f>
        <v/>
      </c>
      <c r="AF988" s="107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4" t="s">
        <v>531</v>
      </c>
      <c r="F989" s="64" t="s">
        <v>840</v>
      </c>
      <c r="G989" s="67">
        <v>0</v>
      </c>
      <c r="H989" s="67">
        <v>0</v>
      </c>
      <c r="I989" s="64" t="s">
        <v>1</v>
      </c>
      <c r="J989" s="64" t="s">
        <v>1541</v>
      </c>
      <c r="K989" s="65" t="s">
        <v>4065</v>
      </c>
      <c r="L989" s="256" t="s">
        <v>5137</v>
      </c>
      <c r="M989" s="256"/>
      <c r="N989" s="256"/>
      <c r="O989" s="66"/>
      <c r="P989" s="62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187</v>
      </c>
      <c r="W989" s="91" t="s">
        <v>2422</v>
      </c>
      <c r="X989" s="69" t="s">
        <v>2422</v>
      </c>
      <c r="Y989" s="69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7" t="str">
        <f>IF(ISNA(VLOOKUP(AA989,Sheet2!J:J,1,0)),"//","")</f>
        <v/>
      </c>
      <c r="AF989" s="107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4" t="s">
        <v>531</v>
      </c>
      <c r="F990" s="64" t="s">
        <v>841</v>
      </c>
      <c r="G990" s="72">
        <v>0</v>
      </c>
      <c r="H990" s="72">
        <v>0</v>
      </c>
      <c r="I990" s="64" t="s">
        <v>1</v>
      </c>
      <c r="J990" s="64" t="s">
        <v>1541</v>
      </c>
      <c r="K990" s="65" t="s">
        <v>4065</v>
      </c>
      <c r="L990" s="256" t="s">
        <v>5137</v>
      </c>
      <c r="M990" s="256"/>
      <c r="N990" s="256"/>
      <c r="O990" s="66"/>
      <c r="P990" s="62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187</v>
      </c>
      <c r="W990" s="91" t="s">
        <v>2422</v>
      </c>
      <c r="X990" s="69" t="s">
        <v>2422</v>
      </c>
      <c r="Y990" s="69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7" t="str">
        <f>IF(ISNA(VLOOKUP(AA990,Sheet2!J:J,1,0)),"//","")</f>
        <v/>
      </c>
      <c r="AF990" s="107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4" t="s">
        <v>531</v>
      </c>
      <c r="F991" s="64" t="s">
        <v>842</v>
      </c>
      <c r="G991" s="72">
        <v>0</v>
      </c>
      <c r="H991" s="72">
        <v>0</v>
      </c>
      <c r="I991" s="64" t="s">
        <v>1</v>
      </c>
      <c r="J991" s="64" t="s">
        <v>1541</v>
      </c>
      <c r="K991" s="65" t="s">
        <v>4065</v>
      </c>
      <c r="L991" s="256" t="s">
        <v>5137</v>
      </c>
      <c r="M991" s="256"/>
      <c r="N991" s="256"/>
      <c r="O991" s="66"/>
      <c r="P991" s="62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187</v>
      </c>
      <c r="W991" s="91" t="s">
        <v>2422</v>
      </c>
      <c r="X991" s="69" t="s">
        <v>2422</v>
      </c>
      <c r="Y991" s="69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7" t="str">
        <f>IF(ISNA(VLOOKUP(AA991,Sheet2!J:J,1,0)),"//","")</f>
        <v/>
      </c>
      <c r="AF991" s="107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4" t="s">
        <v>531</v>
      </c>
      <c r="F992" s="64" t="s">
        <v>843</v>
      </c>
      <c r="G992" s="72">
        <v>0</v>
      </c>
      <c r="H992" s="72">
        <v>0</v>
      </c>
      <c r="I992" s="64" t="s">
        <v>1</v>
      </c>
      <c r="J992" s="64" t="s">
        <v>1541</v>
      </c>
      <c r="K992" s="65" t="s">
        <v>4065</v>
      </c>
      <c r="L992" s="256" t="s">
        <v>5137</v>
      </c>
      <c r="M992" s="256"/>
      <c r="N992" s="256"/>
      <c r="O992" s="66"/>
      <c r="P992" s="62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187</v>
      </c>
      <c r="W992" s="91" t="s">
        <v>2422</v>
      </c>
      <c r="X992" s="69" t="s">
        <v>2422</v>
      </c>
      <c r="Y992" s="69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7" t="str">
        <f>IF(ISNA(VLOOKUP(AA992,Sheet2!J:J,1,0)),"//","")</f>
        <v/>
      </c>
      <c r="AF992" s="107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4" t="s">
        <v>531</v>
      </c>
      <c r="F993" s="64" t="s">
        <v>844</v>
      </c>
      <c r="G993" s="72">
        <v>0</v>
      </c>
      <c r="H993" s="72">
        <v>0</v>
      </c>
      <c r="I993" s="64" t="s">
        <v>1</v>
      </c>
      <c r="J993" s="64" t="s">
        <v>1541</v>
      </c>
      <c r="K993" s="65" t="s">
        <v>4065</v>
      </c>
      <c r="L993" s="256" t="s">
        <v>5137</v>
      </c>
      <c r="M993" s="256"/>
      <c r="N993" s="256"/>
      <c r="O993" s="66"/>
      <c r="P993" s="62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187</v>
      </c>
      <c r="W993" s="91" t="s">
        <v>2422</v>
      </c>
      <c r="X993" s="69" t="s">
        <v>2422</v>
      </c>
      <c r="Y993" s="69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7" t="str">
        <f>IF(ISNA(VLOOKUP(AA993,Sheet2!J:J,1,0)),"//","")</f>
        <v/>
      </c>
      <c r="AF993" s="107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4" t="s">
        <v>531</v>
      </c>
      <c r="F994" s="64" t="s">
        <v>845</v>
      </c>
      <c r="G994" s="72">
        <v>0</v>
      </c>
      <c r="H994" s="72">
        <v>0</v>
      </c>
      <c r="I994" s="64" t="s">
        <v>1</v>
      </c>
      <c r="J994" s="64" t="s">
        <v>1541</v>
      </c>
      <c r="K994" s="65" t="s">
        <v>4065</v>
      </c>
      <c r="L994" s="256" t="s">
        <v>5137</v>
      </c>
      <c r="M994" s="256"/>
      <c r="N994" s="256"/>
      <c r="O994" s="66"/>
      <c r="P994" s="62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187</v>
      </c>
      <c r="W994" s="91" t="s">
        <v>2422</v>
      </c>
      <c r="X994" s="69" t="s">
        <v>2422</v>
      </c>
      <c r="Y994" s="69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7" t="str">
        <f>IF(ISNA(VLOOKUP(AA994,Sheet2!J:J,1,0)),"//","")</f>
        <v/>
      </c>
      <c r="AF994" s="107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4" t="s">
        <v>531</v>
      </c>
      <c r="F995" s="64" t="s">
        <v>846</v>
      </c>
      <c r="G995" s="72">
        <v>0</v>
      </c>
      <c r="H995" s="72">
        <v>0</v>
      </c>
      <c r="I995" s="64" t="s">
        <v>1</v>
      </c>
      <c r="J995" s="64" t="s">
        <v>1541</v>
      </c>
      <c r="K995" s="65" t="s">
        <v>4065</v>
      </c>
      <c r="L995" s="256" t="s">
        <v>5137</v>
      </c>
      <c r="M995" s="256"/>
      <c r="N995" s="256"/>
      <c r="O995" s="66"/>
      <c r="P995" s="62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187</v>
      </c>
      <c r="W995" s="91" t="s">
        <v>2422</v>
      </c>
      <c r="X995" s="69" t="s">
        <v>2422</v>
      </c>
      <c r="Y995" s="69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7" t="str">
        <f>IF(ISNA(VLOOKUP(AA995,Sheet2!J:J,1,0)),"//","")</f>
        <v/>
      </c>
      <c r="AF995" s="107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4" t="s">
        <v>531</v>
      </c>
      <c r="F996" s="64" t="s">
        <v>847</v>
      </c>
      <c r="G996" s="72">
        <v>0</v>
      </c>
      <c r="H996" s="72">
        <v>0</v>
      </c>
      <c r="I996" s="64" t="s">
        <v>1</v>
      </c>
      <c r="J996" s="64" t="s">
        <v>1541</v>
      </c>
      <c r="K996" s="65" t="s">
        <v>4065</v>
      </c>
      <c r="L996" s="256" t="s">
        <v>5137</v>
      </c>
      <c r="M996" s="256"/>
      <c r="N996" s="256"/>
      <c r="O996" s="66"/>
      <c r="P996" s="62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187</v>
      </c>
      <c r="W996" s="91" t="s">
        <v>2422</v>
      </c>
      <c r="X996" s="69" t="s">
        <v>2422</v>
      </c>
      <c r="Y996" s="69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7" t="str">
        <f>IF(ISNA(VLOOKUP(AA996,Sheet2!J:J,1,0)),"//","")</f>
        <v/>
      </c>
      <c r="AF996" s="107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4" t="s">
        <v>531</v>
      </c>
      <c r="F997" s="64" t="s">
        <v>848</v>
      </c>
      <c r="G997" s="72">
        <v>0</v>
      </c>
      <c r="H997" s="72">
        <v>0</v>
      </c>
      <c r="I997" s="64" t="s">
        <v>1</v>
      </c>
      <c r="J997" s="64" t="s">
        <v>1541</v>
      </c>
      <c r="K997" s="65" t="s">
        <v>4065</v>
      </c>
      <c r="L997" s="256" t="s">
        <v>5137</v>
      </c>
      <c r="M997" s="256"/>
      <c r="N997" s="256"/>
      <c r="O997" s="66"/>
      <c r="P997" s="62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187</v>
      </c>
      <c r="W997" s="91" t="s">
        <v>2422</v>
      </c>
      <c r="X997" s="69" t="s">
        <v>2422</v>
      </c>
      <c r="Y997" s="69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7" t="str">
        <f>IF(ISNA(VLOOKUP(AA997,Sheet2!J:J,1,0)),"//","")</f>
        <v/>
      </c>
      <c r="AF997" s="107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4" t="s">
        <v>531</v>
      </c>
      <c r="F998" s="64" t="s">
        <v>849</v>
      </c>
      <c r="G998" s="72">
        <v>0</v>
      </c>
      <c r="H998" s="72">
        <v>0</v>
      </c>
      <c r="I998" s="64" t="s">
        <v>1</v>
      </c>
      <c r="J998" s="64" t="s">
        <v>1541</v>
      </c>
      <c r="K998" s="65" t="s">
        <v>4065</v>
      </c>
      <c r="L998" s="256" t="s">
        <v>5137</v>
      </c>
      <c r="M998" s="256"/>
      <c r="N998" s="256"/>
      <c r="O998" s="66"/>
      <c r="P998" s="62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187</v>
      </c>
      <c r="W998" s="91" t="s">
        <v>2422</v>
      </c>
      <c r="X998" s="69" t="s">
        <v>2422</v>
      </c>
      <c r="Y998" s="69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7" t="str">
        <f>IF(ISNA(VLOOKUP(AA998,Sheet2!J:J,1,0)),"//","")</f>
        <v/>
      </c>
      <c r="AF998" s="107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4" t="s">
        <v>531</v>
      </c>
      <c r="F999" s="64" t="s">
        <v>850</v>
      </c>
      <c r="G999" s="72">
        <v>0</v>
      </c>
      <c r="H999" s="72">
        <v>0</v>
      </c>
      <c r="I999" s="64" t="s">
        <v>1</v>
      </c>
      <c r="J999" s="64" t="s">
        <v>1541</v>
      </c>
      <c r="K999" s="65" t="s">
        <v>4065</v>
      </c>
      <c r="L999" s="256" t="s">
        <v>5137</v>
      </c>
      <c r="M999" s="256"/>
      <c r="N999" s="256"/>
      <c r="O999" s="66"/>
      <c r="P999" s="62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187</v>
      </c>
      <c r="W999" s="91" t="s">
        <v>2422</v>
      </c>
      <c r="X999" s="69" t="s">
        <v>2422</v>
      </c>
      <c r="Y999" s="69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7" t="str">
        <f>IF(ISNA(VLOOKUP(AA999,Sheet2!J:J,1,0)),"//","")</f>
        <v/>
      </c>
      <c r="AF999" s="107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4" t="s">
        <v>531</v>
      </c>
      <c r="F1000" s="64" t="s">
        <v>851</v>
      </c>
      <c r="G1000" s="72">
        <v>0</v>
      </c>
      <c r="H1000" s="72">
        <v>0</v>
      </c>
      <c r="I1000" s="64" t="s">
        <v>1</v>
      </c>
      <c r="J1000" s="64" t="s">
        <v>1541</v>
      </c>
      <c r="K1000" s="65" t="s">
        <v>4065</v>
      </c>
      <c r="L1000" s="256" t="s">
        <v>5137</v>
      </c>
      <c r="M1000" s="256"/>
      <c r="N1000" s="256"/>
      <c r="O1000" s="66"/>
      <c r="P1000" s="62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187</v>
      </c>
      <c r="W1000" s="91" t="s">
        <v>2422</v>
      </c>
      <c r="X1000" s="69" t="s">
        <v>2422</v>
      </c>
      <c r="Y1000" s="69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7" t="str">
        <f>IF(ISNA(VLOOKUP(AA1000,Sheet2!J:J,1,0)),"//","")</f>
        <v/>
      </c>
      <c r="AF1000" s="107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4" t="s">
        <v>531</v>
      </c>
      <c r="F1001" s="64" t="s">
        <v>852</v>
      </c>
      <c r="G1001" s="72">
        <v>0</v>
      </c>
      <c r="H1001" s="72">
        <v>0</v>
      </c>
      <c r="I1001" s="64" t="s">
        <v>1</v>
      </c>
      <c r="J1001" s="64" t="s">
        <v>1541</v>
      </c>
      <c r="K1001" s="65" t="s">
        <v>4065</v>
      </c>
      <c r="L1001" s="256" t="s">
        <v>5137</v>
      </c>
      <c r="M1001" s="256"/>
      <c r="N1001" s="256"/>
      <c r="O1001" s="66"/>
      <c r="P1001" s="62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187</v>
      </c>
      <c r="W1001" s="91" t="s">
        <v>2422</v>
      </c>
      <c r="X1001" s="69" t="s">
        <v>2422</v>
      </c>
      <c r="Y1001" s="69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7" t="str">
        <f>IF(ISNA(VLOOKUP(AA1001,Sheet2!J:J,1,0)),"//","")</f>
        <v/>
      </c>
      <c r="AF1001" s="107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4" t="s">
        <v>531</v>
      </c>
      <c r="F1002" s="64" t="s">
        <v>853</v>
      </c>
      <c r="G1002" s="72">
        <v>0</v>
      </c>
      <c r="H1002" s="72">
        <v>0</v>
      </c>
      <c r="I1002" s="64" t="s">
        <v>1</v>
      </c>
      <c r="J1002" s="64" t="s">
        <v>1541</v>
      </c>
      <c r="K1002" s="65" t="s">
        <v>4065</v>
      </c>
      <c r="L1002" s="256" t="s">
        <v>5137</v>
      </c>
      <c r="M1002" s="256"/>
      <c r="N1002" s="256"/>
      <c r="O1002" s="66"/>
      <c r="P1002" s="62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187</v>
      </c>
      <c r="W1002" s="91" t="s">
        <v>2422</v>
      </c>
      <c r="X1002" s="69" t="s">
        <v>2422</v>
      </c>
      <c r="Y1002" s="69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7" t="str">
        <f>IF(ISNA(VLOOKUP(AA1002,Sheet2!J:J,1,0)),"//","")</f>
        <v/>
      </c>
      <c r="AF1002" s="107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4" t="s">
        <v>531</v>
      </c>
      <c r="F1003" s="64" t="s">
        <v>854</v>
      </c>
      <c r="G1003" s="72">
        <v>0</v>
      </c>
      <c r="H1003" s="72">
        <v>0</v>
      </c>
      <c r="I1003" s="64" t="s">
        <v>1</v>
      </c>
      <c r="J1003" s="64" t="s">
        <v>1541</v>
      </c>
      <c r="K1003" s="65" t="s">
        <v>4065</v>
      </c>
      <c r="L1003" s="256" t="s">
        <v>5137</v>
      </c>
      <c r="M1003" s="256"/>
      <c r="N1003" s="256"/>
      <c r="O1003" s="66"/>
      <c r="P1003" s="62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187</v>
      </c>
      <c r="W1003" s="91" t="s">
        <v>2422</v>
      </c>
      <c r="X1003" s="69" t="s">
        <v>2422</v>
      </c>
      <c r="Y1003" s="69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7" t="str">
        <f>IF(ISNA(VLOOKUP(AA1003,Sheet2!J:J,1,0)),"//","")</f>
        <v/>
      </c>
      <c r="AF1003" s="107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4" t="s">
        <v>531</v>
      </c>
      <c r="F1004" s="64" t="s">
        <v>855</v>
      </c>
      <c r="G1004" s="72">
        <v>0</v>
      </c>
      <c r="H1004" s="72">
        <v>0</v>
      </c>
      <c r="I1004" s="64" t="s">
        <v>1</v>
      </c>
      <c r="J1004" s="64" t="s">
        <v>1541</v>
      </c>
      <c r="K1004" s="65" t="s">
        <v>4065</v>
      </c>
      <c r="L1004" s="256" t="s">
        <v>5137</v>
      </c>
      <c r="M1004" s="256"/>
      <c r="N1004" s="256"/>
      <c r="O1004" s="66"/>
      <c r="P1004" s="62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187</v>
      </c>
      <c r="W1004" s="91" t="s">
        <v>2422</v>
      </c>
      <c r="X1004" s="69" t="s">
        <v>2422</v>
      </c>
      <c r="Y1004" s="69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7" t="str">
        <f>IF(ISNA(VLOOKUP(AA1004,Sheet2!J:J,1,0)),"//","")</f>
        <v/>
      </c>
      <c r="AF1004" s="107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4" t="s">
        <v>531</v>
      </c>
      <c r="F1005" s="64" t="s">
        <v>856</v>
      </c>
      <c r="G1005" s="72">
        <v>0</v>
      </c>
      <c r="H1005" s="72">
        <v>0</v>
      </c>
      <c r="I1005" s="64" t="s">
        <v>1</v>
      </c>
      <c r="J1005" s="64" t="s">
        <v>1541</v>
      </c>
      <c r="K1005" s="65" t="s">
        <v>4065</v>
      </c>
      <c r="L1005" s="256" t="s">
        <v>5137</v>
      </c>
      <c r="M1005" s="256"/>
      <c r="N1005" s="256"/>
      <c r="O1005" s="66"/>
      <c r="P1005" s="62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187</v>
      </c>
      <c r="W1005" s="91" t="s">
        <v>2422</v>
      </c>
      <c r="X1005" s="69" t="s">
        <v>2422</v>
      </c>
      <c r="Y1005" s="69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7" t="str">
        <f>IF(ISNA(VLOOKUP(AA1005,Sheet2!J:J,1,0)),"//","")</f>
        <v/>
      </c>
      <c r="AF1005" s="107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4" t="s">
        <v>531</v>
      </c>
      <c r="F1006" s="64" t="s">
        <v>857</v>
      </c>
      <c r="G1006" s="72">
        <v>0</v>
      </c>
      <c r="H1006" s="72">
        <v>0</v>
      </c>
      <c r="I1006" s="64" t="s">
        <v>1</v>
      </c>
      <c r="J1006" s="64" t="s">
        <v>1541</v>
      </c>
      <c r="K1006" s="65" t="s">
        <v>4065</v>
      </c>
      <c r="L1006" s="256" t="s">
        <v>5137</v>
      </c>
      <c r="M1006" s="256"/>
      <c r="N1006" s="256"/>
      <c r="O1006" s="66"/>
      <c r="P1006" s="62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187</v>
      </c>
      <c r="W1006" s="91" t="s">
        <v>2422</v>
      </c>
      <c r="X1006" s="69" t="s">
        <v>2422</v>
      </c>
      <c r="Y1006" s="69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7" t="str">
        <f>IF(ISNA(VLOOKUP(AA1006,Sheet2!J:J,1,0)),"//","")</f>
        <v/>
      </c>
      <c r="AF1006" s="107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4" t="s">
        <v>531</v>
      </c>
      <c r="F1007" s="64" t="s">
        <v>858</v>
      </c>
      <c r="G1007" s="72">
        <v>0</v>
      </c>
      <c r="H1007" s="72">
        <v>0</v>
      </c>
      <c r="I1007" s="64" t="s">
        <v>1</v>
      </c>
      <c r="J1007" s="64" t="s">
        <v>1541</v>
      </c>
      <c r="K1007" s="65" t="s">
        <v>4065</v>
      </c>
      <c r="L1007" s="256" t="s">
        <v>5137</v>
      </c>
      <c r="M1007" s="256"/>
      <c r="N1007" s="256"/>
      <c r="O1007" s="66"/>
      <c r="P1007" s="62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187</v>
      </c>
      <c r="W1007" s="91" t="s">
        <v>2422</v>
      </c>
      <c r="X1007" s="69" t="s">
        <v>2422</v>
      </c>
      <c r="Y1007" s="69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7" t="str">
        <f>IF(ISNA(VLOOKUP(AA1007,Sheet2!J:J,1,0)),"//","")</f>
        <v/>
      </c>
      <c r="AF1007" s="107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4" t="s">
        <v>531</v>
      </c>
      <c r="F1008" s="64" t="s">
        <v>859</v>
      </c>
      <c r="G1008" s="72">
        <v>0</v>
      </c>
      <c r="H1008" s="72">
        <v>0</v>
      </c>
      <c r="I1008" s="64" t="s">
        <v>1</v>
      </c>
      <c r="J1008" s="64" t="s">
        <v>1541</v>
      </c>
      <c r="K1008" s="65" t="s">
        <v>4065</v>
      </c>
      <c r="L1008" s="256" t="s">
        <v>5137</v>
      </c>
      <c r="M1008" s="256"/>
      <c r="N1008" s="256"/>
      <c r="O1008" s="66"/>
      <c r="P1008" s="62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187</v>
      </c>
      <c r="W1008" s="91" t="s">
        <v>2422</v>
      </c>
      <c r="X1008" s="69" t="s">
        <v>2422</v>
      </c>
      <c r="Y1008" s="69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7" t="str">
        <f>IF(ISNA(VLOOKUP(AA1008,Sheet2!J:J,1,0)),"//","")</f>
        <v/>
      </c>
      <c r="AF1008" s="107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4" t="s">
        <v>531</v>
      </c>
      <c r="F1009" s="64" t="s">
        <v>860</v>
      </c>
      <c r="G1009" s="72">
        <v>0</v>
      </c>
      <c r="H1009" s="72">
        <v>0</v>
      </c>
      <c r="I1009" s="64" t="s">
        <v>1</v>
      </c>
      <c r="J1009" s="64" t="s">
        <v>1541</v>
      </c>
      <c r="K1009" s="65" t="s">
        <v>4065</v>
      </c>
      <c r="L1009" s="256" t="s">
        <v>5137</v>
      </c>
      <c r="M1009" s="256"/>
      <c r="N1009" s="256"/>
      <c r="O1009" s="66"/>
      <c r="P1009" s="62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187</v>
      </c>
      <c r="W1009" s="91" t="s">
        <v>2422</v>
      </c>
      <c r="X1009" s="69" t="s">
        <v>2422</v>
      </c>
      <c r="Y1009" s="69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7" t="str">
        <f>IF(ISNA(VLOOKUP(AA1009,Sheet2!J:J,1,0)),"//","")</f>
        <v/>
      </c>
      <c r="AF1009" s="107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4" t="s">
        <v>531</v>
      </c>
      <c r="F1010" s="64" t="s">
        <v>861</v>
      </c>
      <c r="G1010" s="72">
        <v>0</v>
      </c>
      <c r="H1010" s="72">
        <v>0</v>
      </c>
      <c r="I1010" s="64" t="s">
        <v>1</v>
      </c>
      <c r="J1010" s="64" t="s">
        <v>1541</v>
      </c>
      <c r="K1010" s="65" t="s">
        <v>4065</v>
      </c>
      <c r="L1010" s="256" t="s">
        <v>5137</v>
      </c>
      <c r="M1010" s="256"/>
      <c r="N1010" s="256"/>
      <c r="O1010" s="66"/>
      <c r="P1010" s="62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187</v>
      </c>
      <c r="W1010" s="91" t="s">
        <v>2422</v>
      </c>
      <c r="X1010" s="69" t="s">
        <v>2422</v>
      </c>
      <c r="Y1010" s="69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7" t="str">
        <f>IF(ISNA(VLOOKUP(AA1010,Sheet2!J:J,1,0)),"//","")</f>
        <v/>
      </c>
      <c r="AF1010" s="107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4" t="s">
        <v>531</v>
      </c>
      <c r="F1011" s="64" t="s">
        <v>862</v>
      </c>
      <c r="G1011" s="72">
        <v>0</v>
      </c>
      <c r="H1011" s="72">
        <v>0</v>
      </c>
      <c r="I1011" s="64" t="s">
        <v>1</v>
      </c>
      <c r="J1011" s="64" t="s">
        <v>1541</v>
      </c>
      <c r="K1011" s="65" t="s">
        <v>4065</v>
      </c>
      <c r="L1011" s="256" t="s">
        <v>5137</v>
      </c>
      <c r="M1011" s="256"/>
      <c r="N1011" s="256"/>
      <c r="O1011" s="66"/>
      <c r="P1011" s="62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187</v>
      </c>
      <c r="W1011" s="91" t="s">
        <v>2422</v>
      </c>
      <c r="X1011" s="69" t="s">
        <v>2422</v>
      </c>
      <c r="Y1011" s="69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7" t="str">
        <f>IF(ISNA(VLOOKUP(AA1011,Sheet2!J:J,1,0)),"//","")</f>
        <v/>
      </c>
      <c r="AF1011" s="107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4" t="s">
        <v>531</v>
      </c>
      <c r="F1012" s="64" t="s">
        <v>863</v>
      </c>
      <c r="G1012" s="72">
        <v>0</v>
      </c>
      <c r="H1012" s="72">
        <v>0</v>
      </c>
      <c r="I1012" s="64" t="s">
        <v>1</v>
      </c>
      <c r="J1012" s="64" t="s">
        <v>1541</v>
      </c>
      <c r="K1012" s="65" t="s">
        <v>4065</v>
      </c>
      <c r="L1012" s="256" t="s">
        <v>5137</v>
      </c>
      <c r="M1012" s="256"/>
      <c r="N1012" s="256"/>
      <c r="O1012" s="66"/>
      <c r="P1012" s="62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187</v>
      </c>
      <c r="W1012" s="91" t="s">
        <v>2422</v>
      </c>
      <c r="X1012" s="69" t="s">
        <v>2422</v>
      </c>
      <c r="Y1012" s="69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7" t="str">
        <f>IF(ISNA(VLOOKUP(AA1012,Sheet2!J:J,1,0)),"//","")</f>
        <v/>
      </c>
      <c r="AF1012" s="107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4" t="s">
        <v>531</v>
      </c>
      <c r="F1013" s="64" t="s">
        <v>864</v>
      </c>
      <c r="G1013" s="72">
        <v>0</v>
      </c>
      <c r="H1013" s="72">
        <v>0</v>
      </c>
      <c r="I1013" s="64" t="s">
        <v>1</v>
      </c>
      <c r="J1013" s="64" t="s">
        <v>1541</v>
      </c>
      <c r="K1013" s="65" t="s">
        <v>4065</v>
      </c>
      <c r="L1013" s="256" t="s">
        <v>5137</v>
      </c>
      <c r="M1013" s="256"/>
      <c r="N1013" s="256"/>
      <c r="O1013" s="66"/>
      <c r="P1013" s="62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187</v>
      </c>
      <c r="W1013" s="91" t="s">
        <v>2422</v>
      </c>
      <c r="X1013" s="69" t="s">
        <v>2422</v>
      </c>
      <c r="Y1013" s="69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7" t="str">
        <f>IF(ISNA(VLOOKUP(AA1013,Sheet2!J:J,1,0)),"//","")</f>
        <v/>
      </c>
      <c r="AF1013" s="107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4" t="s">
        <v>531</v>
      </c>
      <c r="F1014" s="64" t="s">
        <v>865</v>
      </c>
      <c r="G1014" s="72">
        <v>0</v>
      </c>
      <c r="H1014" s="72">
        <v>0</v>
      </c>
      <c r="I1014" s="64" t="s">
        <v>1</v>
      </c>
      <c r="J1014" s="64" t="s">
        <v>1541</v>
      </c>
      <c r="K1014" s="65" t="s">
        <v>4065</v>
      </c>
      <c r="L1014" s="256" t="s">
        <v>5137</v>
      </c>
      <c r="M1014" s="256"/>
      <c r="N1014" s="256"/>
      <c r="O1014" s="66"/>
      <c r="P1014" s="62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187</v>
      </c>
      <c r="W1014" s="91" t="s">
        <v>2422</v>
      </c>
      <c r="X1014" s="69" t="s">
        <v>2422</v>
      </c>
      <c r="Y1014" s="69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7" t="str">
        <f>IF(ISNA(VLOOKUP(AA1014,Sheet2!J:J,1,0)),"//","")</f>
        <v/>
      </c>
      <c r="AF1014" s="107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4" t="s">
        <v>531</v>
      </c>
      <c r="F1015" s="64" t="s">
        <v>866</v>
      </c>
      <c r="G1015" s="72">
        <v>0</v>
      </c>
      <c r="H1015" s="72">
        <v>0</v>
      </c>
      <c r="I1015" s="64" t="s">
        <v>1</v>
      </c>
      <c r="J1015" s="64" t="s">
        <v>1541</v>
      </c>
      <c r="K1015" s="65" t="s">
        <v>4065</v>
      </c>
      <c r="L1015" s="256" t="s">
        <v>5137</v>
      </c>
      <c r="M1015" s="256"/>
      <c r="N1015" s="256"/>
      <c r="O1015" s="66"/>
      <c r="P1015" s="62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187</v>
      </c>
      <c r="W1015" s="91" t="s">
        <v>2422</v>
      </c>
      <c r="X1015" s="69" t="s">
        <v>2422</v>
      </c>
      <c r="Y1015" s="69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7" t="str">
        <f>IF(ISNA(VLOOKUP(AA1015,Sheet2!J:J,1,0)),"//","")</f>
        <v/>
      </c>
      <c r="AF1015" s="107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4" t="s">
        <v>531</v>
      </c>
      <c r="F1016" s="64" t="s">
        <v>867</v>
      </c>
      <c r="G1016" s="72">
        <v>0</v>
      </c>
      <c r="H1016" s="72">
        <v>0</v>
      </c>
      <c r="I1016" s="64" t="s">
        <v>1</v>
      </c>
      <c r="J1016" s="64" t="s">
        <v>1541</v>
      </c>
      <c r="K1016" s="65" t="s">
        <v>4065</v>
      </c>
      <c r="L1016" s="256" t="s">
        <v>5137</v>
      </c>
      <c r="M1016" s="256"/>
      <c r="N1016" s="256"/>
      <c r="O1016" s="66"/>
      <c r="P1016" s="62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187</v>
      </c>
      <c r="W1016" s="91" t="s">
        <v>2422</v>
      </c>
      <c r="X1016" s="69" t="s">
        <v>2422</v>
      </c>
      <c r="Y1016" s="69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7" t="str">
        <f>IF(ISNA(VLOOKUP(AA1016,Sheet2!J:J,1,0)),"//","")</f>
        <v/>
      </c>
      <c r="AF1016" s="107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4" t="s">
        <v>531</v>
      </c>
      <c r="F1017" s="64" t="s">
        <v>868</v>
      </c>
      <c r="G1017" s="72">
        <v>0</v>
      </c>
      <c r="H1017" s="72">
        <v>0</v>
      </c>
      <c r="I1017" s="64" t="s">
        <v>1</v>
      </c>
      <c r="J1017" s="64" t="s">
        <v>1541</v>
      </c>
      <c r="K1017" s="65" t="s">
        <v>4065</v>
      </c>
      <c r="L1017" s="256" t="s">
        <v>5137</v>
      </c>
      <c r="M1017" s="256"/>
      <c r="N1017" s="256"/>
      <c r="O1017" s="66"/>
      <c r="P1017" s="62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187</v>
      </c>
      <c r="W1017" s="91" t="s">
        <v>2422</v>
      </c>
      <c r="X1017" s="69" t="s">
        <v>2422</v>
      </c>
      <c r="Y1017" s="69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7" t="str">
        <f>IF(ISNA(VLOOKUP(AA1017,Sheet2!J:J,1,0)),"//","")</f>
        <v/>
      </c>
      <c r="AF1017" s="107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4" t="s">
        <v>531</v>
      </c>
      <c r="F1018" s="64" t="s">
        <v>869</v>
      </c>
      <c r="G1018" s="72">
        <v>0</v>
      </c>
      <c r="H1018" s="72">
        <v>0</v>
      </c>
      <c r="I1018" s="64" t="s">
        <v>1</v>
      </c>
      <c r="J1018" s="64" t="s">
        <v>1541</v>
      </c>
      <c r="K1018" s="65" t="s">
        <v>4065</v>
      </c>
      <c r="L1018" s="256" t="s">
        <v>5137</v>
      </c>
      <c r="M1018" s="256"/>
      <c r="N1018" s="256"/>
      <c r="O1018" s="66"/>
      <c r="P1018" s="62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187</v>
      </c>
      <c r="W1018" s="91" t="s">
        <v>2422</v>
      </c>
      <c r="X1018" s="69" t="s">
        <v>2422</v>
      </c>
      <c r="Y1018" s="69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7" t="str">
        <f>IF(ISNA(VLOOKUP(AA1018,Sheet2!J:J,1,0)),"//","")</f>
        <v/>
      </c>
      <c r="AF1018" s="107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4" t="s">
        <v>531</v>
      </c>
      <c r="F1019" s="64" t="s">
        <v>870</v>
      </c>
      <c r="G1019" s="72">
        <v>0</v>
      </c>
      <c r="H1019" s="72">
        <v>0</v>
      </c>
      <c r="I1019" s="64" t="s">
        <v>1</v>
      </c>
      <c r="J1019" s="64" t="s">
        <v>1541</v>
      </c>
      <c r="K1019" s="65" t="s">
        <v>4065</v>
      </c>
      <c r="L1019" s="256" t="s">
        <v>5137</v>
      </c>
      <c r="M1019" s="256"/>
      <c r="N1019" s="256"/>
      <c r="O1019" s="66"/>
      <c r="P1019" s="62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187</v>
      </c>
      <c r="W1019" s="91" t="s">
        <v>2422</v>
      </c>
      <c r="X1019" s="69" t="s">
        <v>2422</v>
      </c>
      <c r="Y1019" s="69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7" t="str">
        <f>IF(ISNA(VLOOKUP(AA1019,Sheet2!J:J,1,0)),"//","")</f>
        <v/>
      </c>
      <c r="AF1019" s="107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4" t="s">
        <v>531</v>
      </c>
      <c r="F1020" s="64" t="s">
        <v>871</v>
      </c>
      <c r="G1020" s="72">
        <v>0</v>
      </c>
      <c r="H1020" s="72">
        <v>0</v>
      </c>
      <c r="I1020" s="64" t="s">
        <v>1</v>
      </c>
      <c r="J1020" s="64" t="s">
        <v>1541</v>
      </c>
      <c r="K1020" s="65" t="s">
        <v>4065</v>
      </c>
      <c r="L1020" s="256" t="s">
        <v>5137</v>
      </c>
      <c r="M1020" s="256"/>
      <c r="N1020" s="256"/>
      <c r="O1020" s="66"/>
      <c r="P1020" s="62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187</v>
      </c>
      <c r="W1020" s="91" t="s">
        <v>2422</v>
      </c>
      <c r="X1020" s="69" t="s">
        <v>2422</v>
      </c>
      <c r="Y1020" s="69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7" t="str">
        <f>IF(ISNA(VLOOKUP(AA1020,Sheet2!J:J,1,0)),"//","")</f>
        <v/>
      </c>
      <c r="AF1020" s="107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4" t="s">
        <v>531</v>
      </c>
      <c r="F1021" s="64" t="s">
        <v>872</v>
      </c>
      <c r="G1021" s="72">
        <v>0</v>
      </c>
      <c r="H1021" s="72">
        <v>0</v>
      </c>
      <c r="I1021" s="64" t="s">
        <v>1</v>
      </c>
      <c r="J1021" s="64" t="s">
        <v>1541</v>
      </c>
      <c r="K1021" s="65" t="s">
        <v>4065</v>
      </c>
      <c r="L1021" s="256" t="s">
        <v>5137</v>
      </c>
      <c r="M1021" s="256"/>
      <c r="N1021" s="256"/>
      <c r="O1021" s="66"/>
      <c r="P1021" s="62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187</v>
      </c>
      <c r="W1021" s="91" t="s">
        <v>2422</v>
      </c>
      <c r="X1021" s="69" t="s">
        <v>2422</v>
      </c>
      <c r="Y1021" s="69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7" t="str">
        <f>IF(ISNA(VLOOKUP(AA1021,Sheet2!J:J,1,0)),"//","")</f>
        <v/>
      </c>
      <c r="AF1021" s="107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4" t="s">
        <v>531</v>
      </c>
      <c r="F1022" s="64" t="s">
        <v>873</v>
      </c>
      <c r="G1022" s="72">
        <v>0</v>
      </c>
      <c r="H1022" s="72">
        <v>0</v>
      </c>
      <c r="I1022" s="64" t="s">
        <v>1</v>
      </c>
      <c r="J1022" s="64" t="s">
        <v>1541</v>
      </c>
      <c r="K1022" s="65" t="s">
        <v>4065</v>
      </c>
      <c r="L1022" s="256" t="s">
        <v>5137</v>
      </c>
      <c r="M1022" s="256"/>
      <c r="N1022" s="256"/>
      <c r="O1022" s="66"/>
      <c r="P1022" s="62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187</v>
      </c>
      <c r="W1022" s="91" t="s">
        <v>2422</v>
      </c>
      <c r="X1022" s="69" t="s">
        <v>2422</v>
      </c>
      <c r="Y1022" s="69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7" t="str">
        <f>IF(ISNA(VLOOKUP(AA1022,Sheet2!J:J,1,0)),"//","")</f>
        <v/>
      </c>
      <c r="AF1022" s="107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4" t="s">
        <v>531</v>
      </c>
      <c r="F1023" s="64" t="s">
        <v>874</v>
      </c>
      <c r="G1023" s="72">
        <v>0</v>
      </c>
      <c r="H1023" s="72">
        <v>0</v>
      </c>
      <c r="I1023" s="64" t="s">
        <v>1</v>
      </c>
      <c r="J1023" s="64" t="s">
        <v>1541</v>
      </c>
      <c r="K1023" s="65" t="s">
        <v>4065</v>
      </c>
      <c r="L1023" s="256" t="s">
        <v>5137</v>
      </c>
      <c r="M1023" s="256"/>
      <c r="N1023" s="256"/>
      <c r="O1023" s="66"/>
      <c r="P1023" s="62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187</v>
      </c>
      <c r="W1023" s="91" t="s">
        <v>2422</v>
      </c>
      <c r="X1023" s="69" t="s">
        <v>2422</v>
      </c>
      <c r="Y1023" s="69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7" t="str">
        <f>IF(ISNA(VLOOKUP(AA1023,Sheet2!J:J,1,0)),"//","")</f>
        <v/>
      </c>
      <c r="AF1023" s="107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4" t="s">
        <v>531</v>
      </c>
      <c r="F1024" s="64" t="s">
        <v>5</v>
      </c>
      <c r="G1024" s="72">
        <v>0</v>
      </c>
      <c r="H1024" s="72">
        <v>0</v>
      </c>
      <c r="I1024" s="64" t="s">
        <v>1</v>
      </c>
      <c r="J1024" s="64" t="s">
        <v>1541</v>
      </c>
      <c r="K1024" s="65" t="s">
        <v>4065</v>
      </c>
      <c r="L1024" s="256" t="s">
        <v>5137</v>
      </c>
      <c r="M1024" s="256"/>
      <c r="N1024" s="256"/>
      <c r="O1024" s="66"/>
      <c r="P1024" s="62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187</v>
      </c>
      <c r="W1024" s="91" t="s">
        <v>2422</v>
      </c>
      <c r="X1024" s="69" t="s">
        <v>2422</v>
      </c>
      <c r="Y1024" s="69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7" t="str">
        <f>IF(ISNA(VLOOKUP(AA1024,Sheet2!J:J,1,0)),"//","")</f>
        <v/>
      </c>
      <c r="AF1024" s="107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4" t="s">
        <v>531</v>
      </c>
      <c r="F1025" s="64" t="s">
        <v>875</v>
      </c>
      <c r="G1025" s="72">
        <v>0</v>
      </c>
      <c r="H1025" s="72">
        <v>0</v>
      </c>
      <c r="I1025" s="64" t="s">
        <v>1</v>
      </c>
      <c r="J1025" s="64" t="s">
        <v>1541</v>
      </c>
      <c r="K1025" s="65" t="s">
        <v>4065</v>
      </c>
      <c r="L1025" s="256" t="s">
        <v>5137</v>
      </c>
      <c r="M1025" s="256"/>
      <c r="N1025" s="256"/>
      <c r="O1025" s="66"/>
      <c r="P1025" s="62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187</v>
      </c>
      <c r="W1025" s="91" t="s">
        <v>2422</v>
      </c>
      <c r="X1025" s="69" t="s">
        <v>2422</v>
      </c>
      <c r="Y1025" s="69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7" t="str">
        <f>IF(ISNA(VLOOKUP(AA1025,Sheet2!J:J,1,0)),"//","")</f>
        <v/>
      </c>
      <c r="AF1025" s="107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4" t="s">
        <v>531</v>
      </c>
      <c r="F1026" s="64" t="s">
        <v>876</v>
      </c>
      <c r="G1026" s="72">
        <v>0</v>
      </c>
      <c r="H1026" s="72">
        <v>0</v>
      </c>
      <c r="I1026" s="64" t="s">
        <v>1</v>
      </c>
      <c r="J1026" s="64" t="s">
        <v>1541</v>
      </c>
      <c r="K1026" s="65" t="s">
        <v>4065</v>
      </c>
      <c r="L1026" s="256" t="s">
        <v>5137</v>
      </c>
      <c r="M1026" s="256"/>
      <c r="N1026" s="256"/>
      <c r="O1026" s="66"/>
      <c r="P1026" s="62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187</v>
      </c>
      <c r="W1026" s="91" t="s">
        <v>2422</v>
      </c>
      <c r="X1026" s="69" t="s">
        <v>2422</v>
      </c>
      <c r="Y1026" s="69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7" t="str">
        <f>IF(ISNA(VLOOKUP(AA1026,Sheet2!J:J,1,0)),"//","")</f>
        <v/>
      </c>
      <c r="AF1026" s="107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4" t="s">
        <v>531</v>
      </c>
      <c r="F1027" s="64" t="s">
        <v>877</v>
      </c>
      <c r="G1027" s="72">
        <v>0</v>
      </c>
      <c r="H1027" s="72">
        <v>0</v>
      </c>
      <c r="I1027" s="64" t="s">
        <v>1</v>
      </c>
      <c r="J1027" s="64" t="s">
        <v>1541</v>
      </c>
      <c r="K1027" s="65" t="s">
        <v>4065</v>
      </c>
      <c r="L1027" s="256" t="s">
        <v>5137</v>
      </c>
      <c r="M1027" s="256"/>
      <c r="N1027" s="256"/>
      <c r="O1027" s="66"/>
      <c r="P1027" s="62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187</v>
      </c>
      <c r="W1027" s="91" t="s">
        <v>2422</v>
      </c>
      <c r="X1027" s="69" t="s">
        <v>2422</v>
      </c>
      <c r="Y1027" s="69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7" t="str">
        <f>IF(ISNA(VLOOKUP(AA1027,Sheet2!J:J,1,0)),"//","")</f>
        <v/>
      </c>
      <c r="AF1027" s="107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4" t="s">
        <v>531</v>
      </c>
      <c r="F1028" s="64" t="s">
        <v>442</v>
      </c>
      <c r="G1028" s="72">
        <v>0</v>
      </c>
      <c r="H1028" s="72">
        <v>0</v>
      </c>
      <c r="I1028" s="64" t="s">
        <v>1</v>
      </c>
      <c r="J1028" s="64" t="s">
        <v>1541</v>
      </c>
      <c r="K1028" s="65" t="s">
        <v>4065</v>
      </c>
      <c r="L1028" s="256" t="s">
        <v>5137</v>
      </c>
      <c r="M1028" s="256"/>
      <c r="N1028" s="256"/>
      <c r="O1028" s="66"/>
      <c r="P1028" s="62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187</v>
      </c>
      <c r="W1028" s="91" t="s">
        <v>2422</v>
      </c>
      <c r="X1028" s="69" t="s">
        <v>2422</v>
      </c>
      <c r="Y1028" s="69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7" t="str">
        <f>IF(ISNA(VLOOKUP(AA1028,Sheet2!J:J,1,0)),"//","")</f>
        <v/>
      </c>
      <c r="AF1028" s="107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4" t="s">
        <v>531</v>
      </c>
      <c r="F1029" s="64" t="s">
        <v>878</v>
      </c>
      <c r="G1029" s="72">
        <v>0</v>
      </c>
      <c r="H1029" s="72">
        <v>0</v>
      </c>
      <c r="I1029" s="64" t="s">
        <v>1</v>
      </c>
      <c r="J1029" s="64" t="s">
        <v>1541</v>
      </c>
      <c r="K1029" s="65" t="s">
        <v>4065</v>
      </c>
      <c r="L1029" s="256" t="s">
        <v>5137</v>
      </c>
      <c r="M1029" s="256"/>
      <c r="N1029" s="256"/>
      <c r="O1029" s="66"/>
      <c r="P1029" s="62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187</v>
      </c>
      <c r="W1029" s="91" t="s">
        <v>2422</v>
      </c>
      <c r="X1029" s="69" t="s">
        <v>2422</v>
      </c>
      <c r="Y1029" s="69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7" t="str">
        <f>IF(ISNA(VLOOKUP(AA1029,Sheet2!J:J,1,0)),"//","")</f>
        <v/>
      </c>
      <c r="AF1029" s="107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4" t="s">
        <v>531</v>
      </c>
      <c r="F1030" s="64" t="s">
        <v>879</v>
      </c>
      <c r="G1030" s="72">
        <v>0</v>
      </c>
      <c r="H1030" s="72">
        <v>0</v>
      </c>
      <c r="I1030" s="64" t="s">
        <v>1</v>
      </c>
      <c r="J1030" s="64" t="s">
        <v>1541</v>
      </c>
      <c r="K1030" s="65" t="s">
        <v>4065</v>
      </c>
      <c r="L1030" s="256" t="s">
        <v>5137</v>
      </c>
      <c r="M1030" s="256"/>
      <c r="N1030" s="256"/>
      <c r="O1030" s="66"/>
      <c r="P1030" s="62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187</v>
      </c>
      <c r="W1030" s="91"/>
      <c r="X1030" s="69"/>
      <c r="Y1030" s="69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7" t="str">
        <f>IF(ISNA(VLOOKUP(AA1030,Sheet2!J:J,1,0)),"//","")</f>
        <v/>
      </c>
      <c r="AF1030" s="107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4" t="s">
        <v>880</v>
      </c>
      <c r="F1031" s="64" t="s">
        <v>880</v>
      </c>
      <c r="G1031" s="72">
        <v>0</v>
      </c>
      <c r="H1031" s="72">
        <v>0</v>
      </c>
      <c r="I1031" s="169" t="s">
        <v>2685</v>
      </c>
      <c r="J1031" s="64" t="s">
        <v>1541</v>
      </c>
      <c r="K1031" s="65" t="s">
        <v>4065</v>
      </c>
      <c r="L1031" s="256" t="s">
        <v>5137</v>
      </c>
      <c r="M1031" s="256"/>
      <c r="N1031" s="256"/>
      <c r="O1031" s="66"/>
      <c r="P1031" s="62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187</v>
      </c>
      <c r="W1031" s="91" t="s">
        <v>2422</v>
      </c>
      <c r="X1031" s="69" t="s">
        <v>2422</v>
      </c>
      <c r="Y1031" s="69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7" t="str">
        <f>IF(ISNA(VLOOKUP(AA1031,Sheet2!J:J,1,0)),"//","")</f>
        <v/>
      </c>
      <c r="AF1031" s="107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4" t="s">
        <v>881</v>
      </c>
      <c r="F1032" s="64" t="s">
        <v>881</v>
      </c>
      <c r="G1032" s="72">
        <v>0</v>
      </c>
      <c r="H1032" s="72">
        <v>0</v>
      </c>
      <c r="I1032" s="169" t="s">
        <v>2686</v>
      </c>
      <c r="J1032" s="64" t="s">
        <v>1541</v>
      </c>
      <c r="K1032" s="65" t="s">
        <v>4065</v>
      </c>
      <c r="L1032" s="256" t="s">
        <v>5137</v>
      </c>
      <c r="M1032" s="256"/>
      <c r="N1032" s="256"/>
      <c r="O1032" s="66"/>
      <c r="P1032" s="62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187</v>
      </c>
      <c r="W1032" s="91" t="s">
        <v>2422</v>
      </c>
      <c r="X1032" s="69" t="s">
        <v>2422</v>
      </c>
      <c r="Y1032" s="69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7" t="str">
        <f>IF(ISNA(VLOOKUP(AA1032,Sheet2!J:J,1,0)),"//","")</f>
        <v/>
      </c>
      <c r="AF1032" s="107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4" t="s">
        <v>882</v>
      </c>
      <c r="F1033" s="64" t="s">
        <v>882</v>
      </c>
      <c r="G1033" s="72">
        <v>0</v>
      </c>
      <c r="H1033" s="72">
        <v>0</v>
      </c>
      <c r="I1033" s="169" t="s">
        <v>2685</v>
      </c>
      <c r="J1033" s="64" t="s">
        <v>1541</v>
      </c>
      <c r="K1033" s="65" t="s">
        <v>4065</v>
      </c>
      <c r="L1033" s="256" t="s">
        <v>5137</v>
      </c>
      <c r="M1033" s="256"/>
      <c r="N1033" s="256"/>
      <c r="O1033" s="66"/>
      <c r="P1033" s="62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187</v>
      </c>
      <c r="W1033" s="91" t="s">
        <v>2422</v>
      </c>
      <c r="X1033" s="69" t="s">
        <v>2422</v>
      </c>
      <c r="Y1033" s="69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7" t="str">
        <f>IF(ISNA(VLOOKUP(AA1033,Sheet2!J:J,1,0)),"//","")</f>
        <v/>
      </c>
      <c r="AF1033" s="107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4" t="s">
        <v>883</v>
      </c>
      <c r="F1034" s="64" t="s">
        <v>883</v>
      </c>
      <c r="G1034" s="72">
        <v>0</v>
      </c>
      <c r="H1034" s="72">
        <v>0</v>
      </c>
      <c r="I1034" s="169" t="s">
        <v>2686</v>
      </c>
      <c r="J1034" s="64" t="s">
        <v>1541</v>
      </c>
      <c r="K1034" s="65" t="s">
        <v>4065</v>
      </c>
      <c r="L1034" s="256" t="s">
        <v>5137</v>
      </c>
      <c r="M1034" s="256"/>
      <c r="N1034" s="256"/>
      <c r="O1034" s="66"/>
      <c r="P1034" s="62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187</v>
      </c>
      <c r="W1034" s="91" t="s">
        <v>2422</v>
      </c>
      <c r="X1034" s="69" t="s">
        <v>2422</v>
      </c>
      <c r="Y1034" s="69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7" t="str">
        <f>IF(ISNA(VLOOKUP(AA1034,Sheet2!J:J,1,0)),"//","")</f>
        <v/>
      </c>
      <c r="AF1034" s="107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4" t="s">
        <v>884</v>
      </c>
      <c r="F1035" s="64" t="s">
        <v>884</v>
      </c>
      <c r="G1035" s="72">
        <v>0</v>
      </c>
      <c r="H1035" s="72">
        <v>0</v>
      </c>
      <c r="I1035" s="169" t="s">
        <v>2685</v>
      </c>
      <c r="J1035" s="64" t="s">
        <v>1541</v>
      </c>
      <c r="K1035" s="65" t="s">
        <v>4065</v>
      </c>
      <c r="L1035" s="256" t="s">
        <v>5137</v>
      </c>
      <c r="M1035" s="256"/>
      <c r="N1035" s="256"/>
      <c r="O1035" s="66"/>
      <c r="P1035" s="62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187</v>
      </c>
      <c r="W1035" s="91" t="s">
        <v>2422</v>
      </c>
      <c r="X1035" s="69" t="s">
        <v>2422</v>
      </c>
      <c r="Y1035" s="69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7" t="str">
        <f>IF(ISNA(VLOOKUP(AA1035,Sheet2!J:J,1,0)),"//","")</f>
        <v/>
      </c>
      <c r="AF1035" s="107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4" t="s">
        <v>885</v>
      </c>
      <c r="F1036" s="64" t="s">
        <v>885</v>
      </c>
      <c r="G1036" s="72">
        <v>0</v>
      </c>
      <c r="H1036" s="72">
        <v>0</v>
      </c>
      <c r="I1036" s="169" t="s">
        <v>2685</v>
      </c>
      <c r="J1036" s="64" t="s">
        <v>1541</v>
      </c>
      <c r="K1036" s="65" t="s">
        <v>4065</v>
      </c>
      <c r="L1036" s="256" t="s">
        <v>5137</v>
      </c>
      <c r="M1036" s="256"/>
      <c r="N1036" s="256"/>
      <c r="O1036" s="66"/>
      <c r="P1036" s="62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187</v>
      </c>
      <c r="W1036" s="91" t="s">
        <v>2422</v>
      </c>
      <c r="X1036" s="69" t="s">
        <v>2422</v>
      </c>
      <c r="Y1036" s="69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7" t="str">
        <f>IF(ISNA(VLOOKUP(AA1036,Sheet2!J:J,1,0)),"//","")</f>
        <v/>
      </c>
      <c r="AF1036" s="107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4" t="s">
        <v>886</v>
      </c>
      <c r="F1037" s="64" t="s">
        <v>886</v>
      </c>
      <c r="G1037" s="72">
        <v>0</v>
      </c>
      <c r="H1037" s="72">
        <v>0</v>
      </c>
      <c r="I1037" s="169" t="s">
        <v>2685</v>
      </c>
      <c r="J1037" s="64" t="s">
        <v>1541</v>
      </c>
      <c r="K1037" s="65" t="s">
        <v>4065</v>
      </c>
      <c r="L1037" s="256" t="s">
        <v>5137</v>
      </c>
      <c r="M1037" s="256"/>
      <c r="N1037" s="256"/>
      <c r="O1037" s="66"/>
      <c r="P1037" s="62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187</v>
      </c>
      <c r="W1037" s="91" t="s">
        <v>2422</v>
      </c>
      <c r="X1037" s="69" t="s">
        <v>2422</v>
      </c>
      <c r="Y1037" s="69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7" t="str">
        <f>IF(ISNA(VLOOKUP(AA1037,Sheet2!J:J,1,0)),"//","")</f>
        <v/>
      </c>
      <c r="AF1037" s="107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4" t="s">
        <v>887</v>
      </c>
      <c r="F1038" s="64" t="s">
        <v>887</v>
      </c>
      <c r="G1038" s="72">
        <v>0</v>
      </c>
      <c r="H1038" s="72">
        <v>0</v>
      </c>
      <c r="I1038" s="169" t="s">
        <v>2686</v>
      </c>
      <c r="J1038" s="64" t="s">
        <v>1541</v>
      </c>
      <c r="K1038" s="65" t="s">
        <v>4065</v>
      </c>
      <c r="L1038" s="256" t="s">
        <v>5137</v>
      </c>
      <c r="M1038" s="256"/>
      <c r="N1038" s="256"/>
      <c r="O1038" s="66"/>
      <c r="P1038" s="62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187</v>
      </c>
      <c r="W1038" s="91" t="s">
        <v>2422</v>
      </c>
      <c r="X1038" s="69" t="s">
        <v>2422</v>
      </c>
      <c r="Y1038" s="69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7" t="str">
        <f>IF(ISNA(VLOOKUP(AA1038,Sheet2!J:J,1,0)),"//","")</f>
        <v/>
      </c>
      <c r="AF1038" s="107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4" t="s">
        <v>531</v>
      </c>
      <c r="F1039" s="64" t="s">
        <v>888</v>
      </c>
      <c r="G1039" s="72">
        <v>0</v>
      </c>
      <c r="H1039" s="72">
        <v>0</v>
      </c>
      <c r="I1039" s="64" t="s">
        <v>1</v>
      </c>
      <c r="J1039" s="64" t="s">
        <v>1541</v>
      </c>
      <c r="K1039" s="65" t="s">
        <v>4065</v>
      </c>
      <c r="L1039" s="256" t="s">
        <v>5137</v>
      </c>
      <c r="M1039" s="256"/>
      <c r="N1039" s="256"/>
      <c r="O1039" s="66"/>
      <c r="P1039" s="62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187</v>
      </c>
      <c r="W1039" s="91" t="s">
        <v>2422</v>
      </c>
      <c r="X1039" s="69" t="s">
        <v>2422</v>
      </c>
      <c r="Y1039" s="69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7" t="str">
        <f>IF(ISNA(VLOOKUP(AA1039,Sheet2!J:J,1,0)),"//","")</f>
        <v/>
      </c>
      <c r="AF1039" s="107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4" t="s">
        <v>531</v>
      </c>
      <c r="F1040" s="64" t="s">
        <v>889</v>
      </c>
      <c r="G1040" s="72">
        <v>0</v>
      </c>
      <c r="H1040" s="72">
        <v>0</v>
      </c>
      <c r="I1040" s="64" t="s">
        <v>1</v>
      </c>
      <c r="J1040" s="64" t="s">
        <v>1541</v>
      </c>
      <c r="K1040" s="65" t="s">
        <v>4065</v>
      </c>
      <c r="L1040" s="256" t="s">
        <v>5137</v>
      </c>
      <c r="M1040" s="256"/>
      <c r="N1040" s="256"/>
      <c r="O1040" s="66"/>
      <c r="P1040" s="62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187</v>
      </c>
      <c r="W1040" s="91" t="s">
        <v>2422</v>
      </c>
      <c r="X1040" s="69" t="s">
        <v>2422</v>
      </c>
      <c r="Y1040" s="69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7" t="str">
        <f>IF(ISNA(VLOOKUP(AA1040,Sheet2!J:J,1,0)),"//","")</f>
        <v/>
      </c>
      <c r="AF1040" s="107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4" t="s">
        <v>531</v>
      </c>
      <c r="F1041" s="64" t="s">
        <v>890</v>
      </c>
      <c r="G1041" s="72">
        <v>0</v>
      </c>
      <c r="H1041" s="72">
        <v>0</v>
      </c>
      <c r="I1041" s="64" t="s">
        <v>1</v>
      </c>
      <c r="J1041" s="64" t="s">
        <v>1541</v>
      </c>
      <c r="K1041" s="65" t="s">
        <v>4065</v>
      </c>
      <c r="L1041" s="256" t="s">
        <v>5137</v>
      </c>
      <c r="M1041" s="256"/>
      <c r="N1041" s="256"/>
      <c r="O1041" s="66"/>
      <c r="P1041" s="62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187</v>
      </c>
      <c r="W1041" s="91" t="s">
        <v>2422</v>
      </c>
      <c r="X1041" s="69" t="s">
        <v>2422</v>
      </c>
      <c r="Y1041" s="69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7" t="str">
        <f>IF(ISNA(VLOOKUP(AA1041,Sheet2!J:J,1,0)),"//","")</f>
        <v/>
      </c>
      <c r="AF1041" s="107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4" t="s">
        <v>531</v>
      </c>
      <c r="F1042" s="64" t="s">
        <v>891</v>
      </c>
      <c r="G1042" s="72">
        <v>0</v>
      </c>
      <c r="H1042" s="72">
        <v>0</v>
      </c>
      <c r="I1042" s="64" t="s">
        <v>1</v>
      </c>
      <c r="J1042" s="64" t="s">
        <v>1541</v>
      </c>
      <c r="K1042" s="65" t="s">
        <v>4065</v>
      </c>
      <c r="L1042" s="256" t="s">
        <v>5137</v>
      </c>
      <c r="M1042" s="256"/>
      <c r="N1042" s="256"/>
      <c r="O1042" s="66"/>
      <c r="P1042" s="62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187</v>
      </c>
      <c r="W1042" s="91" t="s">
        <v>2422</v>
      </c>
      <c r="X1042" s="69" t="s">
        <v>2422</v>
      </c>
      <c r="Y1042" s="69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7" t="str">
        <f>IF(ISNA(VLOOKUP(AA1042,Sheet2!J:J,1,0)),"//","")</f>
        <v/>
      </c>
      <c r="AF1042" s="107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4" t="s">
        <v>531</v>
      </c>
      <c r="F1043" s="64" t="s">
        <v>892</v>
      </c>
      <c r="G1043" s="72">
        <v>0</v>
      </c>
      <c r="H1043" s="72">
        <v>0</v>
      </c>
      <c r="I1043" s="64" t="s">
        <v>1</v>
      </c>
      <c r="J1043" s="64" t="s">
        <v>1541</v>
      </c>
      <c r="K1043" s="65" t="s">
        <v>4065</v>
      </c>
      <c r="L1043" s="256" t="s">
        <v>5137</v>
      </c>
      <c r="M1043" s="256"/>
      <c r="N1043" s="256"/>
      <c r="O1043" s="66"/>
      <c r="P1043" s="62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187</v>
      </c>
      <c r="W1043" s="91" t="s">
        <v>2422</v>
      </c>
      <c r="X1043" s="69" t="s">
        <v>2422</v>
      </c>
      <c r="Y1043" s="69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7" t="str">
        <f>IF(ISNA(VLOOKUP(AA1043,Sheet2!J:J,1,0)),"//","")</f>
        <v/>
      </c>
      <c r="AF1043" s="107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4" t="s">
        <v>531</v>
      </c>
      <c r="F1044" s="64" t="s">
        <v>893</v>
      </c>
      <c r="G1044" s="72">
        <v>0</v>
      </c>
      <c r="H1044" s="72">
        <v>0</v>
      </c>
      <c r="I1044" s="64" t="s">
        <v>1</v>
      </c>
      <c r="J1044" s="64" t="s">
        <v>1541</v>
      </c>
      <c r="K1044" s="65" t="s">
        <v>4065</v>
      </c>
      <c r="L1044" s="256" t="s">
        <v>5137</v>
      </c>
      <c r="M1044" s="256"/>
      <c r="N1044" s="256"/>
      <c r="O1044" s="66"/>
      <c r="P1044" s="62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187</v>
      </c>
      <c r="W1044" s="91" t="s">
        <v>2422</v>
      </c>
      <c r="X1044" s="69" t="s">
        <v>2422</v>
      </c>
      <c r="Y1044" s="69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7" t="str">
        <f>IF(ISNA(VLOOKUP(AA1044,Sheet2!J:J,1,0)),"//","")</f>
        <v/>
      </c>
      <c r="AF1044" s="107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4" t="s">
        <v>531</v>
      </c>
      <c r="F1045" s="64" t="s">
        <v>894</v>
      </c>
      <c r="G1045" s="72">
        <v>0</v>
      </c>
      <c r="H1045" s="72">
        <v>0</v>
      </c>
      <c r="I1045" s="64" t="s">
        <v>1</v>
      </c>
      <c r="J1045" s="64" t="s">
        <v>1541</v>
      </c>
      <c r="K1045" s="65" t="s">
        <v>4065</v>
      </c>
      <c r="L1045" s="256" t="s">
        <v>5137</v>
      </c>
      <c r="M1045" s="256"/>
      <c r="N1045" s="256"/>
      <c r="O1045" s="66"/>
      <c r="P1045" s="62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187</v>
      </c>
      <c r="W1045" s="91" t="s">
        <v>2422</v>
      </c>
      <c r="X1045" s="69" t="s">
        <v>2422</v>
      </c>
      <c r="Y1045" s="69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7" t="str">
        <f>IF(ISNA(VLOOKUP(AA1045,Sheet2!J:J,1,0)),"//","")</f>
        <v/>
      </c>
      <c r="AF1045" s="107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4" t="s">
        <v>531</v>
      </c>
      <c r="F1046" s="64" t="s">
        <v>895</v>
      </c>
      <c r="G1046" s="72">
        <v>0</v>
      </c>
      <c r="H1046" s="72">
        <v>0</v>
      </c>
      <c r="I1046" s="64" t="s">
        <v>1</v>
      </c>
      <c r="J1046" s="64" t="s">
        <v>1541</v>
      </c>
      <c r="K1046" s="65" t="s">
        <v>4065</v>
      </c>
      <c r="L1046" s="256" t="s">
        <v>5137</v>
      </c>
      <c r="M1046" s="256"/>
      <c r="N1046" s="256"/>
      <c r="O1046" s="66"/>
      <c r="P1046" s="62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187</v>
      </c>
      <c r="W1046" s="91" t="s">
        <v>2422</v>
      </c>
      <c r="X1046" s="69" t="s">
        <v>2422</v>
      </c>
      <c r="Y1046" s="69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7" t="str">
        <f>IF(ISNA(VLOOKUP(AA1046,Sheet2!J:J,1,0)),"//","")</f>
        <v/>
      </c>
      <c r="AF1046" s="107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4" t="s">
        <v>531</v>
      </c>
      <c r="F1047" s="64" t="s">
        <v>896</v>
      </c>
      <c r="G1047" s="72">
        <v>0</v>
      </c>
      <c r="H1047" s="72">
        <v>0</v>
      </c>
      <c r="I1047" s="64" t="s">
        <v>1</v>
      </c>
      <c r="J1047" s="64" t="s">
        <v>1541</v>
      </c>
      <c r="K1047" s="65" t="s">
        <v>4065</v>
      </c>
      <c r="L1047" s="256" t="s">
        <v>5137</v>
      </c>
      <c r="M1047" s="256"/>
      <c r="N1047" s="256"/>
      <c r="O1047" s="66"/>
      <c r="P1047" s="62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187</v>
      </c>
      <c r="W1047" s="91" t="s">
        <v>2422</v>
      </c>
      <c r="X1047" s="69" t="s">
        <v>2422</v>
      </c>
      <c r="Y1047" s="69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7" t="str">
        <f>IF(ISNA(VLOOKUP(AA1047,Sheet2!J:J,1,0)),"//","")</f>
        <v/>
      </c>
      <c r="AF1047" s="107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4" t="s">
        <v>531</v>
      </c>
      <c r="F1048" s="64" t="s">
        <v>897</v>
      </c>
      <c r="G1048" s="72">
        <v>0</v>
      </c>
      <c r="H1048" s="72">
        <v>0</v>
      </c>
      <c r="I1048" s="64" t="s">
        <v>1</v>
      </c>
      <c r="J1048" s="64" t="s">
        <v>1541</v>
      </c>
      <c r="K1048" s="65" t="s">
        <v>4065</v>
      </c>
      <c r="L1048" s="256" t="s">
        <v>5137</v>
      </c>
      <c r="M1048" s="256"/>
      <c r="N1048" s="256"/>
      <c r="O1048" s="66"/>
      <c r="P1048" s="62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187</v>
      </c>
      <c r="W1048" s="91" t="s">
        <v>2422</v>
      </c>
      <c r="X1048" s="69" t="s">
        <v>2422</v>
      </c>
      <c r="Y1048" s="69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7" t="str">
        <f>IF(ISNA(VLOOKUP(AA1048,Sheet2!J:J,1,0)),"//","")</f>
        <v/>
      </c>
      <c r="AF1048" s="107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4" t="s">
        <v>531</v>
      </c>
      <c r="F1049" s="64" t="s">
        <v>898</v>
      </c>
      <c r="G1049" s="72">
        <v>0</v>
      </c>
      <c r="H1049" s="72">
        <v>0</v>
      </c>
      <c r="I1049" s="64" t="s">
        <v>1</v>
      </c>
      <c r="J1049" s="64" t="s">
        <v>1541</v>
      </c>
      <c r="K1049" s="65" t="s">
        <v>4065</v>
      </c>
      <c r="L1049" s="256" t="s">
        <v>5137</v>
      </c>
      <c r="M1049" s="256"/>
      <c r="N1049" s="256"/>
      <c r="O1049" s="66"/>
      <c r="P1049" s="62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187</v>
      </c>
      <c r="W1049" s="91" t="s">
        <v>2422</v>
      </c>
      <c r="X1049" s="69" t="s">
        <v>2422</v>
      </c>
      <c r="Y1049" s="69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7" t="str">
        <f>IF(ISNA(VLOOKUP(AA1049,Sheet2!J:J,1,0)),"//","")</f>
        <v/>
      </c>
      <c r="AF1049" s="107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4" t="s">
        <v>531</v>
      </c>
      <c r="F1050" s="64" t="s">
        <v>899</v>
      </c>
      <c r="G1050" s="72">
        <v>0</v>
      </c>
      <c r="H1050" s="72">
        <v>0</v>
      </c>
      <c r="I1050" s="64" t="s">
        <v>1</v>
      </c>
      <c r="J1050" s="64" t="s">
        <v>1541</v>
      </c>
      <c r="K1050" s="65" t="s">
        <v>4065</v>
      </c>
      <c r="L1050" s="256" t="s">
        <v>5137</v>
      </c>
      <c r="M1050" s="256"/>
      <c r="N1050" s="256"/>
      <c r="O1050" s="66"/>
      <c r="P1050" s="62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187</v>
      </c>
      <c r="W1050" s="91" t="s">
        <v>2422</v>
      </c>
      <c r="X1050" s="69" t="s">
        <v>2422</v>
      </c>
      <c r="Y1050" s="69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7" t="str">
        <f>IF(ISNA(VLOOKUP(AA1050,Sheet2!J:J,1,0)),"//","")</f>
        <v/>
      </c>
      <c r="AF1050" s="107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4" t="s">
        <v>531</v>
      </c>
      <c r="F1051" s="64" t="s">
        <v>900</v>
      </c>
      <c r="G1051" s="72">
        <v>0</v>
      </c>
      <c r="H1051" s="72">
        <v>0</v>
      </c>
      <c r="I1051" s="64" t="s">
        <v>1</v>
      </c>
      <c r="J1051" s="64" t="s">
        <v>1541</v>
      </c>
      <c r="K1051" s="65" t="s">
        <v>4065</v>
      </c>
      <c r="L1051" s="256" t="s">
        <v>5137</v>
      </c>
      <c r="M1051" s="256"/>
      <c r="N1051" s="256"/>
      <c r="O1051" s="66"/>
      <c r="P1051" s="62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187</v>
      </c>
      <c r="W1051" s="91" t="s">
        <v>2422</v>
      </c>
      <c r="X1051" s="69" t="s">
        <v>2422</v>
      </c>
      <c r="Y1051" s="69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7" t="str">
        <f>IF(ISNA(VLOOKUP(AA1051,Sheet2!J:J,1,0)),"//","")</f>
        <v/>
      </c>
      <c r="AF1051" s="107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4" t="s">
        <v>531</v>
      </c>
      <c r="F1052" s="64" t="s">
        <v>901</v>
      </c>
      <c r="G1052" s="72">
        <v>0</v>
      </c>
      <c r="H1052" s="72">
        <v>0</v>
      </c>
      <c r="I1052" s="64" t="s">
        <v>1</v>
      </c>
      <c r="J1052" s="64" t="s">
        <v>1541</v>
      </c>
      <c r="K1052" s="65" t="s">
        <v>4065</v>
      </c>
      <c r="L1052" s="256" t="s">
        <v>5137</v>
      </c>
      <c r="M1052" s="256"/>
      <c r="N1052" s="256"/>
      <c r="O1052" s="66"/>
      <c r="P1052" s="62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187</v>
      </c>
      <c r="W1052" s="91" t="s">
        <v>2422</v>
      </c>
      <c r="X1052" s="69" t="s">
        <v>2422</v>
      </c>
      <c r="Y1052" s="69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7" t="str">
        <f>IF(ISNA(VLOOKUP(AA1052,Sheet2!J:J,1,0)),"//","")</f>
        <v/>
      </c>
      <c r="AF1052" s="107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4" t="s">
        <v>531</v>
      </c>
      <c r="F1053" s="64" t="s">
        <v>902</v>
      </c>
      <c r="G1053" s="72">
        <v>0</v>
      </c>
      <c r="H1053" s="72">
        <v>0</v>
      </c>
      <c r="I1053" s="64" t="s">
        <v>1</v>
      </c>
      <c r="J1053" s="64" t="s">
        <v>1541</v>
      </c>
      <c r="K1053" s="65" t="s">
        <v>4065</v>
      </c>
      <c r="L1053" s="256" t="s">
        <v>5137</v>
      </c>
      <c r="M1053" s="256"/>
      <c r="N1053" s="256"/>
      <c r="O1053" s="66"/>
      <c r="P1053" s="62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187</v>
      </c>
      <c r="W1053" s="91" t="s">
        <v>2422</v>
      </c>
      <c r="X1053" s="69" t="s">
        <v>2422</v>
      </c>
      <c r="Y1053" s="69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7" t="str">
        <f>IF(ISNA(VLOOKUP(AA1053,Sheet2!J:J,1,0)),"//","")</f>
        <v/>
      </c>
      <c r="AF1053" s="107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4" t="s">
        <v>531</v>
      </c>
      <c r="F1054" s="64" t="s">
        <v>903</v>
      </c>
      <c r="G1054" s="67">
        <v>0</v>
      </c>
      <c r="H1054" s="67">
        <v>0</v>
      </c>
      <c r="I1054" s="64" t="s">
        <v>1</v>
      </c>
      <c r="J1054" s="64" t="s">
        <v>1541</v>
      </c>
      <c r="K1054" s="65" t="s">
        <v>4065</v>
      </c>
      <c r="L1054" s="256" t="s">
        <v>5137</v>
      </c>
      <c r="M1054" s="256"/>
      <c r="N1054" s="256"/>
      <c r="O1054" s="66"/>
      <c r="P1054" s="62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187</v>
      </c>
      <c r="W1054" s="91" t="s">
        <v>2422</v>
      </c>
      <c r="X1054" s="69" t="s">
        <v>2422</v>
      </c>
      <c r="Y1054" s="69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7" t="str">
        <f>IF(ISNA(VLOOKUP(AA1054,Sheet2!J:J,1,0)),"//","")</f>
        <v/>
      </c>
      <c r="AF1054" s="107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4" t="s">
        <v>531</v>
      </c>
      <c r="F1055" s="64" t="s">
        <v>904</v>
      </c>
      <c r="G1055" s="72">
        <v>0</v>
      </c>
      <c r="H1055" s="72">
        <v>0</v>
      </c>
      <c r="I1055" s="64" t="s">
        <v>1</v>
      </c>
      <c r="J1055" s="64" t="s">
        <v>1541</v>
      </c>
      <c r="K1055" s="65" t="s">
        <v>4065</v>
      </c>
      <c r="L1055" s="256" t="s">
        <v>5137</v>
      </c>
      <c r="M1055" s="256"/>
      <c r="N1055" s="256"/>
      <c r="O1055" s="66"/>
      <c r="P1055" s="62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187</v>
      </c>
      <c r="W1055" s="91" t="s">
        <v>2422</v>
      </c>
      <c r="X1055" s="69" t="s">
        <v>2422</v>
      </c>
      <c r="Y1055" s="69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7" t="str">
        <f>IF(ISNA(VLOOKUP(AA1055,Sheet2!J:J,1,0)),"//","")</f>
        <v/>
      </c>
      <c r="AF1055" s="107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4" t="s">
        <v>531</v>
      </c>
      <c r="F1056" s="64" t="s">
        <v>905</v>
      </c>
      <c r="G1056" s="72">
        <v>0</v>
      </c>
      <c r="H1056" s="72">
        <v>0</v>
      </c>
      <c r="I1056" s="64" t="s">
        <v>1</v>
      </c>
      <c r="J1056" s="64" t="s">
        <v>1541</v>
      </c>
      <c r="K1056" s="65" t="s">
        <v>4065</v>
      </c>
      <c r="L1056" s="256" t="s">
        <v>5137</v>
      </c>
      <c r="M1056" s="256"/>
      <c r="N1056" s="256"/>
      <c r="O1056" s="66"/>
      <c r="P1056" s="62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187</v>
      </c>
      <c r="W1056" s="91" t="s">
        <v>2422</v>
      </c>
      <c r="X1056" s="69" t="s">
        <v>2422</v>
      </c>
      <c r="Y1056" s="69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7" t="str">
        <f>IF(ISNA(VLOOKUP(AA1056,Sheet2!J:J,1,0)),"//","")</f>
        <v/>
      </c>
      <c r="AF1056" s="107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4" t="s">
        <v>531</v>
      </c>
      <c r="F1057" s="64" t="s">
        <v>906</v>
      </c>
      <c r="G1057" s="72">
        <v>0</v>
      </c>
      <c r="H1057" s="72">
        <v>0</v>
      </c>
      <c r="I1057" s="64" t="s">
        <v>1</v>
      </c>
      <c r="J1057" s="64" t="s">
        <v>1541</v>
      </c>
      <c r="K1057" s="65" t="s">
        <v>4065</v>
      </c>
      <c r="L1057" s="256" t="s">
        <v>5137</v>
      </c>
      <c r="M1057" s="256"/>
      <c r="N1057" s="256"/>
      <c r="O1057" s="66"/>
      <c r="P1057" s="62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187</v>
      </c>
      <c r="W1057" s="91" t="s">
        <v>2422</v>
      </c>
      <c r="X1057" s="69" t="s">
        <v>2422</v>
      </c>
      <c r="Y1057" s="69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7" t="str">
        <f>IF(ISNA(VLOOKUP(AA1057,Sheet2!J:J,1,0)),"//","")</f>
        <v/>
      </c>
      <c r="AF1057" s="107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4" t="s">
        <v>531</v>
      </c>
      <c r="F1058" s="64" t="s">
        <v>907</v>
      </c>
      <c r="G1058" s="72">
        <v>0</v>
      </c>
      <c r="H1058" s="72">
        <v>0</v>
      </c>
      <c r="I1058" s="64" t="s">
        <v>1</v>
      </c>
      <c r="J1058" s="64" t="s">
        <v>1541</v>
      </c>
      <c r="K1058" s="65" t="s">
        <v>4065</v>
      </c>
      <c r="L1058" s="256" t="s">
        <v>5137</v>
      </c>
      <c r="M1058" s="256"/>
      <c r="N1058" s="256"/>
      <c r="O1058" s="66"/>
      <c r="P1058" s="62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187</v>
      </c>
      <c r="W1058" s="91" t="s">
        <v>2422</v>
      </c>
      <c r="X1058" s="69" t="s">
        <v>2422</v>
      </c>
      <c r="Y1058" s="69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7" t="str">
        <f>IF(ISNA(VLOOKUP(AA1058,Sheet2!J:J,1,0)),"//","")</f>
        <v/>
      </c>
      <c r="AF1058" s="107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4" t="s">
        <v>531</v>
      </c>
      <c r="F1059" s="64" t="s">
        <v>908</v>
      </c>
      <c r="G1059" s="72">
        <v>0</v>
      </c>
      <c r="H1059" s="72">
        <v>0</v>
      </c>
      <c r="I1059" s="64" t="s">
        <v>1</v>
      </c>
      <c r="J1059" s="64" t="s">
        <v>1541</v>
      </c>
      <c r="K1059" s="65" t="s">
        <v>4065</v>
      </c>
      <c r="L1059" s="256" t="s">
        <v>5137</v>
      </c>
      <c r="M1059" s="256"/>
      <c r="N1059" s="256"/>
      <c r="O1059" s="66"/>
      <c r="P1059" s="62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187</v>
      </c>
      <c r="W1059" s="91" t="s">
        <v>2422</v>
      </c>
      <c r="X1059" s="69" t="s">
        <v>2422</v>
      </c>
      <c r="Y1059" s="69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7" t="str">
        <f>IF(ISNA(VLOOKUP(AA1059,Sheet2!J:J,1,0)),"//","")</f>
        <v/>
      </c>
      <c r="AF1059" s="107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4" t="s">
        <v>531</v>
      </c>
      <c r="F1060" s="64" t="s">
        <v>134</v>
      </c>
      <c r="G1060" s="72">
        <v>0</v>
      </c>
      <c r="H1060" s="72">
        <v>0</v>
      </c>
      <c r="I1060" s="64" t="s">
        <v>1</v>
      </c>
      <c r="J1060" s="64" t="s">
        <v>1541</v>
      </c>
      <c r="K1060" s="65" t="s">
        <v>4065</v>
      </c>
      <c r="L1060" s="256" t="s">
        <v>5137</v>
      </c>
      <c r="M1060" s="256"/>
      <c r="N1060" s="256"/>
      <c r="O1060" s="66"/>
      <c r="P1060" s="62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187</v>
      </c>
      <c r="W1060" s="91" t="s">
        <v>2422</v>
      </c>
      <c r="X1060" s="69" t="s">
        <v>2422</v>
      </c>
      <c r="Y1060" s="69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7" t="str">
        <f>IF(ISNA(VLOOKUP(AA1060,Sheet2!J:J,1,0)),"//","")</f>
        <v/>
      </c>
      <c r="AF1060" s="107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4" t="s">
        <v>531</v>
      </c>
      <c r="F1061" s="64" t="s">
        <v>139</v>
      </c>
      <c r="G1061" s="72">
        <v>0</v>
      </c>
      <c r="H1061" s="72">
        <v>0</v>
      </c>
      <c r="I1061" s="64" t="s">
        <v>1</v>
      </c>
      <c r="J1061" s="64" t="s">
        <v>1541</v>
      </c>
      <c r="K1061" s="65" t="s">
        <v>4065</v>
      </c>
      <c r="L1061" s="256" t="s">
        <v>5137</v>
      </c>
      <c r="M1061" s="256"/>
      <c r="N1061" s="256"/>
      <c r="O1061" s="66"/>
      <c r="P1061" s="62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187</v>
      </c>
      <c r="W1061" s="91" t="s">
        <v>2422</v>
      </c>
      <c r="X1061" s="69" t="s">
        <v>2422</v>
      </c>
      <c r="Y1061" s="69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7" t="str">
        <f>IF(ISNA(VLOOKUP(AA1061,Sheet2!J:J,1,0)),"//","")</f>
        <v/>
      </c>
      <c r="AF1061" s="107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4" t="s">
        <v>531</v>
      </c>
      <c r="F1062" s="64" t="s">
        <v>909</v>
      </c>
      <c r="G1062" s="72">
        <v>0</v>
      </c>
      <c r="H1062" s="72">
        <v>0</v>
      </c>
      <c r="I1062" s="64" t="s">
        <v>1</v>
      </c>
      <c r="J1062" s="64" t="s">
        <v>1541</v>
      </c>
      <c r="K1062" s="65" t="s">
        <v>4065</v>
      </c>
      <c r="L1062" s="256" t="s">
        <v>5137</v>
      </c>
      <c r="M1062" s="256"/>
      <c r="N1062" s="256"/>
      <c r="O1062" s="66"/>
      <c r="P1062" s="62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187</v>
      </c>
      <c r="W1062" s="91" t="s">
        <v>2422</v>
      </c>
      <c r="X1062" s="69" t="s">
        <v>2422</v>
      </c>
      <c r="Y1062" s="69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7" t="str">
        <f>IF(ISNA(VLOOKUP(AA1062,Sheet2!J:J,1,0)),"//","")</f>
        <v/>
      </c>
      <c r="AF1062" s="107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4" t="s">
        <v>531</v>
      </c>
      <c r="F1063" s="64" t="s">
        <v>910</v>
      </c>
      <c r="G1063" s="72">
        <v>0</v>
      </c>
      <c r="H1063" s="72">
        <v>0</v>
      </c>
      <c r="I1063" s="64" t="s">
        <v>1</v>
      </c>
      <c r="J1063" s="64" t="s">
        <v>1541</v>
      </c>
      <c r="K1063" s="65" t="s">
        <v>4065</v>
      </c>
      <c r="L1063" s="256" t="s">
        <v>5137</v>
      </c>
      <c r="M1063" s="256"/>
      <c r="N1063" s="256"/>
      <c r="O1063" s="66"/>
      <c r="P1063" s="62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187</v>
      </c>
      <c r="W1063" s="91" t="s">
        <v>2422</v>
      </c>
      <c r="X1063" s="69" t="s">
        <v>2422</v>
      </c>
      <c r="Y1063" s="69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7" t="str">
        <f>IF(ISNA(VLOOKUP(AA1063,Sheet2!J:J,1,0)),"//","")</f>
        <v/>
      </c>
      <c r="AF1063" s="107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4" t="s">
        <v>531</v>
      </c>
      <c r="F1064" s="64" t="s">
        <v>911</v>
      </c>
      <c r="G1064" s="72">
        <v>0</v>
      </c>
      <c r="H1064" s="72">
        <v>0</v>
      </c>
      <c r="I1064" s="64" t="s">
        <v>1</v>
      </c>
      <c r="J1064" s="64" t="s">
        <v>1541</v>
      </c>
      <c r="K1064" s="65" t="s">
        <v>4065</v>
      </c>
      <c r="L1064" s="256" t="s">
        <v>5137</v>
      </c>
      <c r="M1064" s="256"/>
      <c r="N1064" s="256"/>
      <c r="O1064" s="66"/>
      <c r="P1064" s="62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187</v>
      </c>
      <c r="W1064" s="91" t="s">
        <v>2422</v>
      </c>
      <c r="X1064" s="69" t="s">
        <v>2422</v>
      </c>
      <c r="Y1064" s="69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7" t="str">
        <f>IF(ISNA(VLOOKUP(AA1064,Sheet2!J:J,1,0)),"//","")</f>
        <v/>
      </c>
      <c r="AF1064" s="107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4" t="s">
        <v>531</v>
      </c>
      <c r="F1065" s="64" t="s">
        <v>912</v>
      </c>
      <c r="G1065" s="72">
        <v>0</v>
      </c>
      <c r="H1065" s="72">
        <v>0</v>
      </c>
      <c r="I1065" s="64" t="s">
        <v>1</v>
      </c>
      <c r="J1065" s="64" t="s">
        <v>1541</v>
      </c>
      <c r="K1065" s="65" t="s">
        <v>4065</v>
      </c>
      <c r="L1065" s="256" t="s">
        <v>5137</v>
      </c>
      <c r="M1065" s="256"/>
      <c r="N1065" s="256"/>
      <c r="O1065" s="66"/>
      <c r="P1065" s="62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187</v>
      </c>
      <c r="W1065" s="91" t="s">
        <v>2422</v>
      </c>
      <c r="X1065" s="69" t="s">
        <v>2422</v>
      </c>
      <c r="Y1065" s="69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7" t="str">
        <f>IF(ISNA(VLOOKUP(AA1065,Sheet2!J:J,1,0)),"//","")</f>
        <v/>
      </c>
      <c r="AF1065" s="107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4" t="s">
        <v>531</v>
      </c>
      <c r="F1066" s="64" t="s">
        <v>913</v>
      </c>
      <c r="G1066" s="72">
        <v>0</v>
      </c>
      <c r="H1066" s="72">
        <v>0</v>
      </c>
      <c r="I1066" s="64" t="s">
        <v>1</v>
      </c>
      <c r="J1066" s="64" t="s">
        <v>1541</v>
      </c>
      <c r="K1066" s="65" t="s">
        <v>4065</v>
      </c>
      <c r="L1066" s="256" t="s">
        <v>5137</v>
      </c>
      <c r="M1066" s="256"/>
      <c r="N1066" s="256"/>
      <c r="O1066" s="66"/>
      <c r="P1066" s="62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187</v>
      </c>
      <c r="W1066" s="91" t="s">
        <v>2422</v>
      </c>
      <c r="X1066" s="69" t="s">
        <v>2422</v>
      </c>
      <c r="Y1066" s="69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7" t="str">
        <f>IF(ISNA(VLOOKUP(AA1066,Sheet2!J:J,1,0)),"//","")</f>
        <v/>
      </c>
      <c r="AF1066" s="107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9" t="s">
        <v>4046</v>
      </c>
      <c r="D1067" s="109" t="s">
        <v>7</v>
      </c>
      <c r="E1067" s="134" t="str">
        <f>CHAR(34)&amp;IF(B1067&lt;10,"000",IF(B1067&lt;100,"00",IF(B1067&lt;1000,"0","")))&amp;$B1067&amp;CHAR(34)</f>
        <v>"1043"</v>
      </c>
      <c r="F1067" s="110" t="str">
        <f>E1067</f>
        <v>"1043"</v>
      </c>
      <c r="G1067" s="189">
        <v>0</v>
      </c>
      <c r="H1067" s="189">
        <v>0</v>
      </c>
      <c r="I1067" s="176" t="s">
        <v>28</v>
      </c>
      <c r="J1067" s="111" t="s">
        <v>1541</v>
      </c>
      <c r="K1067" s="112" t="s">
        <v>4065</v>
      </c>
      <c r="L1067" s="130" t="s">
        <v>5137</v>
      </c>
      <c r="M1067" s="130"/>
      <c r="N1067" s="130"/>
      <c r="P1067" s="135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187</v>
      </c>
      <c r="W1067" s="107" t="s">
        <v>2422</v>
      </c>
      <c r="X1067" s="114" t="s">
        <v>2422</v>
      </c>
      <c r="Y1067" s="114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7" t="str">
        <f>IF(ISNA(VLOOKUP(AA1067,Sheet2!J:J,1,0)),"//","")</f>
        <v/>
      </c>
      <c r="AF1067" s="107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4" t="s">
        <v>531</v>
      </c>
      <c r="F1068" s="64" t="s">
        <v>914</v>
      </c>
      <c r="G1068" s="67">
        <v>0</v>
      </c>
      <c r="H1068" s="67">
        <v>0</v>
      </c>
      <c r="I1068" s="64" t="s">
        <v>1</v>
      </c>
      <c r="J1068" s="64" t="s">
        <v>1541</v>
      </c>
      <c r="K1068" s="65" t="s">
        <v>4065</v>
      </c>
      <c r="L1068" s="256" t="s">
        <v>5137</v>
      </c>
      <c r="M1068" s="256"/>
      <c r="N1068" s="256"/>
      <c r="O1068" s="66"/>
      <c r="P1068" s="62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187</v>
      </c>
      <c r="W1068" s="91" t="s">
        <v>2422</v>
      </c>
      <c r="X1068" s="69" t="s">
        <v>2422</v>
      </c>
      <c r="Y1068" s="69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7" t="str">
        <f>IF(ISNA(VLOOKUP(AA1068,Sheet2!J:J,1,0)),"//","")</f>
        <v/>
      </c>
      <c r="AF1068" s="107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4" t="s">
        <v>531</v>
      </c>
      <c r="F1069" s="64" t="s">
        <v>915</v>
      </c>
      <c r="G1069" s="72">
        <v>0</v>
      </c>
      <c r="H1069" s="72">
        <v>0</v>
      </c>
      <c r="I1069" s="64" t="s">
        <v>1</v>
      </c>
      <c r="J1069" s="64" t="s">
        <v>1541</v>
      </c>
      <c r="K1069" s="65" t="s">
        <v>4065</v>
      </c>
      <c r="L1069" s="256" t="s">
        <v>5137</v>
      </c>
      <c r="M1069" s="256"/>
      <c r="N1069" s="256"/>
      <c r="O1069" s="66"/>
      <c r="P1069" s="62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187</v>
      </c>
      <c r="W1069" s="91" t="s">
        <v>2422</v>
      </c>
      <c r="X1069" s="69" t="s">
        <v>2422</v>
      </c>
      <c r="Y1069" s="69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7" t="str">
        <f>IF(ISNA(VLOOKUP(AA1069,Sheet2!J:J,1,0)),"//","")</f>
        <v/>
      </c>
      <c r="AF1069" s="107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9" t="s">
        <v>4046</v>
      </c>
      <c r="D1070" s="109" t="s">
        <v>7</v>
      </c>
      <c r="E1070" s="134" t="str">
        <f>CHAR(34)&amp;IF(B1070&lt;10,"000",IF(B1070&lt;100,"00",IF(B1070&lt;1000,"0","")))&amp;$B1070&amp;CHAR(34)</f>
        <v>"1046"</v>
      </c>
      <c r="F1070" s="110" t="str">
        <f>E1070</f>
        <v>"1046"</v>
      </c>
      <c r="G1070" s="189">
        <v>0</v>
      </c>
      <c r="H1070" s="189">
        <v>0</v>
      </c>
      <c r="I1070" s="176" t="s">
        <v>28</v>
      </c>
      <c r="J1070" s="111" t="s">
        <v>1541</v>
      </c>
      <c r="K1070" s="112" t="s">
        <v>4065</v>
      </c>
      <c r="L1070" s="130" t="s">
        <v>5137</v>
      </c>
      <c r="M1070" s="130"/>
      <c r="N1070" s="130"/>
      <c r="P1070" s="135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187</v>
      </c>
      <c r="W1070" s="107" t="s">
        <v>2422</v>
      </c>
      <c r="X1070" s="114" t="s">
        <v>2422</v>
      </c>
      <c r="Y1070" s="114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7" t="str">
        <f>IF(ISNA(VLOOKUP(AA1070,Sheet2!J:J,1,0)),"//","")</f>
        <v/>
      </c>
      <c r="AF1070" s="107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4" t="s">
        <v>531</v>
      </c>
      <c r="F1071" s="64" t="s">
        <v>916</v>
      </c>
      <c r="G1071" s="67">
        <v>0</v>
      </c>
      <c r="H1071" s="67">
        <v>0</v>
      </c>
      <c r="I1071" s="64" t="s">
        <v>1</v>
      </c>
      <c r="J1071" s="64" t="s">
        <v>1541</v>
      </c>
      <c r="K1071" s="65" t="s">
        <v>4065</v>
      </c>
      <c r="L1071" s="256" t="s">
        <v>5137</v>
      </c>
      <c r="M1071" s="256"/>
      <c r="N1071" s="256"/>
      <c r="O1071" s="66"/>
      <c r="P1071" s="62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187</v>
      </c>
      <c r="W1071" s="91" t="s">
        <v>2422</v>
      </c>
      <c r="X1071" s="69" t="s">
        <v>2422</v>
      </c>
      <c r="Y1071" s="69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7" t="str">
        <f>IF(ISNA(VLOOKUP(AA1071,Sheet2!J:J,1,0)),"//","")</f>
        <v/>
      </c>
      <c r="AF1071" s="107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4" t="s">
        <v>531</v>
      </c>
      <c r="F1072" s="64" t="s">
        <v>917</v>
      </c>
      <c r="G1072" s="72">
        <v>0</v>
      </c>
      <c r="H1072" s="72">
        <v>0</v>
      </c>
      <c r="I1072" s="64" t="s">
        <v>1</v>
      </c>
      <c r="J1072" s="64" t="s">
        <v>1541</v>
      </c>
      <c r="K1072" s="65" t="s">
        <v>4065</v>
      </c>
      <c r="L1072" s="256" t="s">
        <v>5137</v>
      </c>
      <c r="M1072" s="256"/>
      <c r="N1072" s="256"/>
      <c r="O1072" s="66"/>
      <c r="P1072" s="62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187</v>
      </c>
      <c r="W1072" s="91" t="s">
        <v>2422</v>
      </c>
      <c r="X1072" s="69" t="s">
        <v>2422</v>
      </c>
      <c r="Y1072" s="69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7" t="str">
        <f>IF(ISNA(VLOOKUP(AA1072,Sheet2!J:J,1,0)),"//","")</f>
        <v/>
      </c>
      <c r="AF1072" s="107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4" t="s">
        <v>531</v>
      </c>
      <c r="F1073" s="64" t="s">
        <v>918</v>
      </c>
      <c r="G1073" s="72">
        <v>0</v>
      </c>
      <c r="H1073" s="72">
        <v>0</v>
      </c>
      <c r="I1073" s="64" t="s">
        <v>1</v>
      </c>
      <c r="J1073" s="64" t="s">
        <v>1541</v>
      </c>
      <c r="K1073" s="65" t="s">
        <v>4065</v>
      </c>
      <c r="L1073" s="256" t="s">
        <v>5137</v>
      </c>
      <c r="M1073" s="256"/>
      <c r="N1073" s="256"/>
      <c r="O1073" s="66"/>
      <c r="P1073" s="62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187</v>
      </c>
      <c r="W1073" s="91" t="s">
        <v>2422</v>
      </c>
      <c r="X1073" s="69" t="s">
        <v>2422</v>
      </c>
      <c r="Y1073" s="69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7" t="str">
        <f>IF(ISNA(VLOOKUP(AA1073,Sheet2!J:J,1,0)),"//","")</f>
        <v/>
      </c>
      <c r="AF1073" s="107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4" t="s">
        <v>531</v>
      </c>
      <c r="F1074" s="64" t="s">
        <v>919</v>
      </c>
      <c r="G1074" s="72">
        <v>0</v>
      </c>
      <c r="H1074" s="72">
        <v>0</v>
      </c>
      <c r="I1074" s="64" t="s">
        <v>1</v>
      </c>
      <c r="J1074" s="64" t="s">
        <v>1541</v>
      </c>
      <c r="K1074" s="65" t="s">
        <v>4065</v>
      </c>
      <c r="L1074" s="256" t="s">
        <v>5137</v>
      </c>
      <c r="M1074" s="256"/>
      <c r="N1074" s="256"/>
      <c r="O1074" s="66"/>
      <c r="P1074" s="62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187</v>
      </c>
      <c r="W1074" s="91"/>
      <c r="X1074" s="69"/>
      <c r="Y1074" s="69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7" t="str">
        <f>IF(ISNA(VLOOKUP(AA1074,Sheet2!J:J,1,0)),"//","")</f>
        <v/>
      </c>
      <c r="AF1074" s="107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4" t="s">
        <v>531</v>
      </c>
      <c r="F1075" s="64" t="s">
        <v>920</v>
      </c>
      <c r="G1075" s="72">
        <v>0</v>
      </c>
      <c r="H1075" s="72">
        <v>0</v>
      </c>
      <c r="I1075" s="64" t="s">
        <v>1</v>
      </c>
      <c r="J1075" s="64" t="s">
        <v>1541</v>
      </c>
      <c r="K1075" s="65" t="s">
        <v>4065</v>
      </c>
      <c r="L1075" s="256" t="s">
        <v>5137</v>
      </c>
      <c r="M1075" s="256"/>
      <c r="N1075" s="256"/>
      <c r="O1075" s="66"/>
      <c r="P1075" s="62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187</v>
      </c>
      <c r="W1075" s="91"/>
      <c r="X1075" s="69"/>
      <c r="Y1075" s="69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7" t="str">
        <f>IF(ISNA(VLOOKUP(AA1075,Sheet2!J:J,1,0)),"//","")</f>
        <v/>
      </c>
      <c r="AF1075" s="107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4" t="s">
        <v>531</v>
      </c>
      <c r="F1076" s="64" t="s">
        <v>921</v>
      </c>
      <c r="G1076" s="72">
        <v>0</v>
      </c>
      <c r="H1076" s="72">
        <v>0</v>
      </c>
      <c r="I1076" s="64" t="s">
        <v>1</v>
      </c>
      <c r="J1076" s="64" t="s">
        <v>1541</v>
      </c>
      <c r="K1076" s="65" t="s">
        <v>4065</v>
      </c>
      <c r="L1076" s="256" t="s">
        <v>5137</v>
      </c>
      <c r="M1076" s="256"/>
      <c r="N1076" s="256"/>
      <c r="O1076" s="66"/>
      <c r="P1076" s="62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187</v>
      </c>
      <c r="W1076" s="91" t="s">
        <v>2422</v>
      </c>
      <c r="X1076" s="69" t="s">
        <v>2422</v>
      </c>
      <c r="Y1076" s="69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7" t="str">
        <f>IF(ISNA(VLOOKUP(AA1076,Sheet2!J:J,1,0)),"//","")</f>
        <v/>
      </c>
      <c r="AF1076" s="107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4" t="s">
        <v>531</v>
      </c>
      <c r="F1077" s="64" t="s">
        <v>922</v>
      </c>
      <c r="G1077" s="72">
        <v>0</v>
      </c>
      <c r="H1077" s="72">
        <v>0</v>
      </c>
      <c r="I1077" s="64" t="s">
        <v>1</v>
      </c>
      <c r="J1077" s="64" t="s">
        <v>1541</v>
      </c>
      <c r="K1077" s="65" t="s">
        <v>4065</v>
      </c>
      <c r="L1077" s="256" t="s">
        <v>5137</v>
      </c>
      <c r="M1077" s="256"/>
      <c r="N1077" s="256"/>
      <c r="O1077" s="66"/>
      <c r="P1077" s="62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187</v>
      </c>
      <c r="W1077" s="91"/>
      <c r="X1077" s="69"/>
      <c r="Y1077" s="69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7" t="str">
        <f>IF(ISNA(VLOOKUP(AA1077,Sheet2!J:J,1,0)),"//","")</f>
        <v/>
      </c>
      <c r="AF1077" s="107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4" t="s">
        <v>531</v>
      </c>
      <c r="F1078" s="64" t="s">
        <v>923</v>
      </c>
      <c r="G1078" s="72">
        <v>0</v>
      </c>
      <c r="H1078" s="72">
        <v>0</v>
      </c>
      <c r="I1078" s="64" t="s">
        <v>1</v>
      </c>
      <c r="J1078" s="64" t="s">
        <v>1541</v>
      </c>
      <c r="K1078" s="65" t="s">
        <v>4065</v>
      </c>
      <c r="L1078" s="256" t="s">
        <v>5137</v>
      </c>
      <c r="M1078" s="256"/>
      <c r="N1078" s="256"/>
      <c r="O1078" s="66"/>
      <c r="P1078" s="62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187</v>
      </c>
      <c r="W1078" s="91" t="s">
        <v>2422</v>
      </c>
      <c r="X1078" s="69" t="s">
        <v>2422</v>
      </c>
      <c r="Y1078" s="69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7" t="str">
        <f>IF(ISNA(VLOOKUP(AA1078,Sheet2!J:J,1,0)),"//","")</f>
        <v/>
      </c>
      <c r="AF1078" s="107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4" t="s">
        <v>531</v>
      </c>
      <c r="F1079" s="64" t="s">
        <v>924</v>
      </c>
      <c r="G1079" s="72">
        <v>0</v>
      </c>
      <c r="H1079" s="72">
        <v>0</v>
      </c>
      <c r="I1079" s="64" t="s">
        <v>1</v>
      </c>
      <c r="J1079" s="64" t="s">
        <v>1541</v>
      </c>
      <c r="K1079" s="65" t="s">
        <v>4065</v>
      </c>
      <c r="L1079" s="256" t="s">
        <v>5137</v>
      </c>
      <c r="M1079" s="256"/>
      <c r="N1079" s="256"/>
      <c r="O1079" s="66"/>
      <c r="P1079" s="62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187</v>
      </c>
      <c r="W1079" s="91" t="s">
        <v>2422</v>
      </c>
      <c r="X1079" s="69" t="s">
        <v>2422</v>
      </c>
      <c r="Y1079" s="69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7" t="str">
        <f>IF(ISNA(VLOOKUP(AA1079,Sheet2!J:J,1,0)),"//","")</f>
        <v/>
      </c>
      <c r="AF1079" s="107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4" t="s">
        <v>531</v>
      </c>
      <c r="F1080" s="64" t="s">
        <v>925</v>
      </c>
      <c r="G1080" s="72">
        <v>0</v>
      </c>
      <c r="H1080" s="72">
        <v>0</v>
      </c>
      <c r="I1080" s="64" t="s">
        <v>1</v>
      </c>
      <c r="J1080" s="64" t="s">
        <v>1541</v>
      </c>
      <c r="K1080" s="65" t="s">
        <v>4065</v>
      </c>
      <c r="L1080" s="256" t="s">
        <v>5137</v>
      </c>
      <c r="M1080" s="256"/>
      <c r="N1080" s="256"/>
      <c r="O1080" s="66"/>
      <c r="P1080" s="62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187</v>
      </c>
      <c r="W1080" s="91" t="s">
        <v>2422</v>
      </c>
      <c r="X1080" s="69" t="s">
        <v>2422</v>
      </c>
      <c r="Y1080" s="69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7" t="str">
        <f>IF(ISNA(VLOOKUP(AA1080,Sheet2!J:J,1,0)),"//","")</f>
        <v/>
      </c>
      <c r="AF1080" s="107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4" t="s">
        <v>531</v>
      </c>
      <c r="F1081" s="64" t="s">
        <v>926</v>
      </c>
      <c r="G1081" s="72">
        <v>0</v>
      </c>
      <c r="H1081" s="72">
        <v>0</v>
      </c>
      <c r="I1081" s="64" t="s">
        <v>1</v>
      </c>
      <c r="J1081" s="64" t="s">
        <v>1541</v>
      </c>
      <c r="K1081" s="65" t="s">
        <v>4065</v>
      </c>
      <c r="L1081" s="256" t="s">
        <v>5137</v>
      </c>
      <c r="M1081" s="256"/>
      <c r="N1081" s="256"/>
      <c r="O1081" s="66"/>
      <c r="P1081" s="62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187</v>
      </c>
      <c r="W1081" s="91" t="s">
        <v>2422</v>
      </c>
      <c r="X1081" s="69" t="s">
        <v>2422</v>
      </c>
      <c r="Y1081" s="69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7" t="str">
        <f>IF(ISNA(VLOOKUP(AA1081,Sheet2!J:J,1,0)),"//","")</f>
        <v/>
      </c>
      <c r="AF1081" s="107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4" t="s">
        <v>531</v>
      </c>
      <c r="F1082" s="64" t="s">
        <v>927</v>
      </c>
      <c r="G1082" s="72">
        <v>0</v>
      </c>
      <c r="H1082" s="72">
        <v>0</v>
      </c>
      <c r="I1082" s="64" t="s">
        <v>1</v>
      </c>
      <c r="J1082" s="64" t="s">
        <v>1541</v>
      </c>
      <c r="K1082" s="65" t="s">
        <v>4065</v>
      </c>
      <c r="L1082" s="256" t="s">
        <v>5137</v>
      </c>
      <c r="M1082" s="256"/>
      <c r="N1082" s="256"/>
      <c r="O1082" s="66"/>
      <c r="P1082" s="62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187</v>
      </c>
      <c r="W1082" s="91" t="s">
        <v>2422</v>
      </c>
      <c r="X1082" s="69" t="s">
        <v>2422</v>
      </c>
      <c r="Y1082" s="69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7" t="str">
        <f>IF(ISNA(VLOOKUP(AA1082,Sheet2!J:J,1,0)),"//","")</f>
        <v/>
      </c>
      <c r="AF1082" s="107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4" t="s">
        <v>531</v>
      </c>
      <c r="F1083" s="64" t="s">
        <v>928</v>
      </c>
      <c r="G1083" s="72">
        <v>0</v>
      </c>
      <c r="H1083" s="72">
        <v>0</v>
      </c>
      <c r="I1083" s="64" t="s">
        <v>1</v>
      </c>
      <c r="J1083" s="64" t="s">
        <v>1541</v>
      </c>
      <c r="K1083" s="65" t="s">
        <v>4065</v>
      </c>
      <c r="L1083" s="256" t="s">
        <v>5137</v>
      </c>
      <c r="M1083" s="256"/>
      <c r="N1083" s="256"/>
      <c r="O1083" s="66"/>
      <c r="P1083" s="62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187</v>
      </c>
      <c r="W1083" s="91" t="s">
        <v>2422</v>
      </c>
      <c r="X1083" s="69" t="s">
        <v>2422</v>
      </c>
      <c r="Y1083" s="69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7" t="str">
        <f>IF(ISNA(VLOOKUP(AA1083,Sheet2!J:J,1,0)),"//","")</f>
        <v/>
      </c>
      <c r="AF1083" s="107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4" t="s">
        <v>531</v>
      </c>
      <c r="F1084" s="64" t="s">
        <v>929</v>
      </c>
      <c r="G1084" s="72">
        <v>0</v>
      </c>
      <c r="H1084" s="72">
        <v>0</v>
      </c>
      <c r="I1084" s="64" t="s">
        <v>1</v>
      </c>
      <c r="J1084" s="64" t="s">
        <v>1541</v>
      </c>
      <c r="K1084" s="65" t="s">
        <v>4065</v>
      </c>
      <c r="L1084" s="256" t="s">
        <v>5137</v>
      </c>
      <c r="M1084" s="256"/>
      <c r="N1084" s="256"/>
      <c r="O1084" s="66"/>
      <c r="P1084" s="62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187</v>
      </c>
      <c r="W1084" s="91" t="s">
        <v>2422</v>
      </c>
      <c r="X1084" s="69" t="s">
        <v>2422</v>
      </c>
      <c r="Y1084" s="69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7" t="str">
        <f>IF(ISNA(VLOOKUP(AA1084,Sheet2!J:J,1,0)),"//","")</f>
        <v/>
      </c>
      <c r="AF1084" s="107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4" t="s">
        <v>531</v>
      </c>
      <c r="F1085" s="64" t="s">
        <v>930</v>
      </c>
      <c r="G1085" s="72">
        <v>0</v>
      </c>
      <c r="H1085" s="72">
        <v>0</v>
      </c>
      <c r="I1085" s="64" t="s">
        <v>1</v>
      </c>
      <c r="J1085" s="64" t="s">
        <v>1541</v>
      </c>
      <c r="K1085" s="65" t="s">
        <v>4065</v>
      </c>
      <c r="L1085" s="256" t="s">
        <v>5137</v>
      </c>
      <c r="M1085" s="256"/>
      <c r="N1085" s="256"/>
      <c r="O1085" s="66"/>
      <c r="P1085" s="62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187</v>
      </c>
      <c r="W1085" s="91" t="s">
        <v>2422</v>
      </c>
      <c r="X1085" s="69" t="s">
        <v>2422</v>
      </c>
      <c r="Y1085" s="69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7" t="str">
        <f>IF(ISNA(VLOOKUP(AA1085,Sheet2!J:J,1,0)),"//","")</f>
        <v/>
      </c>
      <c r="AF1085" s="107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4" t="s">
        <v>531</v>
      </c>
      <c r="F1086" s="64" t="s">
        <v>931</v>
      </c>
      <c r="G1086" s="72">
        <v>0</v>
      </c>
      <c r="H1086" s="72">
        <v>0</v>
      </c>
      <c r="I1086" s="64" t="s">
        <v>1</v>
      </c>
      <c r="J1086" s="64" t="s">
        <v>1541</v>
      </c>
      <c r="K1086" s="65" t="s">
        <v>4065</v>
      </c>
      <c r="L1086" s="256" t="s">
        <v>5137</v>
      </c>
      <c r="M1086" s="256"/>
      <c r="N1086" s="256"/>
      <c r="O1086" s="66"/>
      <c r="P1086" s="62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187</v>
      </c>
      <c r="W1086" s="91" t="s">
        <v>2422</v>
      </c>
      <c r="X1086" s="69" t="s">
        <v>2422</v>
      </c>
      <c r="Y1086" s="69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7" t="str">
        <f>IF(ISNA(VLOOKUP(AA1086,Sheet2!J:J,1,0)),"//","")</f>
        <v/>
      </c>
      <c r="AF1086" s="107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4" t="s">
        <v>531</v>
      </c>
      <c r="F1087" s="64" t="s">
        <v>932</v>
      </c>
      <c r="G1087" s="72">
        <v>0</v>
      </c>
      <c r="H1087" s="72">
        <v>0</v>
      </c>
      <c r="I1087" s="64" t="s">
        <v>1</v>
      </c>
      <c r="J1087" s="64" t="s">
        <v>1541</v>
      </c>
      <c r="K1087" s="65" t="s">
        <v>4065</v>
      </c>
      <c r="L1087" s="256" t="s">
        <v>5137</v>
      </c>
      <c r="M1087" s="256"/>
      <c r="N1087" s="256"/>
      <c r="O1087" s="66"/>
      <c r="P1087" s="62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187</v>
      </c>
      <c r="W1087" s="91" t="s">
        <v>2422</v>
      </c>
      <c r="X1087" s="69" t="s">
        <v>2422</v>
      </c>
      <c r="Y1087" s="69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7" t="str">
        <f>IF(ISNA(VLOOKUP(AA1087,Sheet2!J:J,1,0)),"//","")</f>
        <v/>
      </c>
      <c r="AF1087" s="107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4" t="s">
        <v>531</v>
      </c>
      <c r="F1088" s="64" t="s">
        <v>933</v>
      </c>
      <c r="G1088" s="72">
        <v>0</v>
      </c>
      <c r="H1088" s="72">
        <v>0</v>
      </c>
      <c r="I1088" s="64" t="s">
        <v>1</v>
      </c>
      <c r="J1088" s="64" t="s">
        <v>1541</v>
      </c>
      <c r="K1088" s="65" t="s">
        <v>4065</v>
      </c>
      <c r="L1088" s="256" t="s">
        <v>5137</v>
      </c>
      <c r="M1088" s="256"/>
      <c r="N1088" s="256"/>
      <c r="O1088" s="66"/>
      <c r="P1088" s="62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187</v>
      </c>
      <c r="W1088" s="91" t="s">
        <v>2422</v>
      </c>
      <c r="X1088" s="69" t="s">
        <v>2422</v>
      </c>
      <c r="Y1088" s="69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7" t="str">
        <f>IF(ISNA(VLOOKUP(AA1088,Sheet2!J:J,1,0)),"//","")</f>
        <v/>
      </c>
      <c r="AF1088" s="107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4" t="s">
        <v>531</v>
      </c>
      <c r="F1089" s="64" t="s">
        <v>934</v>
      </c>
      <c r="G1089" s="72">
        <v>0</v>
      </c>
      <c r="H1089" s="72">
        <v>0</v>
      </c>
      <c r="I1089" s="64" t="s">
        <v>1</v>
      </c>
      <c r="J1089" s="64" t="s">
        <v>1541</v>
      </c>
      <c r="K1089" s="65" t="s">
        <v>4065</v>
      </c>
      <c r="L1089" s="256" t="s">
        <v>5137</v>
      </c>
      <c r="M1089" s="256"/>
      <c r="N1089" s="256"/>
      <c r="O1089" s="66"/>
      <c r="P1089" s="62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187</v>
      </c>
      <c r="W1089" s="91" t="s">
        <v>2422</v>
      </c>
      <c r="X1089" s="69" t="s">
        <v>2422</v>
      </c>
      <c r="Y1089" s="69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7" t="str">
        <f>IF(ISNA(VLOOKUP(AA1089,Sheet2!J:J,1,0)),"//","")</f>
        <v/>
      </c>
      <c r="AF1089" s="107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4" t="s">
        <v>531</v>
      </c>
      <c r="F1090" s="64" t="s">
        <v>935</v>
      </c>
      <c r="G1090" s="72">
        <v>0</v>
      </c>
      <c r="H1090" s="72">
        <v>0</v>
      </c>
      <c r="I1090" s="64" t="s">
        <v>1</v>
      </c>
      <c r="J1090" s="64" t="s">
        <v>1541</v>
      </c>
      <c r="K1090" s="65" t="s">
        <v>4065</v>
      </c>
      <c r="L1090" s="256" t="s">
        <v>5137</v>
      </c>
      <c r="M1090" s="256"/>
      <c r="N1090" s="256"/>
      <c r="O1090" s="66"/>
      <c r="P1090" s="62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187</v>
      </c>
      <c r="W1090" s="91" t="s">
        <v>2422</v>
      </c>
      <c r="X1090" s="69" t="s">
        <v>2422</v>
      </c>
      <c r="Y1090" s="69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7" t="str">
        <f>IF(ISNA(VLOOKUP(AA1090,Sheet2!J:J,1,0)),"//","")</f>
        <v/>
      </c>
      <c r="AF1090" s="107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4" t="s">
        <v>531</v>
      </c>
      <c r="F1091" s="64" t="s">
        <v>936</v>
      </c>
      <c r="G1091" s="72">
        <v>0</v>
      </c>
      <c r="H1091" s="72">
        <v>0</v>
      </c>
      <c r="I1091" s="64" t="s">
        <v>1</v>
      </c>
      <c r="J1091" s="64" t="s">
        <v>1541</v>
      </c>
      <c r="K1091" s="65" t="s">
        <v>4065</v>
      </c>
      <c r="L1091" s="256" t="s">
        <v>5137</v>
      </c>
      <c r="M1091" s="256"/>
      <c r="N1091" s="256"/>
      <c r="O1091" s="66"/>
      <c r="P1091" s="62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187</v>
      </c>
      <c r="W1091" s="91" t="s">
        <v>2422</v>
      </c>
      <c r="X1091" s="69" t="s">
        <v>2422</v>
      </c>
      <c r="Y1091" s="69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7" t="str">
        <f>IF(ISNA(VLOOKUP(AA1091,Sheet2!J:J,1,0)),"//","")</f>
        <v/>
      </c>
      <c r="AF1091" s="107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9" t="s">
        <v>4046</v>
      </c>
      <c r="D1092" s="109" t="s">
        <v>7</v>
      </c>
      <c r="E1092" s="134" t="str">
        <f t="shared" ref="E1092:E1093" si="242">CHAR(34)&amp;IF(B1092&lt;10,"000",IF(B1092&lt;100,"00",IF(B1092&lt;1000,"0","")))&amp;$B1092&amp;CHAR(34)</f>
        <v>"1068"</v>
      </c>
      <c r="F1092" s="110" t="str">
        <f t="shared" ref="F1092:F1093" si="243">E1092</f>
        <v>"1068"</v>
      </c>
      <c r="G1092" s="189">
        <v>0</v>
      </c>
      <c r="H1092" s="189">
        <v>0</v>
      </c>
      <c r="I1092" s="176" t="s">
        <v>28</v>
      </c>
      <c r="J1092" s="111" t="s">
        <v>1541</v>
      </c>
      <c r="K1092" s="112" t="s">
        <v>4065</v>
      </c>
      <c r="L1092" s="130" t="s">
        <v>5137</v>
      </c>
      <c r="M1092" s="130"/>
      <c r="N1092" s="130"/>
      <c r="P1092" s="135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187</v>
      </c>
      <c r="W1092" s="107" t="s">
        <v>2422</v>
      </c>
      <c r="X1092" s="114" t="s">
        <v>2422</v>
      </c>
      <c r="Y1092" s="114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7" t="str">
        <f>IF(ISNA(VLOOKUP(AA1092,Sheet2!J:J,1,0)),"//","")</f>
        <v/>
      </c>
      <c r="AF1092" s="107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9" t="s">
        <v>4046</v>
      </c>
      <c r="D1093" s="109" t="s">
        <v>7</v>
      </c>
      <c r="E1093" s="134" t="str">
        <f t="shared" si="242"/>
        <v>"1069"</v>
      </c>
      <c r="F1093" s="110" t="str">
        <f t="shared" si="243"/>
        <v>"1069"</v>
      </c>
      <c r="G1093" s="189">
        <v>0</v>
      </c>
      <c r="H1093" s="189">
        <v>0</v>
      </c>
      <c r="I1093" s="176" t="s">
        <v>28</v>
      </c>
      <c r="J1093" s="111" t="s">
        <v>1541</v>
      </c>
      <c r="K1093" s="112" t="s">
        <v>4065</v>
      </c>
      <c r="L1093" s="130" t="s">
        <v>5137</v>
      </c>
      <c r="M1093" s="130"/>
      <c r="N1093" s="130"/>
      <c r="P1093" s="135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187</v>
      </c>
      <c r="W1093" s="107" t="s">
        <v>2422</v>
      </c>
      <c r="X1093" s="114" t="s">
        <v>2422</v>
      </c>
      <c r="Y1093" s="114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7" t="str">
        <f>IF(ISNA(VLOOKUP(AA1093,Sheet2!J:J,1,0)),"//","")</f>
        <v/>
      </c>
      <c r="AF1093" s="107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4" t="s">
        <v>531</v>
      </c>
      <c r="F1094" s="64" t="s">
        <v>937</v>
      </c>
      <c r="G1094" s="67">
        <v>0</v>
      </c>
      <c r="H1094" s="67">
        <v>0</v>
      </c>
      <c r="I1094" s="64" t="s">
        <v>1</v>
      </c>
      <c r="J1094" s="64" t="s">
        <v>1541</v>
      </c>
      <c r="K1094" s="65" t="s">
        <v>4065</v>
      </c>
      <c r="L1094" s="256" t="s">
        <v>5137</v>
      </c>
      <c r="M1094" s="256"/>
      <c r="N1094" s="256"/>
      <c r="O1094" s="66"/>
      <c r="P1094" s="62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187</v>
      </c>
      <c r="W1094" s="91" t="s">
        <v>2422</v>
      </c>
      <c r="X1094" s="69" t="s">
        <v>2422</v>
      </c>
      <c r="Y1094" s="69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7" t="str">
        <f>IF(ISNA(VLOOKUP(AA1094,Sheet2!J:J,1,0)),"//","")</f>
        <v/>
      </c>
      <c r="AF1094" s="107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9" t="s">
        <v>4046</v>
      </c>
      <c r="D1095" s="109" t="s">
        <v>7</v>
      </c>
      <c r="E1095" s="134" t="str">
        <f t="shared" ref="E1095:E1096" si="246">CHAR(34)&amp;IF(B1095&lt;10,"000",IF(B1095&lt;100,"00",IF(B1095&lt;1000,"0","")))&amp;$B1095&amp;CHAR(34)</f>
        <v>"1071"</v>
      </c>
      <c r="F1095" s="110" t="str">
        <f t="shared" ref="F1095:F1096" si="247">E1095</f>
        <v>"1071"</v>
      </c>
      <c r="G1095" s="189">
        <v>0</v>
      </c>
      <c r="H1095" s="189">
        <v>0</v>
      </c>
      <c r="I1095" s="176" t="s">
        <v>28</v>
      </c>
      <c r="J1095" s="111" t="s">
        <v>1541</v>
      </c>
      <c r="K1095" s="112" t="s">
        <v>4065</v>
      </c>
      <c r="L1095" s="130" t="s">
        <v>5137</v>
      </c>
      <c r="M1095" s="130"/>
      <c r="N1095" s="130"/>
      <c r="P1095" s="135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187</v>
      </c>
      <c r="W1095" s="107" t="s">
        <v>2422</v>
      </c>
      <c r="X1095" s="114" t="s">
        <v>2422</v>
      </c>
      <c r="Y1095" s="114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7" t="str">
        <f>IF(ISNA(VLOOKUP(AA1095,Sheet2!J:J,1,0)),"//","")</f>
        <v/>
      </c>
      <c r="AF1095" s="107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9" t="s">
        <v>4046</v>
      </c>
      <c r="D1096" s="109" t="s">
        <v>7</v>
      </c>
      <c r="E1096" s="134" t="str">
        <f t="shared" si="246"/>
        <v>"1072"</v>
      </c>
      <c r="F1096" s="110" t="str">
        <f t="shared" si="247"/>
        <v>"1072"</v>
      </c>
      <c r="G1096" s="189">
        <v>0</v>
      </c>
      <c r="H1096" s="189">
        <v>0</v>
      </c>
      <c r="I1096" s="176" t="s">
        <v>28</v>
      </c>
      <c r="J1096" s="111" t="s">
        <v>1541</v>
      </c>
      <c r="K1096" s="112" t="s">
        <v>4065</v>
      </c>
      <c r="L1096" s="130" t="s">
        <v>5137</v>
      </c>
      <c r="M1096" s="130"/>
      <c r="N1096" s="130"/>
      <c r="P1096" s="135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187</v>
      </c>
      <c r="W1096" s="107" t="s">
        <v>2422</v>
      </c>
      <c r="X1096" s="114" t="s">
        <v>2422</v>
      </c>
      <c r="Y1096" s="114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7" t="str">
        <f>IF(ISNA(VLOOKUP(AA1096,Sheet2!J:J,1,0)),"//","")</f>
        <v/>
      </c>
      <c r="AF1096" s="107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4" t="s">
        <v>531</v>
      </c>
      <c r="F1097" s="64" t="s">
        <v>938</v>
      </c>
      <c r="G1097" s="67">
        <v>0</v>
      </c>
      <c r="H1097" s="67">
        <v>0</v>
      </c>
      <c r="I1097" s="64" t="s">
        <v>1</v>
      </c>
      <c r="J1097" s="64" t="s">
        <v>1541</v>
      </c>
      <c r="K1097" s="65" t="s">
        <v>4065</v>
      </c>
      <c r="L1097" s="256" t="s">
        <v>5137</v>
      </c>
      <c r="M1097" s="256"/>
      <c r="N1097" s="256"/>
      <c r="O1097" s="66"/>
      <c r="P1097" s="62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187</v>
      </c>
      <c r="W1097" s="91" t="s">
        <v>2422</v>
      </c>
      <c r="X1097" s="69" t="s">
        <v>2422</v>
      </c>
      <c r="Y1097" s="69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7" t="str">
        <f>IF(ISNA(VLOOKUP(AA1097,Sheet2!J:J,1,0)),"//","")</f>
        <v/>
      </c>
      <c r="AF1097" s="107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4" t="s">
        <v>531</v>
      </c>
      <c r="F1098" s="64" t="s">
        <v>939</v>
      </c>
      <c r="G1098" s="72">
        <v>0</v>
      </c>
      <c r="H1098" s="72">
        <v>0</v>
      </c>
      <c r="I1098" s="64" t="s">
        <v>1</v>
      </c>
      <c r="J1098" s="64" t="s">
        <v>1541</v>
      </c>
      <c r="K1098" s="65" t="s">
        <v>4065</v>
      </c>
      <c r="L1098" s="256" t="s">
        <v>5137</v>
      </c>
      <c r="M1098" s="256"/>
      <c r="N1098" s="256"/>
      <c r="O1098" s="66"/>
      <c r="P1098" s="62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187</v>
      </c>
      <c r="W1098" s="91" t="s">
        <v>2422</v>
      </c>
      <c r="X1098" s="69" t="s">
        <v>2422</v>
      </c>
      <c r="Y1098" s="69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7" t="str">
        <f>IF(ISNA(VLOOKUP(AA1098,Sheet2!J:J,1,0)),"//","")</f>
        <v/>
      </c>
      <c r="AF1098" s="107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4" t="s">
        <v>531</v>
      </c>
      <c r="F1099" s="64" t="s">
        <v>940</v>
      </c>
      <c r="G1099" s="72">
        <v>0</v>
      </c>
      <c r="H1099" s="72">
        <v>0</v>
      </c>
      <c r="I1099" s="64" t="s">
        <v>1</v>
      </c>
      <c r="J1099" s="64" t="s">
        <v>1541</v>
      </c>
      <c r="K1099" s="65" t="s">
        <v>4065</v>
      </c>
      <c r="L1099" s="256" t="s">
        <v>5137</v>
      </c>
      <c r="M1099" s="256"/>
      <c r="N1099" s="256"/>
      <c r="O1099" s="66"/>
      <c r="P1099" s="62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187</v>
      </c>
      <c r="W1099" s="91" t="s">
        <v>2422</v>
      </c>
      <c r="X1099" s="69" t="s">
        <v>2422</v>
      </c>
      <c r="Y1099" s="69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7" t="str">
        <f>IF(ISNA(VLOOKUP(AA1099,Sheet2!J:J,1,0)),"//","")</f>
        <v/>
      </c>
      <c r="AF1099" s="107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4" t="s">
        <v>531</v>
      </c>
      <c r="F1100" s="64" t="s">
        <v>941</v>
      </c>
      <c r="G1100" s="72">
        <v>0</v>
      </c>
      <c r="H1100" s="72">
        <v>0</v>
      </c>
      <c r="I1100" s="64" t="s">
        <v>1</v>
      </c>
      <c r="J1100" s="64" t="s">
        <v>1541</v>
      </c>
      <c r="K1100" s="65" t="s">
        <v>4065</v>
      </c>
      <c r="L1100" s="256" t="s">
        <v>5137</v>
      </c>
      <c r="M1100" s="256"/>
      <c r="N1100" s="256"/>
      <c r="O1100" s="66"/>
      <c r="P1100" s="62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187</v>
      </c>
      <c r="W1100" s="91" t="s">
        <v>2422</v>
      </c>
      <c r="X1100" s="69" t="s">
        <v>2422</v>
      </c>
      <c r="Y1100" s="69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7" t="str">
        <f>IF(ISNA(VLOOKUP(AA1100,Sheet2!J:J,1,0)),"//","")</f>
        <v/>
      </c>
      <c r="AF1100" s="107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4" t="s">
        <v>531</v>
      </c>
      <c r="F1101" s="64" t="s">
        <v>942</v>
      </c>
      <c r="G1101" s="72">
        <v>0</v>
      </c>
      <c r="H1101" s="72">
        <v>0</v>
      </c>
      <c r="I1101" s="64" t="s">
        <v>1</v>
      </c>
      <c r="J1101" s="64" t="s">
        <v>1541</v>
      </c>
      <c r="K1101" s="65" t="s">
        <v>4065</v>
      </c>
      <c r="L1101" s="256" t="s">
        <v>5137</v>
      </c>
      <c r="M1101" s="256"/>
      <c r="N1101" s="256"/>
      <c r="O1101" s="66"/>
      <c r="P1101" s="62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187</v>
      </c>
      <c r="W1101" s="91" t="s">
        <v>2422</v>
      </c>
      <c r="X1101" s="69" t="s">
        <v>2422</v>
      </c>
      <c r="Y1101" s="69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7" t="str">
        <f>IF(ISNA(VLOOKUP(AA1101,Sheet2!J:J,1,0)),"//","")</f>
        <v/>
      </c>
      <c r="AF1101" s="107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4" t="s">
        <v>531</v>
      </c>
      <c r="F1102" s="64" t="s">
        <v>943</v>
      </c>
      <c r="G1102" s="72">
        <v>0</v>
      </c>
      <c r="H1102" s="72">
        <v>0</v>
      </c>
      <c r="I1102" s="64" t="s">
        <v>1</v>
      </c>
      <c r="J1102" s="64" t="s">
        <v>1541</v>
      </c>
      <c r="K1102" s="65" t="s">
        <v>4065</v>
      </c>
      <c r="L1102" s="256" t="s">
        <v>5137</v>
      </c>
      <c r="M1102" s="256"/>
      <c r="N1102" s="256"/>
      <c r="O1102" s="66"/>
      <c r="P1102" s="62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187</v>
      </c>
      <c r="W1102" s="91" t="s">
        <v>2422</v>
      </c>
      <c r="X1102" s="69" t="s">
        <v>2422</v>
      </c>
      <c r="Y1102" s="69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7" t="str">
        <f>IF(ISNA(VLOOKUP(AA1102,Sheet2!J:J,1,0)),"//","")</f>
        <v/>
      </c>
      <c r="AF1102" s="107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4" t="s">
        <v>531</v>
      </c>
      <c r="F1103" s="64" t="s">
        <v>460</v>
      </c>
      <c r="G1103" s="72">
        <v>0</v>
      </c>
      <c r="H1103" s="72">
        <v>0</v>
      </c>
      <c r="I1103" s="64" t="s">
        <v>1</v>
      </c>
      <c r="J1103" s="64" t="s">
        <v>1541</v>
      </c>
      <c r="K1103" s="65" t="s">
        <v>4065</v>
      </c>
      <c r="L1103" s="256" t="s">
        <v>5137</v>
      </c>
      <c r="M1103" s="256"/>
      <c r="N1103" s="256"/>
      <c r="O1103" s="66"/>
      <c r="P1103" s="62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187</v>
      </c>
      <c r="W1103" s="91" t="s">
        <v>2422</v>
      </c>
      <c r="X1103" s="69" t="s">
        <v>2422</v>
      </c>
      <c r="Y1103" s="69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7" t="str">
        <f>IF(ISNA(VLOOKUP(AA1103,Sheet2!J:J,1,0)),"//","")</f>
        <v/>
      </c>
      <c r="AF1103" s="107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4" t="s">
        <v>531</v>
      </c>
      <c r="F1104" s="64" t="s">
        <v>944</v>
      </c>
      <c r="G1104" s="72">
        <v>0</v>
      </c>
      <c r="H1104" s="72">
        <v>0</v>
      </c>
      <c r="I1104" s="64" t="s">
        <v>1</v>
      </c>
      <c r="J1104" s="64" t="s">
        <v>1541</v>
      </c>
      <c r="K1104" s="65" t="s">
        <v>4065</v>
      </c>
      <c r="L1104" s="256" t="s">
        <v>5137</v>
      </c>
      <c r="M1104" s="256"/>
      <c r="N1104" s="256"/>
      <c r="O1104" s="66"/>
      <c r="P1104" s="62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187</v>
      </c>
      <c r="W1104" s="91" t="s">
        <v>2422</v>
      </c>
      <c r="X1104" s="69" t="s">
        <v>2422</v>
      </c>
      <c r="Y1104" s="69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7" t="str">
        <f>IF(ISNA(VLOOKUP(AA1104,Sheet2!J:J,1,0)),"//","")</f>
        <v/>
      </c>
      <c r="AF1104" s="107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4" t="s">
        <v>531</v>
      </c>
      <c r="F1105" s="64" t="s">
        <v>945</v>
      </c>
      <c r="G1105" s="72">
        <v>0</v>
      </c>
      <c r="H1105" s="72">
        <v>0</v>
      </c>
      <c r="I1105" s="64" t="s">
        <v>1</v>
      </c>
      <c r="J1105" s="64" t="s">
        <v>1541</v>
      </c>
      <c r="K1105" s="65" t="s">
        <v>4065</v>
      </c>
      <c r="L1105" s="256" t="s">
        <v>5137</v>
      </c>
      <c r="M1105" s="256"/>
      <c r="N1105" s="256"/>
      <c r="O1105" s="66"/>
      <c r="P1105" s="62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187</v>
      </c>
      <c r="W1105" s="91"/>
      <c r="X1105" s="69"/>
      <c r="Y1105" s="69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7" t="str">
        <f>IF(ISNA(VLOOKUP(AA1105,Sheet2!J:J,1,0)),"//","")</f>
        <v/>
      </c>
      <c r="AF1105" s="107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4" t="s">
        <v>531</v>
      </c>
      <c r="F1106" s="64" t="s">
        <v>463</v>
      </c>
      <c r="G1106" s="72">
        <v>0</v>
      </c>
      <c r="H1106" s="72">
        <v>0</v>
      </c>
      <c r="I1106" s="64" t="s">
        <v>1</v>
      </c>
      <c r="J1106" s="64" t="s">
        <v>1541</v>
      </c>
      <c r="K1106" s="65" t="s">
        <v>4065</v>
      </c>
      <c r="L1106" s="256" t="s">
        <v>5137</v>
      </c>
      <c r="M1106" s="256"/>
      <c r="N1106" s="256"/>
      <c r="O1106" s="66"/>
      <c r="P1106" s="62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187</v>
      </c>
      <c r="W1106" s="91" t="s">
        <v>2422</v>
      </c>
      <c r="X1106" s="69" t="s">
        <v>2422</v>
      </c>
      <c r="Y1106" s="69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7" t="str">
        <f>IF(ISNA(VLOOKUP(AA1106,Sheet2!J:J,1,0)),"//","")</f>
        <v/>
      </c>
      <c r="AF1106" s="107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4" t="s">
        <v>531</v>
      </c>
      <c r="F1107" s="64" t="s">
        <v>946</v>
      </c>
      <c r="G1107" s="72">
        <v>0</v>
      </c>
      <c r="H1107" s="72">
        <v>0</v>
      </c>
      <c r="I1107" s="64" t="s">
        <v>1</v>
      </c>
      <c r="J1107" s="64" t="s">
        <v>1541</v>
      </c>
      <c r="K1107" s="65" t="s">
        <v>4065</v>
      </c>
      <c r="L1107" s="256" t="s">
        <v>5137</v>
      </c>
      <c r="M1107" s="256"/>
      <c r="N1107" s="256"/>
      <c r="O1107" s="66"/>
      <c r="P1107" s="62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187</v>
      </c>
      <c r="W1107" s="91" t="s">
        <v>2422</v>
      </c>
      <c r="X1107" s="69" t="s">
        <v>2422</v>
      </c>
      <c r="Y1107" s="69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7" t="str">
        <f>IF(ISNA(VLOOKUP(AA1107,Sheet2!J:J,1,0)),"//","")</f>
        <v/>
      </c>
      <c r="AF1107" s="107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4" t="s">
        <v>531</v>
      </c>
      <c r="F1108" s="64" t="s">
        <v>947</v>
      </c>
      <c r="G1108" s="72">
        <v>0</v>
      </c>
      <c r="H1108" s="72">
        <v>0</v>
      </c>
      <c r="I1108" s="64" t="s">
        <v>1</v>
      </c>
      <c r="J1108" s="64" t="s">
        <v>1541</v>
      </c>
      <c r="K1108" s="65" t="s">
        <v>4065</v>
      </c>
      <c r="L1108" s="256" t="s">
        <v>5137</v>
      </c>
      <c r="M1108" s="256"/>
      <c r="N1108" s="256"/>
      <c r="O1108" s="66"/>
      <c r="P1108" s="62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187</v>
      </c>
      <c r="W1108" s="91" t="s">
        <v>2422</v>
      </c>
      <c r="X1108" s="69" t="s">
        <v>2422</v>
      </c>
      <c r="Y1108" s="69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7" t="str">
        <f>IF(ISNA(VLOOKUP(AA1108,Sheet2!J:J,1,0)),"//","")</f>
        <v/>
      </c>
      <c r="AF1108" s="107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4" t="s">
        <v>531</v>
      </c>
      <c r="F1109" s="64" t="s">
        <v>948</v>
      </c>
      <c r="G1109" s="72">
        <v>0</v>
      </c>
      <c r="H1109" s="72">
        <v>0</v>
      </c>
      <c r="I1109" s="64" t="s">
        <v>1</v>
      </c>
      <c r="J1109" s="64" t="s">
        <v>1541</v>
      </c>
      <c r="K1109" s="65" t="s">
        <v>4065</v>
      </c>
      <c r="L1109" s="256" t="s">
        <v>5137</v>
      </c>
      <c r="M1109" s="256"/>
      <c r="N1109" s="256"/>
      <c r="O1109" s="66"/>
      <c r="P1109" s="62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187</v>
      </c>
      <c r="W1109" s="91"/>
      <c r="X1109" s="69"/>
      <c r="Y1109" s="69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7" t="str">
        <f>IF(ISNA(VLOOKUP(AA1109,Sheet2!J:J,1,0)),"//","")</f>
        <v/>
      </c>
      <c r="AF1109" s="107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4" t="s">
        <v>531</v>
      </c>
      <c r="F1110" s="64" t="s">
        <v>949</v>
      </c>
      <c r="G1110" s="72">
        <v>0</v>
      </c>
      <c r="H1110" s="72">
        <v>0</v>
      </c>
      <c r="I1110" s="64" t="s">
        <v>1</v>
      </c>
      <c r="J1110" s="64" t="s">
        <v>1541</v>
      </c>
      <c r="K1110" s="65" t="s">
        <v>4065</v>
      </c>
      <c r="L1110" s="256" t="s">
        <v>5137</v>
      </c>
      <c r="M1110" s="256"/>
      <c r="N1110" s="256"/>
      <c r="O1110" s="66"/>
      <c r="P1110" s="62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187</v>
      </c>
      <c r="W1110" s="91"/>
      <c r="X1110" s="69"/>
      <c r="Y1110" s="69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7" t="str">
        <f>IF(ISNA(VLOOKUP(AA1110,Sheet2!J:J,1,0)),"//","")</f>
        <v/>
      </c>
      <c r="AF1110" s="107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4" t="s">
        <v>531</v>
      </c>
      <c r="F1111" s="64" t="s">
        <v>950</v>
      </c>
      <c r="G1111" s="72">
        <v>0</v>
      </c>
      <c r="H1111" s="72">
        <v>0</v>
      </c>
      <c r="I1111" s="64" t="s">
        <v>1</v>
      </c>
      <c r="J1111" s="64" t="s">
        <v>1541</v>
      </c>
      <c r="K1111" s="65" t="s">
        <v>4065</v>
      </c>
      <c r="L1111" s="256" t="s">
        <v>5137</v>
      </c>
      <c r="M1111" s="256"/>
      <c r="N1111" s="256"/>
      <c r="O1111" s="66"/>
      <c r="P1111" s="62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187</v>
      </c>
      <c r="W1111" s="91"/>
      <c r="X1111" s="69"/>
      <c r="Y1111" s="69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7" t="str">
        <f>IF(ISNA(VLOOKUP(AA1111,Sheet2!J:J,1,0)),"//","")</f>
        <v/>
      </c>
      <c r="AF1111" s="107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4" t="s">
        <v>531</v>
      </c>
      <c r="F1112" s="64" t="s">
        <v>951</v>
      </c>
      <c r="G1112" s="72">
        <v>0</v>
      </c>
      <c r="H1112" s="72">
        <v>0</v>
      </c>
      <c r="I1112" s="64" t="s">
        <v>1</v>
      </c>
      <c r="J1112" s="64" t="s">
        <v>1541</v>
      </c>
      <c r="K1112" s="65" t="s">
        <v>4065</v>
      </c>
      <c r="L1112" s="256" t="s">
        <v>5137</v>
      </c>
      <c r="M1112" s="256"/>
      <c r="N1112" s="256"/>
      <c r="O1112" s="66"/>
      <c r="P1112" s="62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187</v>
      </c>
      <c r="W1112" s="91"/>
      <c r="X1112" s="69"/>
      <c r="Y1112" s="69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7" t="str">
        <f>IF(ISNA(VLOOKUP(AA1112,Sheet2!J:J,1,0)),"//","")</f>
        <v/>
      </c>
      <c r="AF1112" s="107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4" t="s">
        <v>531</v>
      </c>
      <c r="F1113" s="64" t="s">
        <v>952</v>
      </c>
      <c r="G1113" s="72">
        <v>0</v>
      </c>
      <c r="H1113" s="72">
        <v>0</v>
      </c>
      <c r="I1113" s="64" t="s">
        <v>1</v>
      </c>
      <c r="J1113" s="64" t="s">
        <v>1541</v>
      </c>
      <c r="K1113" s="65" t="s">
        <v>4065</v>
      </c>
      <c r="L1113" s="256" t="s">
        <v>5137</v>
      </c>
      <c r="M1113" s="256"/>
      <c r="N1113" s="256"/>
      <c r="O1113" s="66"/>
      <c r="P1113" s="62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187</v>
      </c>
      <c r="W1113" s="91"/>
      <c r="X1113" s="69"/>
      <c r="Y1113" s="69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7" t="str">
        <f>IF(ISNA(VLOOKUP(AA1113,Sheet2!J:J,1,0)),"//","")</f>
        <v/>
      </c>
      <c r="AF1113" s="107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4" t="s">
        <v>531</v>
      </c>
      <c r="F1114" s="64" t="s">
        <v>953</v>
      </c>
      <c r="G1114" s="72">
        <v>0</v>
      </c>
      <c r="H1114" s="72">
        <v>0</v>
      </c>
      <c r="I1114" s="64" t="s">
        <v>1</v>
      </c>
      <c r="J1114" s="64" t="s">
        <v>1541</v>
      </c>
      <c r="K1114" s="65" t="s">
        <v>4065</v>
      </c>
      <c r="L1114" s="256" t="s">
        <v>5137</v>
      </c>
      <c r="M1114" s="256"/>
      <c r="N1114" s="256"/>
      <c r="O1114" s="66"/>
      <c r="P1114" s="62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187</v>
      </c>
      <c r="W1114" s="91"/>
      <c r="X1114" s="69"/>
      <c r="Y1114" s="69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7" t="str">
        <f>IF(ISNA(VLOOKUP(AA1114,Sheet2!J:J,1,0)),"//","")</f>
        <v/>
      </c>
      <c r="AF1114" s="107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4" t="s">
        <v>531</v>
      </c>
      <c r="F1115" s="64" t="s">
        <v>457</v>
      </c>
      <c r="G1115" s="72">
        <v>0</v>
      </c>
      <c r="H1115" s="72">
        <v>0</v>
      </c>
      <c r="I1115" s="64" t="s">
        <v>1</v>
      </c>
      <c r="J1115" s="64" t="s">
        <v>1541</v>
      </c>
      <c r="K1115" s="65" t="s">
        <v>4065</v>
      </c>
      <c r="L1115" s="256" t="s">
        <v>5137</v>
      </c>
      <c r="M1115" s="256"/>
      <c r="N1115" s="256"/>
      <c r="O1115" s="66"/>
      <c r="P1115" s="62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187</v>
      </c>
      <c r="W1115" s="91"/>
      <c r="X1115" s="69"/>
      <c r="Y1115" s="69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7" t="str">
        <f>IF(ISNA(VLOOKUP(AA1115,Sheet2!J:J,1,0)),"//","")</f>
        <v/>
      </c>
      <c r="AF1115" s="107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4" t="s">
        <v>531</v>
      </c>
      <c r="F1116" s="64" t="s">
        <v>954</v>
      </c>
      <c r="G1116" s="72">
        <v>0</v>
      </c>
      <c r="H1116" s="72">
        <v>0</v>
      </c>
      <c r="I1116" s="64" t="s">
        <v>1</v>
      </c>
      <c r="J1116" s="64" t="s">
        <v>1541</v>
      </c>
      <c r="K1116" s="65" t="s">
        <v>4065</v>
      </c>
      <c r="L1116" s="256" t="s">
        <v>5137</v>
      </c>
      <c r="M1116" s="256"/>
      <c r="N1116" s="256"/>
      <c r="O1116" s="66"/>
      <c r="P1116" s="62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187</v>
      </c>
      <c r="W1116" s="91"/>
      <c r="X1116" s="69"/>
      <c r="Y1116" s="69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7" t="str">
        <f>IF(ISNA(VLOOKUP(AA1116,Sheet2!J:J,1,0)),"//","")</f>
        <v/>
      </c>
      <c r="AF1116" s="107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4" t="s">
        <v>531</v>
      </c>
      <c r="F1117" s="64" t="s">
        <v>955</v>
      </c>
      <c r="G1117" s="72">
        <v>0</v>
      </c>
      <c r="H1117" s="72">
        <v>0</v>
      </c>
      <c r="I1117" s="64" t="s">
        <v>1</v>
      </c>
      <c r="J1117" s="64" t="s">
        <v>1541</v>
      </c>
      <c r="K1117" s="65" t="s">
        <v>4065</v>
      </c>
      <c r="L1117" s="256" t="s">
        <v>5137</v>
      </c>
      <c r="M1117" s="256"/>
      <c r="N1117" s="256"/>
      <c r="O1117" s="66"/>
      <c r="P1117" s="62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187</v>
      </c>
      <c r="W1117" s="91"/>
      <c r="X1117" s="69"/>
      <c r="Y1117" s="69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7" t="str">
        <f>IF(ISNA(VLOOKUP(AA1117,Sheet2!J:J,1,0)),"//","")</f>
        <v/>
      </c>
      <c r="AF1117" s="107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4" t="s">
        <v>531</v>
      </c>
      <c r="F1118" s="64" t="s">
        <v>956</v>
      </c>
      <c r="G1118" s="72">
        <v>0</v>
      </c>
      <c r="H1118" s="72">
        <v>0</v>
      </c>
      <c r="I1118" s="64" t="s">
        <v>1</v>
      </c>
      <c r="J1118" s="64" t="s">
        <v>1541</v>
      </c>
      <c r="K1118" s="65" t="s">
        <v>4065</v>
      </c>
      <c r="L1118" s="256" t="s">
        <v>5137</v>
      </c>
      <c r="M1118" s="256"/>
      <c r="N1118" s="256"/>
      <c r="O1118" s="66"/>
      <c r="P1118" s="62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187</v>
      </c>
      <c r="W1118" s="91"/>
      <c r="X1118" s="69"/>
      <c r="Y1118" s="69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7" t="str">
        <f>IF(ISNA(VLOOKUP(AA1118,Sheet2!J:J,1,0)),"//","")</f>
        <v/>
      </c>
      <c r="AF1118" s="107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4" t="s">
        <v>531</v>
      </c>
      <c r="F1119" s="64" t="s">
        <v>957</v>
      </c>
      <c r="G1119" s="72">
        <v>0</v>
      </c>
      <c r="H1119" s="72">
        <v>0</v>
      </c>
      <c r="I1119" s="64" t="s">
        <v>1</v>
      </c>
      <c r="J1119" s="64" t="s">
        <v>1541</v>
      </c>
      <c r="K1119" s="65" t="s">
        <v>4065</v>
      </c>
      <c r="L1119" s="256" t="s">
        <v>5137</v>
      </c>
      <c r="M1119" s="256"/>
      <c r="N1119" s="256"/>
      <c r="O1119" s="66"/>
      <c r="P1119" s="62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187</v>
      </c>
      <c r="W1119" s="91"/>
      <c r="X1119" s="69"/>
      <c r="Y1119" s="69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7" t="str">
        <f>IF(ISNA(VLOOKUP(AA1119,Sheet2!J:J,1,0)),"//","")</f>
        <v/>
      </c>
      <c r="AF1119" s="107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5139</v>
      </c>
      <c r="E1120" s="64" t="s">
        <v>531</v>
      </c>
      <c r="F1120" s="64" t="s">
        <v>5146</v>
      </c>
      <c r="G1120" s="72">
        <v>0</v>
      </c>
      <c r="H1120" s="72">
        <v>0</v>
      </c>
      <c r="I1120" s="64" t="s">
        <v>1</v>
      </c>
      <c r="J1120" s="64" t="s">
        <v>1541</v>
      </c>
      <c r="K1120" s="65" t="s">
        <v>4065</v>
      </c>
      <c r="L1120" s="256" t="s">
        <v>5137</v>
      </c>
      <c r="M1120" s="256"/>
      <c r="N1120" s="256"/>
      <c r="O1120" s="66"/>
      <c r="P1120" s="62" t="s">
        <v>5139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187</v>
      </c>
      <c r="W1120" s="91"/>
      <c r="X1120" s="69"/>
      <c r="Y1120" s="69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7" t="str">
        <f>IF(ISNA(VLOOKUP(AA1120,Sheet2!J:J,1,0)),"//","")</f>
        <v/>
      </c>
      <c r="AF1120" s="107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4" t="s">
        <v>531</v>
      </c>
      <c r="F1121" s="64" t="s">
        <v>958</v>
      </c>
      <c r="G1121" s="72">
        <v>0</v>
      </c>
      <c r="H1121" s="72">
        <v>0</v>
      </c>
      <c r="I1121" s="64" t="s">
        <v>1</v>
      </c>
      <c r="J1121" s="64" t="s">
        <v>1541</v>
      </c>
      <c r="K1121" s="65" t="s">
        <v>4065</v>
      </c>
      <c r="L1121" s="256" t="s">
        <v>5137</v>
      </c>
      <c r="M1121" s="256"/>
      <c r="N1121" s="256"/>
      <c r="O1121" s="66"/>
      <c r="P1121" s="62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187</v>
      </c>
      <c r="W1121" s="91"/>
      <c r="X1121" s="69"/>
      <c r="Y1121" s="69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7" t="str">
        <f>IF(ISNA(VLOOKUP(AA1121,Sheet2!J:J,1,0)),"//","")</f>
        <v/>
      </c>
      <c r="AF1121" s="107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4" t="s">
        <v>531</v>
      </c>
      <c r="F1122" s="64" t="s">
        <v>959</v>
      </c>
      <c r="G1122" s="72">
        <v>0</v>
      </c>
      <c r="H1122" s="72">
        <v>0</v>
      </c>
      <c r="I1122" s="64" t="s">
        <v>1</v>
      </c>
      <c r="J1122" s="64" t="s">
        <v>1541</v>
      </c>
      <c r="K1122" s="65" t="s">
        <v>4065</v>
      </c>
      <c r="L1122" s="256" t="s">
        <v>5137</v>
      </c>
      <c r="M1122" s="256"/>
      <c r="N1122" s="256"/>
      <c r="O1122" s="66"/>
      <c r="P1122" s="62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187</v>
      </c>
      <c r="W1122" s="91"/>
      <c r="X1122" s="69"/>
      <c r="Y1122" s="69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7" t="str">
        <f>IF(ISNA(VLOOKUP(AA1122,Sheet2!J:J,1,0)),"//","")</f>
        <v/>
      </c>
      <c r="AF1122" s="107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4" t="s">
        <v>531</v>
      </c>
      <c r="F1123" s="64" t="s">
        <v>960</v>
      </c>
      <c r="G1123" s="72">
        <v>0</v>
      </c>
      <c r="H1123" s="72">
        <v>0</v>
      </c>
      <c r="I1123" s="64" t="s">
        <v>1</v>
      </c>
      <c r="J1123" s="64" t="s">
        <v>1541</v>
      </c>
      <c r="K1123" s="65" t="s">
        <v>4065</v>
      </c>
      <c r="L1123" s="256" t="s">
        <v>5137</v>
      </c>
      <c r="M1123" s="256"/>
      <c r="N1123" s="256"/>
      <c r="O1123" s="63"/>
      <c r="P1123" s="62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187</v>
      </c>
      <c r="W1123" s="91"/>
      <c r="X1123" s="69"/>
      <c r="Y1123" s="69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7" t="str">
        <f>IF(ISNA(VLOOKUP(AA1123,Sheet2!J:J,1,0)),"//","")</f>
        <v/>
      </c>
      <c r="AF1123" s="107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4" t="s">
        <v>531</v>
      </c>
      <c r="F1124" s="64" t="s">
        <v>961</v>
      </c>
      <c r="G1124" s="72">
        <v>0</v>
      </c>
      <c r="H1124" s="72">
        <v>0</v>
      </c>
      <c r="I1124" s="64" t="s">
        <v>1</v>
      </c>
      <c r="J1124" s="64" t="s">
        <v>1541</v>
      </c>
      <c r="K1124" s="65" t="s">
        <v>4065</v>
      </c>
      <c r="L1124" s="256" t="s">
        <v>5137</v>
      </c>
      <c r="M1124" s="256"/>
      <c r="N1124" s="256"/>
      <c r="O1124" s="66"/>
      <c r="P1124" s="62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187</v>
      </c>
      <c r="W1124" s="91"/>
      <c r="X1124" s="69"/>
      <c r="Y1124" s="69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7" t="str">
        <f>IF(ISNA(VLOOKUP(AA1124,Sheet2!J:J,1,0)),"//","")</f>
        <v/>
      </c>
      <c r="AF1124" s="107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4" t="s">
        <v>531</v>
      </c>
      <c r="F1125" s="64" t="s">
        <v>962</v>
      </c>
      <c r="G1125" s="72">
        <v>0</v>
      </c>
      <c r="H1125" s="72">
        <v>0</v>
      </c>
      <c r="I1125" s="64" t="s">
        <v>1</v>
      </c>
      <c r="J1125" s="64" t="s">
        <v>1541</v>
      </c>
      <c r="K1125" s="65" t="s">
        <v>4065</v>
      </c>
      <c r="L1125" s="256" t="s">
        <v>5137</v>
      </c>
      <c r="M1125" s="256"/>
      <c r="N1125" s="256"/>
      <c r="O1125" s="66"/>
      <c r="P1125" s="62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187</v>
      </c>
      <c r="W1125" s="91"/>
      <c r="X1125" s="69"/>
      <c r="Y1125" s="69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7" t="str">
        <f>IF(ISNA(VLOOKUP(AA1125,Sheet2!J:J,1,0)),"//","")</f>
        <v/>
      </c>
      <c r="AF1125" s="107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4" t="s">
        <v>531</v>
      </c>
      <c r="F1126" s="64" t="s">
        <v>963</v>
      </c>
      <c r="G1126" s="72">
        <v>0</v>
      </c>
      <c r="H1126" s="72">
        <v>0</v>
      </c>
      <c r="I1126" s="64" t="s">
        <v>1</v>
      </c>
      <c r="J1126" s="64" t="s">
        <v>1541</v>
      </c>
      <c r="K1126" s="65" t="s">
        <v>4065</v>
      </c>
      <c r="L1126" s="256" t="s">
        <v>5137</v>
      </c>
      <c r="M1126" s="256"/>
      <c r="N1126" s="256"/>
      <c r="O1126" s="66"/>
      <c r="P1126" s="62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187</v>
      </c>
      <c r="W1126" s="91"/>
      <c r="X1126" s="69"/>
      <c r="Y1126" s="69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7" t="str">
        <f>IF(ISNA(VLOOKUP(AA1126,Sheet2!J:J,1,0)),"//","")</f>
        <v/>
      </c>
      <c r="AF1126" s="107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4" t="s">
        <v>531</v>
      </c>
      <c r="F1127" s="64" t="s">
        <v>964</v>
      </c>
      <c r="G1127" s="72">
        <v>0</v>
      </c>
      <c r="H1127" s="72">
        <v>0</v>
      </c>
      <c r="I1127" s="64" t="s">
        <v>1</v>
      </c>
      <c r="J1127" s="64" t="s">
        <v>1541</v>
      </c>
      <c r="K1127" s="65" t="s">
        <v>4065</v>
      </c>
      <c r="L1127" s="256" t="s">
        <v>5137</v>
      </c>
      <c r="M1127" s="256"/>
      <c r="N1127" s="256"/>
      <c r="O1127" s="66"/>
      <c r="P1127" s="62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187</v>
      </c>
      <c r="W1127" s="91"/>
      <c r="X1127" s="69"/>
      <c r="Y1127" s="69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7" t="str">
        <f>IF(ISNA(VLOOKUP(AA1127,Sheet2!J:J,1,0)),"//","")</f>
        <v/>
      </c>
      <c r="AF1127" s="107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4" t="s">
        <v>531</v>
      </c>
      <c r="F1128" s="64" t="s">
        <v>965</v>
      </c>
      <c r="G1128" s="72">
        <v>0</v>
      </c>
      <c r="H1128" s="72">
        <v>0</v>
      </c>
      <c r="I1128" s="64" t="s">
        <v>1</v>
      </c>
      <c r="J1128" s="64" t="s">
        <v>1541</v>
      </c>
      <c r="K1128" s="65" t="s">
        <v>4065</v>
      </c>
      <c r="L1128" s="256" t="s">
        <v>5137</v>
      </c>
      <c r="M1128" s="256"/>
      <c r="N1128" s="256"/>
      <c r="O1128" s="66"/>
      <c r="P1128" s="62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187</v>
      </c>
      <c r="W1128" s="91"/>
      <c r="X1128" s="69"/>
      <c r="Y1128" s="69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7" t="str">
        <f>IF(ISNA(VLOOKUP(AA1128,Sheet2!J:J,1,0)),"//","")</f>
        <v/>
      </c>
      <c r="AF1128" s="107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4" t="s">
        <v>531</v>
      </c>
      <c r="F1129" s="64" t="s">
        <v>966</v>
      </c>
      <c r="G1129" s="72">
        <v>0</v>
      </c>
      <c r="H1129" s="72">
        <v>0</v>
      </c>
      <c r="I1129" s="64" t="s">
        <v>1</v>
      </c>
      <c r="J1129" s="64" t="s">
        <v>1541</v>
      </c>
      <c r="K1129" s="65" t="s">
        <v>4065</v>
      </c>
      <c r="L1129" s="256" t="s">
        <v>5137</v>
      </c>
      <c r="M1129" s="256"/>
      <c r="N1129" s="256"/>
      <c r="O1129" s="66"/>
      <c r="P1129" s="62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187</v>
      </c>
      <c r="W1129" s="91"/>
      <c r="X1129" s="69"/>
      <c r="Y1129" s="69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7" t="str">
        <f>IF(ISNA(VLOOKUP(AA1129,Sheet2!J:J,1,0)),"//","")</f>
        <v/>
      </c>
      <c r="AF1129" s="107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4" t="s">
        <v>531</v>
      </c>
      <c r="F1130" s="64" t="s">
        <v>967</v>
      </c>
      <c r="G1130" s="72">
        <v>0</v>
      </c>
      <c r="H1130" s="72">
        <v>0</v>
      </c>
      <c r="I1130" s="64" t="s">
        <v>1</v>
      </c>
      <c r="J1130" s="64" t="s">
        <v>1541</v>
      </c>
      <c r="K1130" s="65" t="s">
        <v>4065</v>
      </c>
      <c r="L1130" s="256" t="s">
        <v>5137</v>
      </c>
      <c r="M1130" s="256"/>
      <c r="N1130" s="256"/>
      <c r="O1130" s="66"/>
      <c r="P1130" s="62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187</v>
      </c>
      <c r="W1130" s="91"/>
      <c r="X1130" s="69"/>
      <c r="Y1130" s="69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7" t="str">
        <f>IF(ISNA(VLOOKUP(AA1130,Sheet2!J:J,1,0)),"//","")</f>
        <v/>
      </c>
      <c r="AF1130" s="107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4" t="s">
        <v>531</v>
      </c>
      <c r="F1131" s="64" t="s">
        <v>968</v>
      </c>
      <c r="G1131" s="72">
        <v>0</v>
      </c>
      <c r="H1131" s="72">
        <v>0</v>
      </c>
      <c r="I1131" s="64" t="s">
        <v>1</v>
      </c>
      <c r="J1131" s="64" t="s">
        <v>1541</v>
      </c>
      <c r="K1131" s="65" t="s">
        <v>4065</v>
      </c>
      <c r="L1131" s="256" t="s">
        <v>5137</v>
      </c>
      <c r="M1131" s="256"/>
      <c r="N1131" s="256"/>
      <c r="O1131" s="66"/>
      <c r="P1131" s="62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187</v>
      </c>
      <c r="W1131" s="91"/>
      <c r="X1131" s="69"/>
      <c r="Y1131" s="69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7" t="str">
        <f>IF(ISNA(VLOOKUP(AA1131,Sheet2!J:J,1,0)),"//","")</f>
        <v/>
      </c>
      <c r="AF1131" s="107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4" t="s">
        <v>531</v>
      </c>
      <c r="F1132" s="64" t="s">
        <v>969</v>
      </c>
      <c r="G1132" s="72">
        <v>0</v>
      </c>
      <c r="H1132" s="72">
        <v>0</v>
      </c>
      <c r="I1132" s="64" t="s">
        <v>1</v>
      </c>
      <c r="J1132" s="64" t="s">
        <v>1541</v>
      </c>
      <c r="K1132" s="65" t="s">
        <v>4065</v>
      </c>
      <c r="L1132" s="256" t="s">
        <v>5137</v>
      </c>
      <c r="M1132" s="256"/>
      <c r="N1132" s="256"/>
      <c r="O1132" s="66"/>
      <c r="P1132" s="62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187</v>
      </c>
      <c r="W1132" s="91"/>
      <c r="X1132" s="69"/>
      <c r="Y1132" s="69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7" t="str">
        <f>IF(ISNA(VLOOKUP(AA1132,Sheet2!J:J,1,0)),"//","")</f>
        <v/>
      </c>
      <c r="AF1132" s="107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4" t="s">
        <v>531</v>
      </c>
      <c r="F1133" s="64" t="s">
        <v>970</v>
      </c>
      <c r="G1133" s="72">
        <v>0</v>
      </c>
      <c r="H1133" s="72">
        <v>0</v>
      </c>
      <c r="I1133" s="64" t="s">
        <v>1</v>
      </c>
      <c r="J1133" s="64" t="s">
        <v>1541</v>
      </c>
      <c r="K1133" s="65" t="s">
        <v>4065</v>
      </c>
      <c r="L1133" s="256" t="s">
        <v>5137</v>
      </c>
      <c r="M1133" s="256"/>
      <c r="N1133" s="256"/>
      <c r="O1133" s="66"/>
      <c r="P1133" s="62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187</v>
      </c>
      <c r="W1133" s="91"/>
      <c r="X1133" s="69"/>
      <c r="Y1133" s="69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7" t="str">
        <f>IF(ISNA(VLOOKUP(AA1133,Sheet2!J:J,1,0)),"//","")</f>
        <v/>
      </c>
      <c r="AF1133" s="107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4" t="s">
        <v>531</v>
      </c>
      <c r="F1134" s="64" t="s">
        <v>971</v>
      </c>
      <c r="G1134" s="72">
        <v>0</v>
      </c>
      <c r="H1134" s="72">
        <v>0</v>
      </c>
      <c r="I1134" s="64" t="s">
        <v>1</v>
      </c>
      <c r="J1134" s="64" t="s">
        <v>1541</v>
      </c>
      <c r="K1134" s="65" t="s">
        <v>4065</v>
      </c>
      <c r="L1134" s="256" t="s">
        <v>5137</v>
      </c>
      <c r="M1134" s="256"/>
      <c r="N1134" s="256"/>
      <c r="O1134" s="66"/>
      <c r="P1134" s="62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187</v>
      </c>
      <c r="W1134" s="91"/>
      <c r="X1134" s="69"/>
      <c r="Y1134" s="69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7" t="str">
        <f>IF(ISNA(VLOOKUP(AA1134,Sheet2!J:J,1,0)),"//","")</f>
        <v/>
      </c>
      <c r="AF1134" s="107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4" t="s">
        <v>531</v>
      </c>
      <c r="F1135" s="64" t="s">
        <v>972</v>
      </c>
      <c r="G1135" s="72">
        <v>0</v>
      </c>
      <c r="H1135" s="72">
        <v>0</v>
      </c>
      <c r="I1135" s="64" t="s">
        <v>1</v>
      </c>
      <c r="J1135" s="64" t="s">
        <v>1541</v>
      </c>
      <c r="K1135" s="65" t="s">
        <v>4065</v>
      </c>
      <c r="L1135" s="256" t="s">
        <v>5137</v>
      </c>
      <c r="M1135" s="256"/>
      <c r="N1135" s="256"/>
      <c r="O1135" s="66"/>
      <c r="P1135" s="62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187</v>
      </c>
      <c r="W1135" s="91"/>
      <c r="X1135" s="69"/>
      <c r="Y1135" s="69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7" t="str">
        <f>IF(ISNA(VLOOKUP(AA1135,Sheet2!J:J,1,0)),"//","")</f>
        <v/>
      </c>
      <c r="AF1135" s="107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4" t="s">
        <v>531</v>
      </c>
      <c r="F1136" s="64" t="s">
        <v>973</v>
      </c>
      <c r="G1136" s="72">
        <v>0</v>
      </c>
      <c r="H1136" s="72">
        <v>0</v>
      </c>
      <c r="I1136" s="64" t="s">
        <v>1</v>
      </c>
      <c r="J1136" s="64" t="s">
        <v>1541</v>
      </c>
      <c r="K1136" s="65" t="s">
        <v>4065</v>
      </c>
      <c r="L1136" s="256" t="s">
        <v>5137</v>
      </c>
      <c r="M1136" s="256"/>
      <c r="N1136" s="256"/>
      <c r="O1136" s="66"/>
      <c r="P1136" s="62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187</v>
      </c>
      <c r="W1136" s="91"/>
      <c r="X1136" s="69"/>
      <c r="Y1136" s="69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7" t="str">
        <f>IF(ISNA(VLOOKUP(AA1136,Sheet2!J:J,1,0)),"//","")</f>
        <v/>
      </c>
      <c r="AF1136" s="107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4" t="s">
        <v>531</v>
      </c>
      <c r="F1137" s="64" t="s">
        <v>974</v>
      </c>
      <c r="G1137" s="72">
        <v>0</v>
      </c>
      <c r="H1137" s="72">
        <v>0</v>
      </c>
      <c r="I1137" s="64" t="s">
        <v>1</v>
      </c>
      <c r="J1137" s="64" t="s">
        <v>1541</v>
      </c>
      <c r="K1137" s="65" t="s">
        <v>4065</v>
      </c>
      <c r="L1137" s="256" t="s">
        <v>5137</v>
      </c>
      <c r="M1137" s="256"/>
      <c r="N1137" s="256"/>
      <c r="O1137" s="66"/>
      <c r="P1137" s="62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187</v>
      </c>
      <c r="W1137" s="91"/>
      <c r="X1137" s="69"/>
      <c r="Y1137" s="69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7" t="str">
        <f>IF(ISNA(VLOOKUP(AA1137,Sheet2!J:J,1,0)),"//","")</f>
        <v/>
      </c>
      <c r="AF1137" s="107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4" t="s">
        <v>531</v>
      </c>
      <c r="F1138" s="64" t="s">
        <v>975</v>
      </c>
      <c r="G1138" s="72">
        <v>0</v>
      </c>
      <c r="H1138" s="72">
        <v>0</v>
      </c>
      <c r="I1138" s="64" t="s">
        <v>1</v>
      </c>
      <c r="J1138" s="64" t="s">
        <v>1541</v>
      </c>
      <c r="K1138" s="65" t="s">
        <v>4065</v>
      </c>
      <c r="L1138" s="256" t="s">
        <v>5137</v>
      </c>
      <c r="M1138" s="256"/>
      <c r="N1138" s="256"/>
      <c r="O1138" s="66"/>
      <c r="P1138" s="62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187</v>
      </c>
      <c r="W1138" s="91"/>
      <c r="X1138" s="69"/>
      <c r="Y1138" s="69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7" t="str">
        <f>IF(ISNA(VLOOKUP(AA1138,Sheet2!J:J,1,0)),"//","")</f>
        <v/>
      </c>
      <c r="AF1138" s="107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4" t="s">
        <v>531</v>
      </c>
      <c r="F1139" s="64" t="s">
        <v>976</v>
      </c>
      <c r="G1139" s="72">
        <v>0</v>
      </c>
      <c r="H1139" s="72">
        <v>0</v>
      </c>
      <c r="I1139" s="64" t="s">
        <v>1</v>
      </c>
      <c r="J1139" s="64" t="s">
        <v>1541</v>
      </c>
      <c r="K1139" s="65" t="s">
        <v>4065</v>
      </c>
      <c r="L1139" s="256" t="s">
        <v>5137</v>
      </c>
      <c r="M1139" s="256"/>
      <c r="N1139" s="256"/>
      <c r="O1139" s="66"/>
      <c r="P1139" s="62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187</v>
      </c>
      <c r="W1139" s="91"/>
      <c r="X1139" s="69"/>
      <c r="Y1139" s="69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7" t="str">
        <f>IF(ISNA(VLOOKUP(AA1139,Sheet2!J:J,1,0)),"//","")</f>
        <v/>
      </c>
      <c r="AF1139" s="107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4" t="s">
        <v>531</v>
      </c>
      <c r="F1140" s="64" t="s">
        <v>977</v>
      </c>
      <c r="G1140" s="72">
        <v>0</v>
      </c>
      <c r="H1140" s="72">
        <v>0</v>
      </c>
      <c r="I1140" s="64" t="s">
        <v>1</v>
      </c>
      <c r="J1140" s="64" t="s">
        <v>1541</v>
      </c>
      <c r="K1140" s="65" t="s">
        <v>4065</v>
      </c>
      <c r="L1140" s="256" t="s">
        <v>5137</v>
      </c>
      <c r="M1140" s="256"/>
      <c r="N1140" s="256"/>
      <c r="O1140" s="66"/>
      <c r="P1140" s="62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187</v>
      </c>
      <c r="W1140" s="91"/>
      <c r="X1140" s="69"/>
      <c r="Y1140" s="69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7" t="str">
        <f>IF(ISNA(VLOOKUP(AA1140,Sheet2!J:J,1,0)),"//","")</f>
        <v/>
      </c>
      <c r="AF1140" s="107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4" t="s">
        <v>531</v>
      </c>
      <c r="F1141" s="64" t="s">
        <v>978</v>
      </c>
      <c r="G1141" s="72">
        <v>0</v>
      </c>
      <c r="H1141" s="72">
        <v>0</v>
      </c>
      <c r="I1141" s="64" t="s">
        <v>1</v>
      </c>
      <c r="J1141" s="64" t="s">
        <v>1541</v>
      </c>
      <c r="K1141" s="65" t="s">
        <v>4065</v>
      </c>
      <c r="L1141" s="256" t="s">
        <v>5137</v>
      </c>
      <c r="M1141" s="256"/>
      <c r="N1141" s="256"/>
      <c r="O1141" s="66"/>
      <c r="P1141" s="62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187</v>
      </c>
      <c r="W1141" s="91"/>
      <c r="X1141" s="69"/>
      <c r="Y1141" s="69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7" t="str">
        <f>IF(ISNA(VLOOKUP(AA1141,Sheet2!J:J,1,0)),"//","")</f>
        <v/>
      </c>
      <c r="AF1141" s="107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4" t="s">
        <v>531</v>
      </c>
      <c r="F1142" s="64" t="s">
        <v>979</v>
      </c>
      <c r="G1142" s="72">
        <v>0</v>
      </c>
      <c r="H1142" s="72">
        <v>0</v>
      </c>
      <c r="I1142" s="64" t="s">
        <v>1</v>
      </c>
      <c r="J1142" s="64" t="s">
        <v>1541</v>
      </c>
      <c r="K1142" s="65" t="s">
        <v>4065</v>
      </c>
      <c r="L1142" s="256" t="s">
        <v>5137</v>
      </c>
      <c r="M1142" s="256"/>
      <c r="N1142" s="256"/>
      <c r="O1142" s="66"/>
      <c r="P1142" s="62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187</v>
      </c>
      <c r="W1142" s="91"/>
      <c r="X1142" s="69"/>
      <c r="Y1142" s="69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7" t="str">
        <f>IF(ISNA(VLOOKUP(AA1142,Sheet2!J:J,1,0)),"//","")</f>
        <v/>
      </c>
      <c r="AF1142" s="107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4" t="s">
        <v>531</v>
      </c>
      <c r="F1143" s="64" t="s">
        <v>980</v>
      </c>
      <c r="G1143" s="72">
        <v>0</v>
      </c>
      <c r="H1143" s="72">
        <v>0</v>
      </c>
      <c r="I1143" s="64" t="s">
        <v>1</v>
      </c>
      <c r="J1143" s="64" t="s">
        <v>1541</v>
      </c>
      <c r="K1143" s="65" t="s">
        <v>4065</v>
      </c>
      <c r="L1143" s="256" t="s">
        <v>5137</v>
      </c>
      <c r="M1143" s="256"/>
      <c r="N1143" s="256"/>
      <c r="O1143" s="66"/>
      <c r="P1143" s="62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187</v>
      </c>
      <c r="W1143" s="91"/>
      <c r="X1143" s="69"/>
      <c r="Y1143" s="69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7" t="str">
        <f>IF(ISNA(VLOOKUP(AA1143,Sheet2!J:J,1,0)),"//","")</f>
        <v/>
      </c>
      <c r="AF1143" s="107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4" t="s">
        <v>531</v>
      </c>
      <c r="F1144" s="64" t="s">
        <v>981</v>
      </c>
      <c r="G1144" s="72">
        <v>0</v>
      </c>
      <c r="H1144" s="72">
        <v>0</v>
      </c>
      <c r="I1144" s="64" t="s">
        <v>1</v>
      </c>
      <c r="J1144" s="64" t="s">
        <v>1541</v>
      </c>
      <c r="K1144" s="65" t="s">
        <v>4065</v>
      </c>
      <c r="L1144" s="256" t="s">
        <v>5137</v>
      </c>
      <c r="M1144" s="256"/>
      <c r="N1144" s="256"/>
      <c r="O1144" s="66"/>
      <c r="P1144" s="62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187</v>
      </c>
      <c r="W1144" s="91"/>
      <c r="X1144" s="69"/>
      <c r="Y1144" s="69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7" t="str">
        <f>IF(ISNA(VLOOKUP(AA1144,Sheet2!J:J,1,0)),"//","")</f>
        <v/>
      </c>
      <c r="AF1144" s="107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4" t="s">
        <v>531</v>
      </c>
      <c r="F1145" s="64" t="s">
        <v>982</v>
      </c>
      <c r="G1145" s="72">
        <v>0</v>
      </c>
      <c r="H1145" s="72">
        <v>0</v>
      </c>
      <c r="I1145" s="64" t="s">
        <v>1</v>
      </c>
      <c r="J1145" s="64" t="s">
        <v>1541</v>
      </c>
      <c r="K1145" s="65" t="s">
        <v>4065</v>
      </c>
      <c r="L1145" s="256" t="s">
        <v>5137</v>
      </c>
      <c r="M1145" s="256"/>
      <c r="N1145" s="256"/>
      <c r="O1145" s="66"/>
      <c r="P1145" s="62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187</v>
      </c>
      <c r="W1145" s="91"/>
      <c r="X1145" s="69"/>
      <c r="Y1145" s="69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7" t="str">
        <f>IF(ISNA(VLOOKUP(AA1145,Sheet2!J:J,1,0)),"//","")</f>
        <v/>
      </c>
      <c r="AF1145" s="107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4" t="s">
        <v>531</v>
      </c>
      <c r="F1146" s="64" t="s">
        <v>983</v>
      </c>
      <c r="G1146" s="72">
        <v>0</v>
      </c>
      <c r="H1146" s="72">
        <v>0</v>
      </c>
      <c r="I1146" s="64" t="s">
        <v>1</v>
      </c>
      <c r="J1146" s="64" t="s">
        <v>1541</v>
      </c>
      <c r="K1146" s="65" t="s">
        <v>4065</v>
      </c>
      <c r="L1146" s="256" t="s">
        <v>5137</v>
      </c>
      <c r="M1146" s="256"/>
      <c r="N1146" s="256"/>
      <c r="O1146" s="66"/>
      <c r="P1146" s="62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187</v>
      </c>
      <c r="W1146" s="91"/>
      <c r="X1146" s="69"/>
      <c r="Y1146" s="69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7" t="str">
        <f>IF(ISNA(VLOOKUP(AA1146,Sheet2!J:J,1,0)),"//","")</f>
        <v/>
      </c>
      <c r="AF1146" s="107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4" t="s">
        <v>531</v>
      </c>
      <c r="F1147" s="64" t="s">
        <v>984</v>
      </c>
      <c r="G1147" s="72">
        <v>0</v>
      </c>
      <c r="H1147" s="72">
        <v>0</v>
      </c>
      <c r="I1147" s="64" t="s">
        <v>1</v>
      </c>
      <c r="J1147" s="64" t="s">
        <v>1541</v>
      </c>
      <c r="K1147" s="65" t="s">
        <v>4065</v>
      </c>
      <c r="L1147" s="256" t="s">
        <v>5137</v>
      </c>
      <c r="M1147" s="256"/>
      <c r="N1147" s="256"/>
      <c r="O1147" s="66"/>
      <c r="P1147" s="62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187</v>
      </c>
      <c r="W1147" s="91"/>
      <c r="X1147" s="69"/>
      <c r="Y1147" s="69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7" t="str">
        <f>IF(ISNA(VLOOKUP(AA1147,Sheet2!J:J,1,0)),"//","")</f>
        <v/>
      </c>
      <c r="AF1147" s="107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4" t="s">
        <v>531</v>
      </c>
      <c r="F1148" s="64" t="s">
        <v>985</v>
      </c>
      <c r="G1148" s="72">
        <v>0</v>
      </c>
      <c r="H1148" s="72">
        <v>0</v>
      </c>
      <c r="I1148" s="64" t="s">
        <v>1</v>
      </c>
      <c r="J1148" s="64" t="s">
        <v>1541</v>
      </c>
      <c r="K1148" s="65" t="s">
        <v>4065</v>
      </c>
      <c r="L1148" s="256" t="s">
        <v>5137</v>
      </c>
      <c r="M1148" s="256"/>
      <c r="N1148" s="256"/>
      <c r="O1148" s="66"/>
      <c r="P1148" s="62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187</v>
      </c>
      <c r="W1148" s="91"/>
      <c r="X1148" s="69"/>
      <c r="Y1148" s="69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7" t="str">
        <f>IF(ISNA(VLOOKUP(AA1148,Sheet2!J:J,1,0)),"//","")</f>
        <v/>
      </c>
      <c r="AF1148" s="107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4" t="s">
        <v>531</v>
      </c>
      <c r="F1149" s="64" t="s">
        <v>986</v>
      </c>
      <c r="G1149" s="72">
        <v>0</v>
      </c>
      <c r="H1149" s="72">
        <v>0</v>
      </c>
      <c r="I1149" s="64" t="s">
        <v>1</v>
      </c>
      <c r="J1149" s="64" t="s">
        <v>1541</v>
      </c>
      <c r="K1149" s="65" t="s">
        <v>4065</v>
      </c>
      <c r="L1149" s="256" t="s">
        <v>5137</v>
      </c>
      <c r="M1149" s="256"/>
      <c r="N1149" s="256"/>
      <c r="O1149" s="66"/>
      <c r="P1149" s="62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187</v>
      </c>
      <c r="W1149" s="91"/>
      <c r="X1149" s="69"/>
      <c r="Y1149" s="69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7" t="str">
        <f>IF(ISNA(VLOOKUP(AA1149,Sheet2!J:J,1,0)),"//","")</f>
        <v/>
      </c>
      <c r="AF1149" s="107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4" t="s">
        <v>531</v>
      </c>
      <c r="F1150" s="64" t="s">
        <v>987</v>
      </c>
      <c r="G1150" s="72">
        <v>0</v>
      </c>
      <c r="H1150" s="72">
        <v>0</v>
      </c>
      <c r="I1150" s="64" t="s">
        <v>1</v>
      </c>
      <c r="J1150" s="64" t="s">
        <v>1541</v>
      </c>
      <c r="K1150" s="65" t="s">
        <v>4065</v>
      </c>
      <c r="L1150" s="256" t="s">
        <v>5137</v>
      </c>
      <c r="M1150" s="256"/>
      <c r="N1150" s="256"/>
      <c r="O1150" s="66"/>
      <c r="P1150" s="62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187</v>
      </c>
      <c r="W1150" s="91"/>
      <c r="X1150" s="69"/>
      <c r="Y1150" s="69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7" t="str">
        <f>IF(ISNA(VLOOKUP(AA1150,Sheet2!J:J,1,0)),"//","")</f>
        <v/>
      </c>
      <c r="AF1150" s="107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4" t="s">
        <v>531</v>
      </c>
      <c r="F1151" s="64" t="s">
        <v>988</v>
      </c>
      <c r="G1151" s="72">
        <v>0</v>
      </c>
      <c r="H1151" s="72">
        <v>0</v>
      </c>
      <c r="I1151" s="64" t="s">
        <v>1</v>
      </c>
      <c r="J1151" s="64" t="s">
        <v>1541</v>
      </c>
      <c r="K1151" s="65" t="s">
        <v>4065</v>
      </c>
      <c r="L1151" s="256" t="s">
        <v>5137</v>
      </c>
      <c r="M1151" s="256"/>
      <c r="N1151" s="256"/>
      <c r="O1151" s="66"/>
      <c r="P1151" s="62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187</v>
      </c>
      <c r="W1151" s="91"/>
      <c r="X1151" s="69"/>
      <c r="Y1151" s="69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7" t="str">
        <f>IF(ISNA(VLOOKUP(AA1151,Sheet2!J:J,1,0)),"//","")</f>
        <v/>
      </c>
      <c r="AF1151" s="107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4" t="s">
        <v>531</v>
      </c>
      <c r="F1152" s="64" t="s">
        <v>989</v>
      </c>
      <c r="G1152" s="72">
        <v>0</v>
      </c>
      <c r="H1152" s="72">
        <v>0</v>
      </c>
      <c r="I1152" s="64" t="s">
        <v>1</v>
      </c>
      <c r="J1152" s="64" t="s">
        <v>1541</v>
      </c>
      <c r="K1152" s="65" t="s">
        <v>4065</v>
      </c>
      <c r="L1152" s="256" t="s">
        <v>5137</v>
      </c>
      <c r="M1152" s="256"/>
      <c r="N1152" s="256"/>
      <c r="O1152" s="66"/>
      <c r="P1152" s="62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187</v>
      </c>
      <c r="W1152" s="91"/>
      <c r="X1152" s="69"/>
      <c r="Y1152" s="69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7" t="str">
        <f>IF(ISNA(VLOOKUP(AA1152,Sheet2!J:J,1,0)),"//","")</f>
        <v/>
      </c>
      <c r="AF1152" s="107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4" t="s">
        <v>531</v>
      </c>
      <c r="F1153" s="64" t="s">
        <v>990</v>
      </c>
      <c r="G1153" s="72">
        <v>0</v>
      </c>
      <c r="H1153" s="72">
        <v>0</v>
      </c>
      <c r="I1153" s="64" t="s">
        <v>1</v>
      </c>
      <c r="J1153" s="64" t="s">
        <v>1541</v>
      </c>
      <c r="K1153" s="65" t="s">
        <v>4065</v>
      </c>
      <c r="L1153" s="256" t="s">
        <v>5137</v>
      </c>
      <c r="M1153" s="256"/>
      <c r="N1153" s="256"/>
      <c r="O1153" s="66"/>
      <c r="P1153" s="62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187</v>
      </c>
      <c r="W1153" s="91"/>
      <c r="X1153" s="69"/>
      <c r="Y1153" s="69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7" t="str">
        <f>IF(ISNA(VLOOKUP(AA1153,Sheet2!J:J,1,0)),"//","")</f>
        <v/>
      </c>
      <c r="AF1153" s="107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4" t="s">
        <v>531</v>
      </c>
      <c r="F1154" s="64" t="s">
        <v>991</v>
      </c>
      <c r="G1154" s="72">
        <v>0</v>
      </c>
      <c r="H1154" s="72">
        <v>0</v>
      </c>
      <c r="I1154" s="64" t="s">
        <v>1</v>
      </c>
      <c r="J1154" s="64" t="s">
        <v>1541</v>
      </c>
      <c r="K1154" s="65" t="s">
        <v>4065</v>
      </c>
      <c r="L1154" s="256" t="s">
        <v>5137</v>
      </c>
      <c r="M1154" s="256"/>
      <c r="N1154" s="256"/>
      <c r="O1154" s="66"/>
      <c r="P1154" s="62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187</v>
      </c>
      <c r="W1154" s="91"/>
      <c r="X1154" s="69"/>
      <c r="Y1154" s="69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7" t="str">
        <f>IF(ISNA(VLOOKUP(AA1154,Sheet2!J:J,1,0)),"//","")</f>
        <v/>
      </c>
      <c r="AF1154" s="107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4" t="s">
        <v>531</v>
      </c>
      <c r="F1155" s="64" t="s">
        <v>992</v>
      </c>
      <c r="G1155" s="72">
        <v>0</v>
      </c>
      <c r="H1155" s="72">
        <v>0</v>
      </c>
      <c r="I1155" s="64" t="s">
        <v>1</v>
      </c>
      <c r="J1155" s="64" t="s">
        <v>1541</v>
      </c>
      <c r="K1155" s="65" t="s">
        <v>4065</v>
      </c>
      <c r="L1155" s="256" t="s">
        <v>5137</v>
      </c>
      <c r="M1155" s="256"/>
      <c r="N1155" s="256"/>
      <c r="O1155" s="66"/>
      <c r="P1155" s="62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187</v>
      </c>
      <c r="W1155" s="91"/>
      <c r="X1155" s="69"/>
      <c r="Y1155" s="69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7" t="str">
        <f>IF(ISNA(VLOOKUP(AA1155,Sheet2!J:J,1,0)),"//","")</f>
        <v/>
      </c>
      <c r="AF1155" s="107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4" t="s">
        <v>531</v>
      </c>
      <c r="F1156" s="64" t="s">
        <v>993</v>
      </c>
      <c r="G1156" s="72">
        <v>0</v>
      </c>
      <c r="H1156" s="72">
        <v>0</v>
      </c>
      <c r="I1156" s="64" t="s">
        <v>1</v>
      </c>
      <c r="J1156" s="64" t="s">
        <v>1541</v>
      </c>
      <c r="K1156" s="65" t="s">
        <v>4065</v>
      </c>
      <c r="L1156" s="256" t="s">
        <v>5137</v>
      </c>
      <c r="M1156" s="256"/>
      <c r="N1156" s="256"/>
      <c r="O1156" s="66"/>
      <c r="P1156" s="62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187</v>
      </c>
      <c r="W1156" s="91"/>
      <c r="X1156" s="69"/>
      <c r="Y1156" s="69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7" t="str">
        <f>IF(ISNA(VLOOKUP(AA1156,Sheet2!J:J,1,0)),"//","")</f>
        <v/>
      </c>
      <c r="AF1156" s="107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4" t="s">
        <v>531</v>
      </c>
      <c r="F1157" s="64" t="s">
        <v>994</v>
      </c>
      <c r="G1157" s="72">
        <v>0</v>
      </c>
      <c r="H1157" s="72">
        <v>0</v>
      </c>
      <c r="I1157" s="64" t="s">
        <v>1</v>
      </c>
      <c r="J1157" s="64" t="s">
        <v>1541</v>
      </c>
      <c r="K1157" s="65" t="s">
        <v>4065</v>
      </c>
      <c r="L1157" s="256" t="s">
        <v>5137</v>
      </c>
      <c r="M1157" s="256"/>
      <c r="N1157" s="256"/>
      <c r="O1157" s="66"/>
      <c r="P1157" s="62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187</v>
      </c>
      <c r="W1157" s="91"/>
      <c r="X1157" s="69"/>
      <c r="Y1157" s="69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7" t="str">
        <f>IF(ISNA(VLOOKUP(AA1157,Sheet2!J:J,1,0)),"//","")</f>
        <v/>
      </c>
      <c r="AF1157" s="107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4" t="s">
        <v>531</v>
      </c>
      <c r="F1158" s="64" t="s">
        <v>995</v>
      </c>
      <c r="G1158" s="72">
        <v>0</v>
      </c>
      <c r="H1158" s="72">
        <v>0</v>
      </c>
      <c r="I1158" s="64" t="s">
        <v>1</v>
      </c>
      <c r="J1158" s="64" t="s">
        <v>1541</v>
      </c>
      <c r="K1158" s="65" t="s">
        <v>4065</v>
      </c>
      <c r="L1158" s="256" t="s">
        <v>5137</v>
      </c>
      <c r="M1158" s="256"/>
      <c r="N1158" s="256"/>
      <c r="O1158" s="66"/>
      <c r="P1158" s="62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187</v>
      </c>
      <c r="W1158" s="91"/>
      <c r="X1158" s="69"/>
      <c r="Y1158" s="69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7" t="str">
        <f>IF(ISNA(VLOOKUP(AA1158,Sheet2!J:J,1,0)),"//","")</f>
        <v/>
      </c>
      <c r="AF1158" s="107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4" t="s">
        <v>531</v>
      </c>
      <c r="F1159" s="64" t="s">
        <v>996</v>
      </c>
      <c r="G1159" s="72">
        <v>0</v>
      </c>
      <c r="H1159" s="72">
        <v>0</v>
      </c>
      <c r="I1159" s="64" t="s">
        <v>1</v>
      </c>
      <c r="J1159" s="64" t="s">
        <v>1541</v>
      </c>
      <c r="K1159" s="65" t="s">
        <v>4065</v>
      </c>
      <c r="L1159" s="256" t="s">
        <v>5137</v>
      </c>
      <c r="M1159" s="256"/>
      <c r="N1159" s="256"/>
      <c r="O1159" s="66"/>
      <c r="P1159" s="62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187</v>
      </c>
      <c r="W1159" s="91"/>
      <c r="X1159" s="69"/>
      <c r="Y1159" s="69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7" t="str">
        <f>IF(ISNA(VLOOKUP(AA1159,Sheet2!J:J,1,0)),"//","")</f>
        <v/>
      </c>
      <c r="AF1159" s="107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4" t="s">
        <v>531</v>
      </c>
      <c r="F1160" s="64" t="s">
        <v>918</v>
      </c>
      <c r="G1160" s="72">
        <v>0</v>
      </c>
      <c r="H1160" s="72">
        <v>0</v>
      </c>
      <c r="I1160" s="64" t="s">
        <v>1</v>
      </c>
      <c r="J1160" s="64" t="s">
        <v>1541</v>
      </c>
      <c r="K1160" s="65" t="s">
        <v>4065</v>
      </c>
      <c r="L1160" s="256" t="s">
        <v>5137</v>
      </c>
      <c r="M1160" s="256"/>
      <c r="N1160" s="256"/>
      <c r="O1160" s="66"/>
      <c r="P1160" s="62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187</v>
      </c>
      <c r="W1160" s="91"/>
      <c r="X1160" s="69"/>
      <c r="Y1160" s="69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7" t="str">
        <f>IF(ISNA(VLOOKUP(AA1160,Sheet2!J:J,1,0)),"//","")</f>
        <v/>
      </c>
      <c r="AF1160" s="107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4" t="s">
        <v>531</v>
      </c>
      <c r="F1161" s="64" t="s">
        <v>279</v>
      </c>
      <c r="G1161" s="72">
        <v>0</v>
      </c>
      <c r="H1161" s="72">
        <v>0</v>
      </c>
      <c r="I1161" s="64" t="s">
        <v>1</v>
      </c>
      <c r="J1161" s="64" t="s">
        <v>1541</v>
      </c>
      <c r="K1161" s="65" t="s">
        <v>4065</v>
      </c>
      <c r="L1161" s="256" t="s">
        <v>5137</v>
      </c>
      <c r="M1161" s="256"/>
      <c r="N1161" s="256"/>
      <c r="O1161" s="66"/>
      <c r="P1161" s="62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188</v>
      </c>
      <c r="W1161" s="91"/>
      <c r="X1161" s="69" t="s">
        <v>2813</v>
      </c>
      <c r="Y1161" s="69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7" t="str">
        <f>IF(ISNA(VLOOKUP(AA1161,Sheet2!J:J,1,0)),"//","")</f>
        <v/>
      </c>
      <c r="AF1161" s="107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4" t="s">
        <v>531</v>
      </c>
      <c r="F1162" s="64" t="s">
        <v>280</v>
      </c>
      <c r="G1162" s="72">
        <v>0</v>
      </c>
      <c r="H1162" s="72">
        <v>0</v>
      </c>
      <c r="I1162" s="64" t="s">
        <v>1</v>
      </c>
      <c r="J1162" s="64" t="s">
        <v>1541</v>
      </c>
      <c r="K1162" s="65" t="s">
        <v>4065</v>
      </c>
      <c r="L1162" s="256" t="s">
        <v>5137</v>
      </c>
      <c r="M1162" s="256"/>
      <c r="N1162" s="256"/>
      <c r="O1162" s="66"/>
      <c r="P1162" s="62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189</v>
      </c>
      <c r="W1162" s="91"/>
      <c r="X1162" s="69" t="s">
        <v>2813</v>
      </c>
      <c r="Y1162" s="69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7" t="str">
        <f>IF(ISNA(VLOOKUP(AA1162,Sheet2!J:J,1,0)),"//","")</f>
        <v/>
      </c>
      <c r="AF1162" s="107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4" t="s">
        <v>531</v>
      </c>
      <c r="F1163" s="64" t="s">
        <v>274</v>
      </c>
      <c r="G1163" s="72">
        <v>0</v>
      </c>
      <c r="H1163" s="72">
        <v>0</v>
      </c>
      <c r="I1163" s="64" t="s">
        <v>1</v>
      </c>
      <c r="J1163" s="64" t="s">
        <v>1541</v>
      </c>
      <c r="K1163" s="65" t="s">
        <v>4065</v>
      </c>
      <c r="L1163" s="256" t="s">
        <v>5137</v>
      </c>
      <c r="M1163" s="256"/>
      <c r="N1163" s="256"/>
      <c r="O1163" s="66"/>
      <c r="P1163" s="62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189</v>
      </c>
      <c r="W1163" s="91"/>
      <c r="X1163" s="69"/>
      <c r="Y1163" s="69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7" t="str">
        <f>IF(ISNA(VLOOKUP(AA1163,Sheet2!J:J,1,0)),"//","")</f>
        <v/>
      </c>
      <c r="AF1163" s="107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4" t="s">
        <v>531</v>
      </c>
      <c r="F1164" s="64" t="s">
        <v>275</v>
      </c>
      <c r="G1164" s="72">
        <v>0</v>
      </c>
      <c r="H1164" s="72">
        <v>0</v>
      </c>
      <c r="I1164" s="64" t="s">
        <v>1</v>
      </c>
      <c r="J1164" s="64" t="s">
        <v>1541</v>
      </c>
      <c r="K1164" s="65" t="s">
        <v>4065</v>
      </c>
      <c r="L1164" s="256" t="s">
        <v>5137</v>
      </c>
      <c r="M1164" s="256"/>
      <c r="N1164" s="256"/>
      <c r="O1164" s="66"/>
      <c r="P1164" s="62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189</v>
      </c>
      <c r="W1164" s="91"/>
      <c r="X1164" s="69"/>
      <c r="Y1164" s="69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7" t="str">
        <f>IF(ISNA(VLOOKUP(AA1164,Sheet2!J:J,1,0)),"//","")</f>
        <v/>
      </c>
      <c r="AF1164" s="107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4" t="s">
        <v>531</v>
      </c>
      <c r="F1165" s="64" t="s">
        <v>997</v>
      </c>
      <c r="G1165" s="72">
        <v>0</v>
      </c>
      <c r="H1165" s="72">
        <v>0</v>
      </c>
      <c r="I1165" s="64" t="s">
        <v>1</v>
      </c>
      <c r="J1165" s="64" t="s">
        <v>1541</v>
      </c>
      <c r="K1165" s="65" t="s">
        <v>4065</v>
      </c>
      <c r="L1165" s="256" t="s">
        <v>5137</v>
      </c>
      <c r="M1165" s="256"/>
      <c r="N1165" s="256"/>
      <c r="O1165" s="66"/>
      <c r="P1165" s="62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189</v>
      </c>
      <c r="W1165" s="91"/>
      <c r="X1165" s="69"/>
      <c r="Y1165" s="69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7" t="str">
        <f>IF(ISNA(VLOOKUP(AA1165,Sheet2!J:J,1,0)),"//","")</f>
        <v/>
      </c>
      <c r="AF1165" s="107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4" t="s">
        <v>531</v>
      </c>
      <c r="F1166" s="64" t="s">
        <v>998</v>
      </c>
      <c r="G1166" s="72">
        <v>0</v>
      </c>
      <c r="H1166" s="72">
        <v>0</v>
      </c>
      <c r="I1166" s="64" t="s">
        <v>1</v>
      </c>
      <c r="J1166" s="64" t="s">
        <v>1541</v>
      </c>
      <c r="K1166" s="65" t="s">
        <v>4065</v>
      </c>
      <c r="L1166" s="256" t="s">
        <v>5137</v>
      </c>
      <c r="M1166" s="256"/>
      <c r="N1166" s="256"/>
      <c r="O1166" s="66"/>
      <c r="P1166" s="62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189</v>
      </c>
      <c r="W1166" s="91"/>
      <c r="X1166" s="69"/>
      <c r="Y1166" s="69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7" t="str">
        <f>IF(ISNA(VLOOKUP(AA1166,Sheet2!J:J,1,0)),"//","")</f>
        <v/>
      </c>
      <c r="AF1166" s="107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4" t="s">
        <v>531</v>
      </c>
      <c r="F1167" s="64" t="s">
        <v>999</v>
      </c>
      <c r="G1167" s="72">
        <v>0</v>
      </c>
      <c r="H1167" s="72">
        <v>0</v>
      </c>
      <c r="I1167" s="64" t="s">
        <v>1</v>
      </c>
      <c r="J1167" s="64" t="s">
        <v>1541</v>
      </c>
      <c r="K1167" s="65" t="s">
        <v>4065</v>
      </c>
      <c r="L1167" s="256" t="s">
        <v>5137</v>
      </c>
      <c r="M1167" s="256"/>
      <c r="N1167" s="256"/>
      <c r="O1167" s="66"/>
      <c r="P1167" s="62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189</v>
      </c>
      <c r="W1167" s="91"/>
      <c r="X1167" s="69"/>
      <c r="Y1167" s="69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7" t="str">
        <f>IF(ISNA(VLOOKUP(AA1167,Sheet2!J:J,1,0)),"//","")</f>
        <v/>
      </c>
      <c r="AF1167" s="107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4" t="s">
        <v>531</v>
      </c>
      <c r="F1168" s="64" t="s">
        <v>1000</v>
      </c>
      <c r="G1168" s="72">
        <v>0</v>
      </c>
      <c r="H1168" s="72">
        <v>0</v>
      </c>
      <c r="I1168" s="64" t="s">
        <v>1</v>
      </c>
      <c r="J1168" s="64" t="s">
        <v>1541</v>
      </c>
      <c r="K1168" s="65" t="s">
        <v>4065</v>
      </c>
      <c r="L1168" s="256" t="s">
        <v>5137</v>
      </c>
      <c r="M1168" s="256"/>
      <c r="N1168" s="256"/>
      <c r="O1168" s="66"/>
      <c r="P1168" s="62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189</v>
      </c>
      <c r="W1168" s="91"/>
      <c r="X1168" s="69"/>
      <c r="Y1168" s="69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7" t="str">
        <f>IF(ISNA(VLOOKUP(AA1168,Sheet2!J:J,1,0)),"//","")</f>
        <v/>
      </c>
      <c r="AF1168" s="107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2" t="s">
        <v>3420</v>
      </c>
      <c r="E1169" s="64" t="s">
        <v>531</v>
      </c>
      <c r="F1169" s="64" t="s">
        <v>1001</v>
      </c>
      <c r="G1169" s="72">
        <v>0</v>
      </c>
      <c r="H1169" s="72">
        <v>0</v>
      </c>
      <c r="I1169" s="64" t="s">
        <v>1</v>
      </c>
      <c r="J1169" s="64" t="s">
        <v>1541</v>
      </c>
      <c r="K1169" s="65" t="s">
        <v>4065</v>
      </c>
      <c r="L1169" s="256" t="s">
        <v>5137</v>
      </c>
      <c r="M1169" s="256"/>
      <c r="N1169" s="256"/>
      <c r="O1169" s="58" t="s">
        <v>1002</v>
      </c>
      <c r="P1169" s="62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190</v>
      </c>
      <c r="W1169" s="91"/>
      <c r="X1169" s="69"/>
      <c r="Y1169" s="69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7" t="str">
        <f>IF(ISNA(VLOOKUP(AA1169,Sheet2!J:J,1,0)),"//","")</f>
        <v/>
      </c>
      <c r="AF1169" s="107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4" t="s">
        <v>1514</v>
      </c>
      <c r="F1170" s="64" t="s">
        <v>492</v>
      </c>
      <c r="G1170" s="72">
        <v>0</v>
      </c>
      <c r="H1170" s="72">
        <v>0</v>
      </c>
      <c r="I1170" s="64" t="s">
        <v>1</v>
      </c>
      <c r="J1170" s="64" t="s">
        <v>1541</v>
      </c>
      <c r="K1170" s="65" t="s">
        <v>4065</v>
      </c>
      <c r="L1170" s="256" t="s">
        <v>5137</v>
      </c>
      <c r="M1170" s="256"/>
      <c r="N1170" s="256"/>
      <c r="O1170" s="66"/>
      <c r="P1170" s="62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190</v>
      </c>
      <c r="W1170" s="91"/>
      <c r="X1170" s="69"/>
      <c r="Y1170" s="69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7" t="str">
        <f>IF(ISNA(VLOOKUP(AA1170,Sheet2!J:J,1,0)),"//","")</f>
        <v/>
      </c>
      <c r="AF1170" s="107" t="str">
        <f t="shared" si="261"/>
        <v/>
      </c>
      <c r="AG1170" t="b">
        <f t="shared" si="262"/>
        <v>1</v>
      </c>
    </row>
    <row r="1171" spans="1:33" s="236" customFormat="1">
      <c r="A1171" s="55">
        <f t="shared" si="263"/>
        <v>1171</v>
      </c>
      <c r="B1171" s="54">
        <f t="shared" si="264"/>
        <v>1147</v>
      </c>
      <c r="C1171" s="232" t="s">
        <v>4864</v>
      </c>
      <c r="D1171" s="232" t="s">
        <v>12</v>
      </c>
      <c r="E1171" s="233" t="s">
        <v>4865</v>
      </c>
      <c r="F1171" s="233" t="s">
        <v>218</v>
      </c>
      <c r="G1171" s="234">
        <v>0</v>
      </c>
      <c r="H1171" s="234">
        <v>9999</v>
      </c>
      <c r="I1171" s="172" t="s">
        <v>1</v>
      </c>
      <c r="J1171" s="172" t="s">
        <v>1541</v>
      </c>
      <c r="K1171" s="235" t="s">
        <v>4065</v>
      </c>
      <c r="L1171" s="259" t="s">
        <v>5137</v>
      </c>
      <c r="M1171" s="259"/>
      <c r="N1171" s="259"/>
      <c r="P1171" s="237" t="s">
        <v>4900</v>
      </c>
      <c r="Q1171" s="237"/>
      <c r="S1171" s="236" t="str">
        <f t="shared" si="255"/>
        <v>NOT EQUAL</v>
      </c>
      <c r="T1171" s="236" t="str">
        <f>IF(ISNA(VLOOKUP(AF1171,#REF!,1)),"//","")</f>
        <v/>
      </c>
      <c r="V1171" s="238">
        <f t="shared" si="258"/>
        <v>190</v>
      </c>
      <c r="W1171" s="231" t="s">
        <v>2422</v>
      </c>
      <c r="X1171" s="239" t="s">
        <v>2422</v>
      </c>
      <c r="Y1171" s="239" t="s">
        <v>2422</v>
      </c>
      <c r="Z1171" s="240" t="str">
        <f t="shared" si="256"/>
        <v/>
      </c>
      <c r="AA1171" s="241" t="str">
        <f t="shared" si="259"/>
        <v/>
      </c>
      <c r="AB1171" s="242">
        <f t="shared" si="257"/>
        <v>1147</v>
      </c>
      <c r="AC1171" s="236" t="str">
        <f t="shared" si="260"/>
        <v>ITM_M_GOTO_ROW</v>
      </c>
      <c r="AD1171" s="239" t="str">
        <f>IF(ISNA(VLOOKUP(AA1171,Sheet2!J:J,1,0)),"//","")</f>
        <v/>
      </c>
      <c r="AF1171" s="231" t="str">
        <f t="shared" si="261"/>
        <v/>
      </c>
      <c r="AG1171" s="236" t="b">
        <f t="shared" si="262"/>
        <v>1</v>
      </c>
    </row>
    <row r="1172" spans="1:33" s="236" customFormat="1">
      <c r="A1172" s="55">
        <f t="shared" si="263"/>
        <v>1172</v>
      </c>
      <c r="B1172" s="54">
        <f t="shared" si="264"/>
        <v>1148</v>
      </c>
      <c r="C1172" s="232" t="s">
        <v>4867</v>
      </c>
      <c r="D1172" s="232" t="s">
        <v>12</v>
      </c>
      <c r="E1172" s="233" t="s">
        <v>4866</v>
      </c>
      <c r="F1172" s="233" t="s">
        <v>218</v>
      </c>
      <c r="G1172" s="234">
        <v>0</v>
      </c>
      <c r="H1172" s="234">
        <v>9999</v>
      </c>
      <c r="I1172" s="172" t="s">
        <v>1</v>
      </c>
      <c r="J1172" s="172" t="s">
        <v>1541</v>
      </c>
      <c r="K1172" s="235" t="s">
        <v>4065</v>
      </c>
      <c r="L1172" s="259" t="s">
        <v>5137</v>
      </c>
      <c r="M1172" s="259"/>
      <c r="N1172" s="259"/>
      <c r="P1172" s="237" t="s">
        <v>4901</v>
      </c>
      <c r="Q1172" s="237"/>
      <c r="S1172" s="236" t="str">
        <f t="shared" si="255"/>
        <v>NOT EQUAL</v>
      </c>
      <c r="T1172" s="236" t="str">
        <f>IF(ISNA(VLOOKUP(AF1172,#REF!,1)),"//","")</f>
        <v/>
      </c>
      <c r="V1172" s="238">
        <f t="shared" si="258"/>
        <v>190</v>
      </c>
      <c r="W1172" s="231" t="s">
        <v>2422</v>
      </c>
      <c r="X1172" s="239" t="s">
        <v>2422</v>
      </c>
      <c r="Y1172" s="239" t="s">
        <v>2422</v>
      </c>
      <c r="Z1172" s="240" t="str">
        <f t="shared" si="256"/>
        <v/>
      </c>
      <c r="AA1172" s="241" t="str">
        <f t="shared" si="259"/>
        <v/>
      </c>
      <c r="AB1172" s="242">
        <f t="shared" si="257"/>
        <v>1148</v>
      </c>
      <c r="AC1172" s="236" t="str">
        <f t="shared" si="260"/>
        <v>ITM_M_GOTO_COLUMN</v>
      </c>
      <c r="AD1172" s="239" t="str">
        <f>IF(ISNA(VLOOKUP(AA1172,Sheet2!J:J,1,0)),"//","")</f>
        <v/>
      </c>
      <c r="AF1172" s="231" t="str">
        <f t="shared" si="261"/>
        <v/>
      </c>
      <c r="AG1172" s="236" t="b">
        <f t="shared" si="262"/>
        <v>1</v>
      </c>
    </row>
    <row r="1173" spans="1:33" s="236" customFormat="1">
      <c r="A1173" s="55">
        <f t="shared" si="263"/>
        <v>1173</v>
      </c>
      <c r="B1173" s="54">
        <f t="shared" si="264"/>
        <v>1149</v>
      </c>
      <c r="C1173" s="232" t="s">
        <v>5083</v>
      </c>
      <c r="D1173" s="232" t="s">
        <v>7</v>
      </c>
      <c r="E1173" s="233" t="s">
        <v>5084</v>
      </c>
      <c r="F1173" s="233" t="s">
        <v>1397</v>
      </c>
      <c r="G1173" s="234">
        <v>0</v>
      </c>
      <c r="H1173" s="234">
        <v>0</v>
      </c>
      <c r="I1173" s="172" t="s">
        <v>1</v>
      </c>
      <c r="J1173" s="172" t="s">
        <v>1541</v>
      </c>
      <c r="K1173" s="235" t="s">
        <v>4065</v>
      </c>
      <c r="L1173" s="259" t="s">
        <v>5137</v>
      </c>
      <c r="M1173" s="259"/>
      <c r="N1173" s="259"/>
      <c r="P1173" s="237" t="s">
        <v>5086</v>
      </c>
      <c r="Q1173" s="237"/>
      <c r="S1173" s="236" t="str">
        <f t="shared" si="255"/>
        <v>NOT EQUAL</v>
      </c>
      <c r="T1173" s="236" t="str">
        <f>IF(ISNA(VLOOKUP(AF1173,#REF!,1)),"//","")</f>
        <v/>
      </c>
      <c r="V1173" s="238">
        <f t="shared" si="258"/>
        <v>190</v>
      </c>
      <c r="W1173" s="231" t="s">
        <v>2422</v>
      </c>
      <c r="X1173" s="239" t="s">
        <v>2422</v>
      </c>
      <c r="Y1173" s="239" t="s">
        <v>2422</v>
      </c>
      <c r="Z1173" s="240" t="str">
        <f t="shared" si="256"/>
        <v/>
      </c>
      <c r="AA1173" s="241" t="str">
        <f t="shared" si="259"/>
        <v/>
      </c>
      <c r="AB1173" s="242">
        <f t="shared" si="257"/>
        <v>1149</v>
      </c>
      <c r="AC1173" s="236" t="str">
        <f t="shared" si="260"/>
        <v>ITM_SOLVE_VAR</v>
      </c>
      <c r="AD1173" s="239" t="str">
        <f>IF(ISNA(VLOOKUP(AA1173,Sheet2!J:J,1,0)),"//","")</f>
        <v/>
      </c>
      <c r="AF1173" s="231" t="str">
        <f t="shared" si="261"/>
        <v/>
      </c>
      <c r="AG1173" s="236" t="b">
        <f t="shared" si="262"/>
        <v>1</v>
      </c>
    </row>
    <row r="1174" spans="1:33" s="236" customFormat="1">
      <c r="A1174" s="55">
        <f t="shared" si="263"/>
        <v>1174</v>
      </c>
      <c r="B1174" s="54">
        <f t="shared" si="264"/>
        <v>1150</v>
      </c>
      <c r="C1174" s="232" t="s">
        <v>5088</v>
      </c>
      <c r="D1174" s="232" t="s">
        <v>7</v>
      </c>
      <c r="E1174" s="233" t="s">
        <v>531</v>
      </c>
      <c r="F1174" s="233" t="s">
        <v>912</v>
      </c>
      <c r="G1174" s="234">
        <v>0</v>
      </c>
      <c r="H1174" s="234">
        <v>0</v>
      </c>
      <c r="I1174" s="172" t="s">
        <v>1</v>
      </c>
      <c r="J1174" s="172" t="s">
        <v>1541</v>
      </c>
      <c r="K1174" s="235" t="s">
        <v>4065</v>
      </c>
      <c r="L1174" s="259" t="s">
        <v>5137</v>
      </c>
      <c r="M1174" s="259"/>
      <c r="N1174" s="259"/>
      <c r="P1174" s="237" t="s">
        <v>5099</v>
      </c>
      <c r="Q1174" s="237"/>
      <c r="S1174" s="236" t="str">
        <f t="shared" si="255"/>
        <v>NOT EQUAL</v>
      </c>
      <c r="T1174" s="236" t="str">
        <f>IF(ISNA(VLOOKUP(AF1174,#REF!,1)),"//","")</f>
        <v/>
      </c>
      <c r="V1174" s="238">
        <f t="shared" ref="V1174:V1176" si="265">IF(AA1174&lt;&gt;"",V1173+1,V1173)</f>
        <v>190</v>
      </c>
      <c r="W1174" s="231" t="s">
        <v>2422</v>
      </c>
      <c r="X1174" s="239" t="s">
        <v>2422</v>
      </c>
      <c r="Y1174" s="239" t="s">
        <v>2422</v>
      </c>
      <c r="Z1174" s="240" t="str">
        <f t="shared" si="256"/>
        <v/>
      </c>
      <c r="AA1174" s="241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2">
        <f t="shared" si="257"/>
        <v>1150</v>
      </c>
      <c r="AC1174" s="236" t="str">
        <f t="shared" ref="AC1174:AC1176" si="267">P1174</f>
        <v>ITM_EQ_LEFT</v>
      </c>
      <c r="AD1174" s="239" t="str">
        <f>IF(ISNA(VLOOKUP(AA1174,Sheet2!J:J,1,0)),"//","")</f>
        <v/>
      </c>
      <c r="AF1174" s="231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6" t="b">
        <f t="shared" ref="AG1174:AG1176" si="269">AA1174=AF1174</f>
        <v>1</v>
      </c>
    </row>
    <row r="1175" spans="1:33" s="236" customFormat="1">
      <c r="A1175" s="55">
        <f t="shared" si="263"/>
        <v>1175</v>
      </c>
      <c r="B1175" s="54">
        <f t="shared" si="264"/>
        <v>1151</v>
      </c>
      <c r="C1175" s="232" t="s">
        <v>5089</v>
      </c>
      <c r="D1175" s="232" t="s">
        <v>7</v>
      </c>
      <c r="E1175" s="233" t="s">
        <v>531</v>
      </c>
      <c r="F1175" s="233" t="s">
        <v>914</v>
      </c>
      <c r="G1175" s="234">
        <v>0</v>
      </c>
      <c r="H1175" s="234">
        <v>0</v>
      </c>
      <c r="I1175" s="172" t="s">
        <v>1</v>
      </c>
      <c r="J1175" s="172" t="s">
        <v>1541</v>
      </c>
      <c r="K1175" s="235" t="s">
        <v>4065</v>
      </c>
      <c r="L1175" s="259" t="s">
        <v>5137</v>
      </c>
      <c r="M1175" s="259"/>
      <c r="N1175" s="259"/>
      <c r="P1175" s="237" t="s">
        <v>5100</v>
      </c>
      <c r="Q1175" s="237"/>
      <c r="S1175" s="236" t="str">
        <f t="shared" si="255"/>
        <v>NOT EQUAL</v>
      </c>
      <c r="T1175" s="236" t="str">
        <f>IF(ISNA(VLOOKUP(AF1175,#REF!,1)),"//","")</f>
        <v/>
      </c>
      <c r="V1175" s="238">
        <f t="shared" si="265"/>
        <v>190</v>
      </c>
      <c r="W1175" s="231" t="s">
        <v>2422</v>
      </c>
      <c r="X1175" s="239" t="s">
        <v>2422</v>
      </c>
      <c r="Y1175" s="239" t="s">
        <v>2422</v>
      </c>
      <c r="Z1175" s="240" t="str">
        <f t="shared" si="256"/>
        <v/>
      </c>
      <c r="AA1175" s="241" t="str">
        <f t="shared" si="266"/>
        <v/>
      </c>
      <c r="AB1175" s="242">
        <f t="shared" si="257"/>
        <v>1151</v>
      </c>
      <c r="AC1175" s="236" t="str">
        <f t="shared" si="267"/>
        <v>ITM_EQ_RIGHT</v>
      </c>
      <c r="AD1175" s="239" t="str">
        <f>IF(ISNA(VLOOKUP(AA1175,Sheet2!J:J,1,0)),"//","")</f>
        <v/>
      </c>
      <c r="AF1175" s="231" t="str">
        <f t="shared" si="268"/>
        <v/>
      </c>
      <c r="AG1175" s="236" t="b">
        <f t="shared" si="269"/>
        <v>1</v>
      </c>
    </row>
    <row r="1176" spans="1:33" s="236" customFormat="1">
      <c r="A1176" s="55">
        <f t="shared" si="263"/>
        <v>1176</v>
      </c>
      <c r="B1176" s="54">
        <f t="shared" si="264"/>
        <v>1152</v>
      </c>
      <c r="C1176" s="232" t="s">
        <v>4047</v>
      </c>
      <c r="D1176" s="232" t="s">
        <v>5090</v>
      </c>
      <c r="E1176" s="233" t="s">
        <v>531</v>
      </c>
      <c r="F1176" s="233" t="s">
        <v>5091</v>
      </c>
      <c r="G1176" s="234">
        <v>0</v>
      </c>
      <c r="H1176" s="234">
        <v>0</v>
      </c>
      <c r="I1176" s="172" t="s">
        <v>1</v>
      </c>
      <c r="J1176" s="172" t="s">
        <v>1541</v>
      </c>
      <c r="K1176" s="235" t="s">
        <v>4065</v>
      </c>
      <c r="L1176" s="259" t="s">
        <v>5137</v>
      </c>
      <c r="M1176" s="259"/>
      <c r="N1176" s="259"/>
      <c r="P1176" s="237" t="s">
        <v>5090</v>
      </c>
      <c r="Q1176" s="237"/>
      <c r="S1176" s="236" t="str">
        <f t="shared" si="255"/>
        <v>NOT EQUAL</v>
      </c>
      <c r="T1176" s="236" t="str">
        <f>IF(ISNA(VLOOKUP(AF1176,#REF!,1)),"//","")</f>
        <v/>
      </c>
      <c r="V1176" s="238">
        <f t="shared" si="265"/>
        <v>190</v>
      </c>
      <c r="W1176" s="231" t="s">
        <v>2422</v>
      </c>
      <c r="X1176" s="239" t="s">
        <v>2422</v>
      </c>
      <c r="Y1176" s="239" t="s">
        <v>2422</v>
      </c>
      <c r="Z1176" s="240" t="str">
        <f t="shared" si="256"/>
        <v/>
      </c>
      <c r="AA1176" s="241" t="str">
        <f t="shared" si="266"/>
        <v/>
      </c>
      <c r="AB1176" s="242">
        <f t="shared" si="257"/>
        <v>1152</v>
      </c>
      <c r="AC1176" s="236" t="str">
        <f t="shared" si="267"/>
        <v>ITM_PAIR_OF_PARENTHESES</v>
      </c>
      <c r="AD1176" s="239" t="str">
        <f>IF(ISNA(VLOOKUP(AA1176,Sheet2!J:J,1,0)),"//","")</f>
        <v/>
      </c>
      <c r="AF1176" s="231" t="str">
        <f t="shared" si="268"/>
        <v/>
      </c>
      <c r="AG1176" s="236" t="b">
        <f t="shared" si="269"/>
        <v>1</v>
      </c>
    </row>
    <row r="1177" spans="1:33" s="236" customFormat="1">
      <c r="A1177" s="55">
        <f t="shared" si="263"/>
        <v>1177</v>
      </c>
      <c r="B1177" s="54">
        <f t="shared" si="264"/>
        <v>1153</v>
      </c>
      <c r="C1177" s="232" t="s">
        <v>4047</v>
      </c>
      <c r="D1177" s="232" t="s">
        <v>5106</v>
      </c>
      <c r="E1177" s="233" t="s">
        <v>531</v>
      </c>
      <c r="F1177" s="233" t="s">
        <v>5107</v>
      </c>
      <c r="G1177" s="234">
        <v>0</v>
      </c>
      <c r="H1177" s="234">
        <v>0</v>
      </c>
      <c r="I1177" s="172" t="s">
        <v>1</v>
      </c>
      <c r="J1177" s="172" t="s">
        <v>1541</v>
      </c>
      <c r="K1177" s="235" t="s">
        <v>4065</v>
      </c>
      <c r="L1177" s="259" t="s">
        <v>5137</v>
      </c>
      <c r="M1177" s="259"/>
      <c r="N1177" s="259"/>
      <c r="P1177" s="237" t="s">
        <v>5106</v>
      </c>
      <c r="Q1177" s="237"/>
      <c r="S1177" s="236" t="str">
        <f t="shared" si="255"/>
        <v>NOT EQUAL</v>
      </c>
      <c r="T1177" s="236" t="str">
        <f>IF(ISNA(VLOOKUP(AF1177,#REF!,1)),"//","")</f>
        <v/>
      </c>
      <c r="V1177" s="238">
        <f t="shared" ref="V1177" si="270">IF(AA1177&lt;&gt;"",V1176+1,V1176)</f>
        <v>190</v>
      </c>
      <c r="W1177" s="231" t="s">
        <v>2422</v>
      </c>
      <c r="X1177" s="239" t="s">
        <v>2422</v>
      </c>
      <c r="Y1177" s="239" t="s">
        <v>2422</v>
      </c>
      <c r="Z1177" s="240" t="str">
        <f t="shared" si="256"/>
        <v/>
      </c>
      <c r="AA1177" s="241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2">
        <f t="shared" si="257"/>
        <v>1153</v>
      </c>
      <c r="AC1177" s="236" t="str">
        <f t="shared" ref="AC1177" si="272">P1177</f>
        <v>ITM_VERTICAL_BAR</v>
      </c>
      <c r="AD1177" s="239" t="str">
        <f>IF(ISNA(VLOOKUP(AA1177,Sheet2!J:J,1,0)),"//","")</f>
        <v/>
      </c>
      <c r="AF1177" s="231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6" t="b">
        <f t="shared" ref="AG1177" si="274">AA1177=AF1177</f>
        <v>1</v>
      </c>
    </row>
    <row r="1178" spans="1:33" s="236" customFormat="1">
      <c r="A1178" s="55">
        <f t="shared" si="263"/>
        <v>1178</v>
      </c>
      <c r="B1178" s="54">
        <f t="shared" si="264"/>
        <v>1154</v>
      </c>
      <c r="C1178" s="232" t="s">
        <v>4047</v>
      </c>
      <c r="D1178" s="232" t="s">
        <v>5131</v>
      </c>
      <c r="E1178" s="233" t="s">
        <v>531</v>
      </c>
      <c r="F1178" s="233" t="s">
        <v>1225</v>
      </c>
      <c r="G1178" s="234">
        <v>0</v>
      </c>
      <c r="H1178" s="234">
        <v>0</v>
      </c>
      <c r="I1178" s="172" t="s">
        <v>1</v>
      </c>
      <c r="J1178" s="172" t="s">
        <v>1541</v>
      </c>
      <c r="K1178" s="235" t="s">
        <v>4065</v>
      </c>
      <c r="L1178" s="259" t="s">
        <v>5137</v>
      </c>
      <c r="M1178" s="259"/>
      <c r="N1178" s="259"/>
      <c r="P1178" s="237" t="s">
        <v>5131</v>
      </c>
      <c r="Q1178" s="237"/>
      <c r="S1178" s="236" t="str">
        <f t="shared" si="255"/>
        <v>NOT EQUAL</v>
      </c>
      <c r="T1178" s="236" t="str">
        <f>IF(ISNA(VLOOKUP(AF1178,#REF!,1)),"//","")</f>
        <v/>
      </c>
      <c r="V1178" s="238">
        <f t="shared" ref="V1178:V1180" si="275">IF(AA1178&lt;&gt;"",V1177+1,V1177)</f>
        <v>190</v>
      </c>
      <c r="W1178" s="231" t="s">
        <v>2422</v>
      </c>
      <c r="X1178" s="239" t="s">
        <v>2422</v>
      </c>
      <c r="Y1178" s="239" t="s">
        <v>2422</v>
      </c>
      <c r="Z1178" s="240" t="str">
        <f t="shared" si="256"/>
        <v/>
      </c>
      <c r="AA1178" s="241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2">
        <f t="shared" si="257"/>
        <v>1154</v>
      </c>
      <c r="AC1178" s="236" t="str">
        <f t="shared" ref="AC1178:AC1180" si="277">P1178</f>
        <v>ITM_ALOG_SYMBOL</v>
      </c>
      <c r="AD1178" s="239" t="str">
        <f>IF(ISNA(VLOOKUP(AA1178,Sheet2!J:J,1,0)),"//","")</f>
        <v/>
      </c>
      <c r="AF1178" s="231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6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5104</v>
      </c>
      <c r="E1179" s="64" t="s">
        <v>531</v>
      </c>
      <c r="F1179" s="64" t="s">
        <v>5105</v>
      </c>
      <c r="G1179" s="72">
        <v>0</v>
      </c>
      <c r="H1179" s="72">
        <v>0</v>
      </c>
      <c r="I1179" s="64" t="s">
        <v>1</v>
      </c>
      <c r="J1179" s="64" t="s">
        <v>1541</v>
      </c>
      <c r="K1179" s="65" t="s">
        <v>4065</v>
      </c>
      <c r="L1179" s="256" t="s">
        <v>5137</v>
      </c>
      <c r="M1179" s="256"/>
      <c r="N1179" s="256"/>
      <c r="O1179" s="66"/>
      <c r="P1179" s="62" t="s">
        <v>5104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190</v>
      </c>
      <c r="W1179" s="91"/>
      <c r="X1179" s="69"/>
      <c r="Y1179" s="69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7" t="str">
        <f>IF(ISNA(VLOOKUP(AA1179,Sheet2!J:J,1,0)),"//","")</f>
        <v/>
      </c>
      <c r="AF1179" s="107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5140</v>
      </c>
      <c r="E1180" s="64" t="s">
        <v>531</v>
      </c>
      <c r="F1180" s="64" t="s">
        <v>5147</v>
      </c>
      <c r="G1180" s="72">
        <v>0</v>
      </c>
      <c r="H1180" s="72">
        <v>0</v>
      </c>
      <c r="I1180" s="64" t="s">
        <v>1</v>
      </c>
      <c r="J1180" s="64" t="s">
        <v>1541</v>
      </c>
      <c r="K1180" s="65" t="s">
        <v>4065</v>
      </c>
      <c r="L1180" s="256" t="s">
        <v>5137</v>
      </c>
      <c r="M1180" s="256"/>
      <c r="N1180" s="256"/>
      <c r="O1180" s="66"/>
      <c r="P1180" s="62" t="s">
        <v>5140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190</v>
      </c>
      <c r="W1180" s="91"/>
      <c r="X1180" s="69"/>
      <c r="Y1180" s="69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7" t="str">
        <f>IF(ISNA(VLOOKUP(AA1180,Sheet2!J:J,1,0)),"//","")</f>
        <v/>
      </c>
      <c r="AF1180" s="107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9" t="s">
        <v>4046</v>
      </c>
      <c r="D1181" s="109" t="s">
        <v>7</v>
      </c>
      <c r="E1181" s="134" t="str">
        <f t="shared" ref="E1181:E1198" si="283">CHAR(34)&amp;IF(B1181&lt;10,"000",IF(B1181&lt;100,"00",IF(B1181&lt;1000,"0","")))&amp;$B1181&amp;CHAR(34)</f>
        <v>"1157"</v>
      </c>
      <c r="F1181" s="110" t="str">
        <f t="shared" ref="F1181:F1198" si="284">E1181</f>
        <v>"1157"</v>
      </c>
      <c r="G1181" s="189">
        <v>0</v>
      </c>
      <c r="H1181" s="189">
        <v>0</v>
      </c>
      <c r="I1181" s="176" t="s">
        <v>28</v>
      </c>
      <c r="J1181" s="111" t="s">
        <v>1541</v>
      </c>
      <c r="K1181" s="112" t="s">
        <v>4065</v>
      </c>
      <c r="L1181" s="130" t="s">
        <v>5137</v>
      </c>
      <c r="M1181" s="130"/>
      <c r="N1181" s="130"/>
      <c r="P1181" s="135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190</v>
      </c>
      <c r="W1181" s="107" t="s">
        <v>2422</v>
      </c>
      <c r="X1181" s="114" t="s">
        <v>2422</v>
      </c>
      <c r="Y1181" s="114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7" t="str">
        <f>IF(ISNA(VLOOKUP(AA1181,Sheet2!J:J,1,0)),"//","")</f>
        <v/>
      </c>
      <c r="AF1181" s="107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9" t="s">
        <v>4046</v>
      </c>
      <c r="D1182" s="109" t="s">
        <v>7</v>
      </c>
      <c r="E1182" s="134" t="str">
        <f t="shared" si="283"/>
        <v>"1158"</v>
      </c>
      <c r="F1182" s="110" t="str">
        <f t="shared" si="284"/>
        <v>"1158"</v>
      </c>
      <c r="G1182" s="189">
        <v>0</v>
      </c>
      <c r="H1182" s="189">
        <v>0</v>
      </c>
      <c r="I1182" s="176" t="s">
        <v>28</v>
      </c>
      <c r="J1182" s="111" t="s">
        <v>1541</v>
      </c>
      <c r="K1182" s="112" t="s">
        <v>4065</v>
      </c>
      <c r="L1182" s="130" t="s">
        <v>5137</v>
      </c>
      <c r="M1182" s="130"/>
      <c r="N1182" s="130"/>
      <c r="P1182" s="135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190</v>
      </c>
      <c r="W1182" s="107" t="s">
        <v>2422</v>
      </c>
      <c r="X1182" s="114" t="s">
        <v>2422</v>
      </c>
      <c r="Y1182" s="114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7" t="str">
        <f>IF(ISNA(VLOOKUP(AA1182,Sheet2!J:J,1,0)),"//","")</f>
        <v/>
      </c>
      <c r="AF1182" s="107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9" t="s">
        <v>4046</v>
      </c>
      <c r="D1183" s="109" t="s">
        <v>7</v>
      </c>
      <c r="E1183" s="134" t="str">
        <f t="shared" si="283"/>
        <v>"1159"</v>
      </c>
      <c r="F1183" s="110" t="str">
        <f t="shared" si="284"/>
        <v>"1159"</v>
      </c>
      <c r="G1183" s="189">
        <v>0</v>
      </c>
      <c r="H1183" s="189">
        <v>0</v>
      </c>
      <c r="I1183" s="176" t="s">
        <v>28</v>
      </c>
      <c r="J1183" s="111" t="s">
        <v>1541</v>
      </c>
      <c r="K1183" s="112" t="s">
        <v>4065</v>
      </c>
      <c r="L1183" s="130" t="s">
        <v>5137</v>
      </c>
      <c r="M1183" s="130"/>
      <c r="N1183" s="130"/>
      <c r="P1183" s="135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190</v>
      </c>
      <c r="W1183" s="107" t="s">
        <v>2422</v>
      </c>
      <c r="X1183" s="114" t="s">
        <v>2422</v>
      </c>
      <c r="Y1183" s="114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7" t="str">
        <f>IF(ISNA(VLOOKUP(AA1183,Sheet2!J:J,1,0)),"//","")</f>
        <v/>
      </c>
      <c r="AF1183" s="107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9" t="s">
        <v>4046</v>
      </c>
      <c r="D1184" s="109" t="s">
        <v>7</v>
      </c>
      <c r="E1184" s="134" t="str">
        <f t="shared" si="283"/>
        <v>"1160"</v>
      </c>
      <c r="F1184" s="110" t="str">
        <f t="shared" si="284"/>
        <v>"1160"</v>
      </c>
      <c r="G1184" s="189">
        <v>0</v>
      </c>
      <c r="H1184" s="189">
        <v>0</v>
      </c>
      <c r="I1184" s="176" t="s">
        <v>28</v>
      </c>
      <c r="J1184" s="111" t="s">
        <v>1541</v>
      </c>
      <c r="K1184" s="112" t="s">
        <v>4065</v>
      </c>
      <c r="L1184" s="130" t="s">
        <v>5137</v>
      </c>
      <c r="M1184" s="130"/>
      <c r="N1184" s="130"/>
      <c r="P1184" s="135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190</v>
      </c>
      <c r="W1184" s="107" t="s">
        <v>2422</v>
      </c>
      <c r="X1184" s="114" t="s">
        <v>2422</v>
      </c>
      <c r="Y1184" s="114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7" t="str">
        <f>IF(ISNA(VLOOKUP(AA1184,Sheet2!J:J,1,0)),"//","")</f>
        <v/>
      </c>
      <c r="AF1184" s="107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9" t="s">
        <v>4046</v>
      </c>
      <c r="D1185" s="109" t="s">
        <v>7</v>
      </c>
      <c r="E1185" s="134" t="str">
        <f t="shared" si="283"/>
        <v>"1161"</v>
      </c>
      <c r="F1185" s="110" t="str">
        <f t="shared" si="284"/>
        <v>"1161"</v>
      </c>
      <c r="G1185" s="189">
        <v>0</v>
      </c>
      <c r="H1185" s="189">
        <v>0</v>
      </c>
      <c r="I1185" s="176" t="s">
        <v>28</v>
      </c>
      <c r="J1185" s="111" t="s">
        <v>1541</v>
      </c>
      <c r="K1185" s="112" t="s">
        <v>4065</v>
      </c>
      <c r="L1185" s="130" t="s">
        <v>5137</v>
      </c>
      <c r="M1185" s="130"/>
      <c r="N1185" s="130"/>
      <c r="P1185" s="135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190</v>
      </c>
      <c r="W1185" s="107" t="s">
        <v>2422</v>
      </c>
      <c r="X1185" s="114" t="s">
        <v>2422</v>
      </c>
      <c r="Y1185" s="114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7" t="str">
        <f>IF(ISNA(VLOOKUP(AA1185,Sheet2!J:J,1,0)),"//","")</f>
        <v/>
      </c>
      <c r="AF1185" s="107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9" t="s">
        <v>4046</v>
      </c>
      <c r="D1186" s="109" t="s">
        <v>7</v>
      </c>
      <c r="E1186" s="134" t="str">
        <f t="shared" si="283"/>
        <v>"1162"</v>
      </c>
      <c r="F1186" s="110" t="str">
        <f t="shared" si="284"/>
        <v>"1162"</v>
      </c>
      <c r="G1186" s="189">
        <v>0</v>
      </c>
      <c r="H1186" s="189">
        <v>0</v>
      </c>
      <c r="I1186" s="176" t="s">
        <v>28</v>
      </c>
      <c r="J1186" s="111" t="s">
        <v>1541</v>
      </c>
      <c r="K1186" s="112" t="s">
        <v>4065</v>
      </c>
      <c r="L1186" s="130" t="s">
        <v>5137</v>
      </c>
      <c r="M1186" s="130"/>
      <c r="N1186" s="130"/>
      <c r="P1186" s="135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190</v>
      </c>
      <c r="W1186" s="107" t="s">
        <v>2422</v>
      </c>
      <c r="X1186" s="114" t="s">
        <v>2422</v>
      </c>
      <c r="Y1186" s="114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7" t="str">
        <f>IF(ISNA(VLOOKUP(AA1186,Sheet2!J:J,1,0)),"//","")</f>
        <v/>
      </c>
      <c r="AF1186" s="107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9" t="s">
        <v>4046</v>
      </c>
      <c r="D1187" s="109" t="s">
        <v>7</v>
      </c>
      <c r="E1187" s="134" t="str">
        <f t="shared" si="283"/>
        <v>"1163"</v>
      </c>
      <c r="F1187" s="110" t="str">
        <f t="shared" si="284"/>
        <v>"1163"</v>
      </c>
      <c r="G1187" s="189">
        <v>0</v>
      </c>
      <c r="H1187" s="189">
        <v>0</v>
      </c>
      <c r="I1187" s="176" t="s">
        <v>28</v>
      </c>
      <c r="J1187" s="111" t="s">
        <v>1541</v>
      </c>
      <c r="K1187" s="112" t="s">
        <v>4065</v>
      </c>
      <c r="L1187" s="130" t="s">
        <v>5137</v>
      </c>
      <c r="M1187" s="130"/>
      <c r="N1187" s="130"/>
      <c r="P1187" s="135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190</v>
      </c>
      <c r="W1187" s="107" t="s">
        <v>2422</v>
      </c>
      <c r="X1187" s="114" t="s">
        <v>2422</v>
      </c>
      <c r="Y1187" s="114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7" t="str">
        <f>IF(ISNA(VLOOKUP(AA1187,Sheet2!J:J,1,0)),"//","")</f>
        <v/>
      </c>
      <c r="AF1187" s="107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9" t="s">
        <v>4046</v>
      </c>
      <c r="D1188" s="109" t="s">
        <v>7</v>
      </c>
      <c r="E1188" s="134" t="str">
        <f t="shared" si="283"/>
        <v>"1164"</v>
      </c>
      <c r="F1188" s="110" t="str">
        <f t="shared" si="284"/>
        <v>"1164"</v>
      </c>
      <c r="G1188" s="189">
        <v>0</v>
      </c>
      <c r="H1188" s="189">
        <v>0</v>
      </c>
      <c r="I1188" s="176" t="s">
        <v>28</v>
      </c>
      <c r="J1188" s="111" t="s">
        <v>1541</v>
      </c>
      <c r="K1188" s="112" t="s">
        <v>4065</v>
      </c>
      <c r="L1188" s="130" t="s">
        <v>5137</v>
      </c>
      <c r="M1188" s="130"/>
      <c r="N1188" s="130"/>
      <c r="P1188" s="135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190</v>
      </c>
      <c r="W1188" s="107" t="s">
        <v>2422</v>
      </c>
      <c r="X1188" s="114" t="s">
        <v>2422</v>
      </c>
      <c r="Y1188" s="114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7" t="str">
        <f>IF(ISNA(VLOOKUP(AA1188,Sheet2!J:J,1,0)),"//","")</f>
        <v/>
      </c>
      <c r="AF1188" s="107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9" t="s">
        <v>4046</v>
      </c>
      <c r="D1189" s="109" t="s">
        <v>7</v>
      </c>
      <c r="E1189" s="134" t="str">
        <f t="shared" si="283"/>
        <v>"1165"</v>
      </c>
      <c r="F1189" s="110" t="str">
        <f t="shared" si="284"/>
        <v>"1165"</v>
      </c>
      <c r="G1189" s="189">
        <v>0</v>
      </c>
      <c r="H1189" s="189">
        <v>0</v>
      </c>
      <c r="I1189" s="176" t="s">
        <v>28</v>
      </c>
      <c r="J1189" s="111" t="s">
        <v>1541</v>
      </c>
      <c r="K1189" s="112" t="s">
        <v>4065</v>
      </c>
      <c r="L1189" s="130" t="s">
        <v>5137</v>
      </c>
      <c r="M1189" s="130"/>
      <c r="N1189" s="130"/>
      <c r="P1189" s="135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190</v>
      </c>
      <c r="W1189" s="107" t="s">
        <v>2422</v>
      </c>
      <c r="X1189" s="114" t="s">
        <v>2422</v>
      </c>
      <c r="Y1189" s="114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7" t="str">
        <f>IF(ISNA(VLOOKUP(AA1189,Sheet2!J:J,1,0)),"//","")</f>
        <v/>
      </c>
      <c r="AF1189" s="107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9" t="s">
        <v>4046</v>
      </c>
      <c r="D1190" s="109" t="s">
        <v>7</v>
      </c>
      <c r="E1190" s="134" t="str">
        <f t="shared" si="283"/>
        <v>"1166"</v>
      </c>
      <c r="F1190" s="110" t="str">
        <f t="shared" si="284"/>
        <v>"1166"</v>
      </c>
      <c r="G1190" s="189">
        <v>0</v>
      </c>
      <c r="H1190" s="189">
        <v>0</v>
      </c>
      <c r="I1190" s="176" t="s">
        <v>28</v>
      </c>
      <c r="J1190" s="111" t="s">
        <v>1541</v>
      </c>
      <c r="K1190" s="112" t="s">
        <v>4065</v>
      </c>
      <c r="L1190" s="130" t="s">
        <v>5137</v>
      </c>
      <c r="M1190" s="130"/>
      <c r="N1190" s="130"/>
      <c r="P1190" s="135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190</v>
      </c>
      <c r="W1190" s="107" t="s">
        <v>2422</v>
      </c>
      <c r="X1190" s="114" t="s">
        <v>2422</v>
      </c>
      <c r="Y1190" s="114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7" t="str">
        <f>IF(ISNA(VLOOKUP(AA1190,Sheet2!J:J,1,0)),"//","")</f>
        <v/>
      </c>
      <c r="AF1190" s="107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9" t="s">
        <v>4046</v>
      </c>
      <c r="D1191" s="109" t="s">
        <v>7</v>
      </c>
      <c r="E1191" s="134" t="str">
        <f t="shared" si="283"/>
        <v>"1167"</v>
      </c>
      <c r="F1191" s="110" t="str">
        <f t="shared" si="284"/>
        <v>"1167"</v>
      </c>
      <c r="G1191" s="189">
        <v>0</v>
      </c>
      <c r="H1191" s="189">
        <v>0</v>
      </c>
      <c r="I1191" s="176" t="s">
        <v>28</v>
      </c>
      <c r="J1191" s="111" t="s">
        <v>1541</v>
      </c>
      <c r="K1191" s="112" t="s">
        <v>4065</v>
      </c>
      <c r="L1191" s="130" t="s">
        <v>5137</v>
      </c>
      <c r="M1191" s="130"/>
      <c r="N1191" s="130"/>
      <c r="P1191" s="135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190</v>
      </c>
      <c r="W1191" s="107" t="s">
        <v>2422</v>
      </c>
      <c r="X1191" s="114" t="s">
        <v>2422</v>
      </c>
      <c r="Y1191" s="114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7" t="str">
        <f>IF(ISNA(VLOOKUP(AA1191,Sheet2!J:J,1,0)),"//","")</f>
        <v/>
      </c>
      <c r="AF1191" s="107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9" t="s">
        <v>4046</v>
      </c>
      <c r="D1192" s="109" t="s">
        <v>7</v>
      </c>
      <c r="E1192" s="134" t="str">
        <f t="shared" si="283"/>
        <v>"1168"</v>
      </c>
      <c r="F1192" s="110" t="str">
        <f t="shared" si="284"/>
        <v>"1168"</v>
      </c>
      <c r="G1192" s="189">
        <v>0</v>
      </c>
      <c r="H1192" s="189">
        <v>0</v>
      </c>
      <c r="I1192" s="176" t="s">
        <v>28</v>
      </c>
      <c r="J1192" s="111" t="s">
        <v>1541</v>
      </c>
      <c r="K1192" s="112" t="s">
        <v>4065</v>
      </c>
      <c r="L1192" s="130" t="s">
        <v>5137</v>
      </c>
      <c r="M1192" s="130"/>
      <c r="N1192" s="130"/>
      <c r="P1192" s="135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190</v>
      </c>
      <c r="W1192" s="107" t="s">
        <v>2422</v>
      </c>
      <c r="X1192" s="114" t="s">
        <v>2422</v>
      </c>
      <c r="Y1192" s="114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7" t="str">
        <f>IF(ISNA(VLOOKUP(AA1192,Sheet2!J:J,1,0)),"//","")</f>
        <v/>
      </c>
      <c r="AF1192" s="107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9" t="s">
        <v>4046</v>
      </c>
      <c r="D1193" s="109" t="s">
        <v>7</v>
      </c>
      <c r="E1193" s="134" t="str">
        <f t="shared" si="283"/>
        <v>"1169"</v>
      </c>
      <c r="F1193" s="110" t="str">
        <f t="shared" si="284"/>
        <v>"1169"</v>
      </c>
      <c r="G1193" s="189">
        <v>0</v>
      </c>
      <c r="H1193" s="189">
        <v>0</v>
      </c>
      <c r="I1193" s="176" t="s">
        <v>28</v>
      </c>
      <c r="J1193" s="111" t="s">
        <v>1541</v>
      </c>
      <c r="K1193" s="112" t="s">
        <v>4065</v>
      </c>
      <c r="L1193" s="130" t="s">
        <v>5137</v>
      </c>
      <c r="M1193" s="130"/>
      <c r="N1193" s="130"/>
      <c r="P1193" s="135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190</v>
      </c>
      <c r="W1193" s="107" t="s">
        <v>2422</v>
      </c>
      <c r="X1193" s="114" t="s">
        <v>2422</v>
      </c>
      <c r="Y1193" s="114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7" t="str">
        <f>IF(ISNA(VLOOKUP(AA1193,Sheet2!J:J,1,0)),"//","")</f>
        <v/>
      </c>
      <c r="AF1193" s="107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9" t="s">
        <v>4046</v>
      </c>
      <c r="D1194" s="109" t="s">
        <v>7</v>
      </c>
      <c r="E1194" s="134" t="str">
        <f t="shared" si="283"/>
        <v>"1170"</v>
      </c>
      <c r="F1194" s="110" t="str">
        <f t="shared" si="284"/>
        <v>"1170"</v>
      </c>
      <c r="G1194" s="189">
        <v>0</v>
      </c>
      <c r="H1194" s="189">
        <v>0</v>
      </c>
      <c r="I1194" s="176" t="s">
        <v>28</v>
      </c>
      <c r="J1194" s="111" t="s">
        <v>1541</v>
      </c>
      <c r="K1194" s="112" t="s">
        <v>4065</v>
      </c>
      <c r="L1194" s="130" t="s">
        <v>5137</v>
      </c>
      <c r="M1194" s="130"/>
      <c r="N1194" s="130"/>
      <c r="P1194" s="135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190</v>
      </c>
      <c r="W1194" s="107" t="s">
        <v>2422</v>
      </c>
      <c r="X1194" s="114" t="s">
        <v>2422</v>
      </c>
      <c r="Y1194" s="114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7" t="str">
        <f>IF(ISNA(VLOOKUP(AA1194,Sheet2!J:J,1,0)),"//","")</f>
        <v/>
      </c>
      <c r="AF1194" s="107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9" t="s">
        <v>4046</v>
      </c>
      <c r="D1195" s="109" t="s">
        <v>7</v>
      </c>
      <c r="E1195" s="134" t="str">
        <f t="shared" si="283"/>
        <v>"1171"</v>
      </c>
      <c r="F1195" s="110" t="str">
        <f t="shared" si="284"/>
        <v>"1171"</v>
      </c>
      <c r="G1195" s="189">
        <v>0</v>
      </c>
      <c r="H1195" s="189">
        <v>0</v>
      </c>
      <c r="I1195" s="176" t="s">
        <v>28</v>
      </c>
      <c r="J1195" s="111" t="s">
        <v>1541</v>
      </c>
      <c r="K1195" s="112" t="s">
        <v>4065</v>
      </c>
      <c r="L1195" s="130" t="s">
        <v>5137</v>
      </c>
      <c r="M1195" s="130"/>
      <c r="N1195" s="130"/>
      <c r="P1195" s="135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190</v>
      </c>
      <c r="W1195" s="107" t="s">
        <v>2422</v>
      </c>
      <c r="X1195" s="114" t="s">
        <v>2422</v>
      </c>
      <c r="Y1195" s="114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7" t="str">
        <f>IF(ISNA(VLOOKUP(AA1195,Sheet2!J:J,1,0)),"//","")</f>
        <v/>
      </c>
      <c r="AF1195" s="107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9" t="s">
        <v>4046</v>
      </c>
      <c r="D1196" s="109" t="s">
        <v>7</v>
      </c>
      <c r="E1196" s="134" t="str">
        <f t="shared" si="283"/>
        <v>"1172"</v>
      </c>
      <c r="F1196" s="110" t="str">
        <f t="shared" si="284"/>
        <v>"1172"</v>
      </c>
      <c r="G1196" s="189">
        <v>0</v>
      </c>
      <c r="H1196" s="189">
        <v>0</v>
      </c>
      <c r="I1196" s="176" t="s">
        <v>28</v>
      </c>
      <c r="J1196" s="111" t="s">
        <v>1541</v>
      </c>
      <c r="K1196" s="112" t="s">
        <v>4065</v>
      </c>
      <c r="L1196" s="130" t="s">
        <v>5137</v>
      </c>
      <c r="M1196" s="130"/>
      <c r="N1196" s="130"/>
      <c r="P1196" s="135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190</v>
      </c>
      <c r="W1196" s="107" t="s">
        <v>2422</v>
      </c>
      <c r="X1196" s="114" t="s">
        <v>2422</v>
      </c>
      <c r="Y1196" s="114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7" t="str">
        <f>IF(ISNA(VLOOKUP(AA1196,Sheet2!J:J,1,0)),"//","")</f>
        <v/>
      </c>
      <c r="AF1196" s="107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9" t="s">
        <v>4046</v>
      </c>
      <c r="D1197" s="109" t="s">
        <v>7</v>
      </c>
      <c r="E1197" s="134" t="str">
        <f t="shared" si="283"/>
        <v>"1173"</v>
      </c>
      <c r="F1197" s="110" t="str">
        <f t="shared" si="284"/>
        <v>"1173"</v>
      </c>
      <c r="G1197" s="189">
        <v>0</v>
      </c>
      <c r="H1197" s="189">
        <v>0</v>
      </c>
      <c r="I1197" s="176" t="s">
        <v>28</v>
      </c>
      <c r="J1197" s="111" t="s">
        <v>1541</v>
      </c>
      <c r="K1197" s="112" t="s">
        <v>4065</v>
      </c>
      <c r="L1197" s="130" t="s">
        <v>5137</v>
      </c>
      <c r="M1197" s="130"/>
      <c r="N1197" s="130"/>
      <c r="P1197" s="135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190</v>
      </c>
      <c r="W1197" s="107" t="s">
        <v>2422</v>
      </c>
      <c r="X1197" s="114" t="s">
        <v>2422</v>
      </c>
      <c r="Y1197" s="114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7" t="str">
        <f>IF(ISNA(VLOOKUP(AA1197,Sheet2!J:J,1,0)),"//","")</f>
        <v/>
      </c>
      <c r="AF1197" s="107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9" t="s">
        <v>4046</v>
      </c>
      <c r="D1198" s="109" t="s">
        <v>7</v>
      </c>
      <c r="E1198" s="134" t="str">
        <f t="shared" si="283"/>
        <v>"1174"</v>
      </c>
      <c r="F1198" s="110" t="str">
        <f t="shared" si="284"/>
        <v>"1174"</v>
      </c>
      <c r="G1198" s="189">
        <v>0</v>
      </c>
      <c r="H1198" s="189">
        <v>0</v>
      </c>
      <c r="I1198" s="176" t="s">
        <v>28</v>
      </c>
      <c r="J1198" s="111" t="s">
        <v>1541</v>
      </c>
      <c r="K1198" s="112" t="s">
        <v>4065</v>
      </c>
      <c r="L1198" s="130" t="s">
        <v>5137</v>
      </c>
      <c r="M1198" s="130"/>
      <c r="N1198" s="130"/>
      <c r="P1198" s="135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190</v>
      </c>
      <c r="W1198" s="107" t="s">
        <v>2422</v>
      </c>
      <c r="X1198" s="114" t="s">
        <v>2422</v>
      </c>
      <c r="Y1198" s="114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7" t="str">
        <f>IF(ISNA(VLOOKUP(AA1198,Sheet2!J:J,1,0)),"//","")</f>
        <v/>
      </c>
      <c r="AF1198" s="107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2"/>
      <c r="F1199" s="62"/>
      <c r="G1199" s="90"/>
      <c r="H1199" s="90"/>
      <c r="I1199" s="64"/>
      <c r="J1199" s="64"/>
      <c r="K1199" s="65"/>
      <c r="L1199" s="256"/>
      <c r="M1199" s="256"/>
      <c r="N1199" s="256"/>
      <c r="O1199" s="57"/>
      <c r="P1199" s="62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190</v>
      </c>
      <c r="W1199" s="91" t="s">
        <v>2422</v>
      </c>
      <c r="X1199" s="89" t="s">
        <v>2422</v>
      </c>
      <c r="Y1199" s="89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7" t="str">
        <f>IF(ISNA(VLOOKUP(AA1199,Sheet2!J:J,1,0)),"//","")</f>
        <v/>
      </c>
      <c r="AF1199" s="107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2"/>
      <c r="F1200" s="62"/>
      <c r="G1200" s="90"/>
      <c r="H1200" s="90"/>
      <c r="I1200" s="64"/>
      <c r="J1200" s="64"/>
      <c r="K1200" s="65"/>
      <c r="L1200" s="256"/>
      <c r="M1200" s="256"/>
      <c r="N1200" s="256"/>
      <c r="O1200" s="57"/>
      <c r="P1200" s="62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190</v>
      </c>
      <c r="W1200" s="91"/>
      <c r="X1200" s="89"/>
      <c r="Y1200" s="89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7" t="str">
        <f>IF(ISNA(VLOOKUP(AA1200,Sheet2!J:J,1,0)),"//","")</f>
        <v/>
      </c>
      <c r="AF1200" s="107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2"/>
      <c r="F1201" s="62"/>
      <c r="G1201" s="90"/>
      <c r="H1201" s="90"/>
      <c r="I1201" s="64"/>
      <c r="J1201" s="64"/>
      <c r="K1201" s="65"/>
      <c r="L1201" s="256"/>
      <c r="M1201" s="256"/>
      <c r="N1201" s="256"/>
      <c r="O1201" s="57"/>
      <c r="P1201" s="86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190</v>
      </c>
      <c r="W1201" s="91"/>
      <c r="X1201" s="89"/>
      <c r="Y1201" s="89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7" t="str">
        <f>IF(ISNA(VLOOKUP(AA1201,Sheet2!J:J,1,0)),"//","")</f>
        <v/>
      </c>
      <c r="AF1201" s="107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4" t="s">
        <v>503</v>
      </c>
      <c r="F1202" s="64" t="s">
        <v>503</v>
      </c>
      <c r="G1202" s="188">
        <v>0</v>
      </c>
      <c r="H1202" s="188">
        <v>0</v>
      </c>
      <c r="I1202" s="184" t="s">
        <v>115</v>
      </c>
      <c r="J1202" s="64" t="s">
        <v>1541</v>
      </c>
      <c r="K1202" s="65" t="s">
        <v>4065</v>
      </c>
      <c r="L1202" s="256" t="s">
        <v>5137</v>
      </c>
      <c r="M1202" s="256"/>
      <c r="N1202" s="256"/>
      <c r="O1202" s="66" t="s">
        <v>4341</v>
      </c>
      <c r="P1202" s="62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190</v>
      </c>
      <c r="W1202" s="91" t="s">
        <v>2422</v>
      </c>
      <c r="X1202" s="69" t="s">
        <v>2422</v>
      </c>
      <c r="Y1202" s="69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7" t="str">
        <f>IF(ISNA(VLOOKUP(AA1202,Sheet2!J:J,1,0)),"//","")</f>
        <v/>
      </c>
      <c r="AF1202" s="107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4" t="s">
        <v>504</v>
      </c>
      <c r="F1203" s="64" t="s">
        <v>504</v>
      </c>
      <c r="G1203" s="188">
        <v>0</v>
      </c>
      <c r="H1203" s="188">
        <v>0</v>
      </c>
      <c r="I1203" s="184" t="s">
        <v>115</v>
      </c>
      <c r="J1203" s="64" t="s">
        <v>1541</v>
      </c>
      <c r="K1203" s="65" t="s">
        <v>4065</v>
      </c>
      <c r="L1203" s="256" t="s">
        <v>5137</v>
      </c>
      <c r="M1203" s="256"/>
      <c r="N1203" s="256"/>
      <c r="O1203" s="66" t="s">
        <v>4342</v>
      </c>
      <c r="P1203" s="62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190</v>
      </c>
      <c r="W1203" s="91" t="s">
        <v>2422</v>
      </c>
      <c r="X1203" s="69" t="s">
        <v>2422</v>
      </c>
      <c r="Y1203" s="69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7" t="str">
        <f>IF(ISNA(VLOOKUP(AA1203,Sheet2!J:J,1,0)),"//","")</f>
        <v/>
      </c>
      <c r="AF1203" s="107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4" t="s">
        <v>505</v>
      </c>
      <c r="F1204" s="64" t="s">
        <v>505</v>
      </c>
      <c r="G1204" s="188">
        <v>0</v>
      </c>
      <c r="H1204" s="188">
        <v>0</v>
      </c>
      <c r="I1204" s="184" t="s">
        <v>115</v>
      </c>
      <c r="J1204" s="64" t="s">
        <v>1541</v>
      </c>
      <c r="K1204" s="65" t="s">
        <v>4065</v>
      </c>
      <c r="L1204" s="256" t="s">
        <v>5137</v>
      </c>
      <c r="M1204" s="256"/>
      <c r="N1204" s="256"/>
      <c r="O1204" s="66" t="s">
        <v>4343</v>
      </c>
      <c r="P1204" s="62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190</v>
      </c>
      <c r="W1204" s="91" t="s">
        <v>2422</v>
      </c>
      <c r="X1204" s="69" t="s">
        <v>2422</v>
      </c>
      <c r="Y1204" s="69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7" t="str">
        <f>IF(ISNA(VLOOKUP(AA1204,Sheet2!J:J,1,0)),"//","")</f>
        <v/>
      </c>
      <c r="AF1204" s="107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4" t="s">
        <v>499</v>
      </c>
      <c r="F1205" s="64" t="s">
        <v>499</v>
      </c>
      <c r="G1205" s="188">
        <v>0</v>
      </c>
      <c r="H1205" s="188">
        <v>0</v>
      </c>
      <c r="I1205" s="184" t="s">
        <v>115</v>
      </c>
      <c r="J1205" s="64" t="s">
        <v>1541</v>
      </c>
      <c r="K1205" s="65" t="s">
        <v>4065</v>
      </c>
      <c r="L1205" s="256" t="s">
        <v>5137</v>
      </c>
      <c r="M1205" s="256"/>
      <c r="N1205" s="256"/>
      <c r="O1205" s="66" t="s">
        <v>4344</v>
      </c>
      <c r="P1205" s="62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190</v>
      </c>
      <c r="W1205" s="91" t="s">
        <v>2422</v>
      </c>
      <c r="X1205" s="69" t="s">
        <v>2422</v>
      </c>
      <c r="Y1205" s="69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7" t="str">
        <f>IF(ISNA(VLOOKUP(AA1205,Sheet2!J:J,1,0)),"//","")</f>
        <v/>
      </c>
      <c r="AF1205" s="107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4" t="s">
        <v>347</v>
      </c>
      <c r="F1206" s="64" t="s">
        <v>347</v>
      </c>
      <c r="G1206" s="188">
        <v>0</v>
      </c>
      <c r="H1206" s="188">
        <v>0</v>
      </c>
      <c r="I1206" s="184" t="s">
        <v>115</v>
      </c>
      <c r="J1206" s="64" t="s">
        <v>1541</v>
      </c>
      <c r="K1206" s="65" t="s">
        <v>4065</v>
      </c>
      <c r="L1206" s="256" t="s">
        <v>5137</v>
      </c>
      <c r="M1206" s="256"/>
      <c r="N1206" s="256"/>
      <c r="O1206" s="66" t="s">
        <v>3057</v>
      </c>
      <c r="P1206" s="62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190</v>
      </c>
      <c r="W1206" s="91" t="s">
        <v>2422</v>
      </c>
      <c r="X1206" s="69" t="s">
        <v>2422</v>
      </c>
      <c r="Y1206" s="69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7" t="str">
        <f>IF(ISNA(VLOOKUP(AA1206,Sheet2!J:J,1,0)),"//","")</f>
        <v/>
      </c>
      <c r="AF1206" s="107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4" t="s">
        <v>348</v>
      </c>
      <c r="F1207" s="64" t="s">
        <v>348</v>
      </c>
      <c r="G1207" s="188">
        <v>0</v>
      </c>
      <c r="H1207" s="188">
        <v>0</v>
      </c>
      <c r="I1207" s="184" t="s">
        <v>115</v>
      </c>
      <c r="J1207" s="64" t="s">
        <v>1541</v>
      </c>
      <c r="K1207" s="65" t="s">
        <v>4065</v>
      </c>
      <c r="L1207" s="256" t="s">
        <v>5137</v>
      </c>
      <c r="M1207" s="256"/>
      <c r="N1207" s="256"/>
      <c r="O1207" s="66" t="s">
        <v>4345</v>
      </c>
      <c r="P1207" s="62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190</v>
      </c>
      <c r="W1207" s="91" t="s">
        <v>2422</v>
      </c>
      <c r="X1207" s="69" t="s">
        <v>2422</v>
      </c>
      <c r="Y1207" s="69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7" t="str">
        <f>IF(ISNA(VLOOKUP(AA1207,Sheet2!J:J,1,0)),"//","")</f>
        <v/>
      </c>
      <c r="AF1207" s="107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4" t="s">
        <v>349</v>
      </c>
      <c r="F1208" s="64" t="s">
        <v>349</v>
      </c>
      <c r="G1208" s="188">
        <v>0</v>
      </c>
      <c r="H1208" s="188">
        <v>0</v>
      </c>
      <c r="I1208" s="184" t="s">
        <v>115</v>
      </c>
      <c r="J1208" s="64" t="s">
        <v>1541</v>
      </c>
      <c r="K1208" s="65" t="s">
        <v>4065</v>
      </c>
      <c r="L1208" s="256" t="s">
        <v>5137</v>
      </c>
      <c r="M1208" s="256"/>
      <c r="N1208" s="256"/>
      <c r="O1208" s="66" t="s">
        <v>4346</v>
      </c>
      <c r="P1208" s="62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190</v>
      </c>
      <c r="W1208" s="91" t="s">
        <v>2422</v>
      </c>
      <c r="X1208" s="69" t="s">
        <v>2422</v>
      </c>
      <c r="Y1208" s="69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7" t="str">
        <f>IF(ISNA(VLOOKUP(AA1208,Sheet2!J:J,1,0)),"//","")</f>
        <v/>
      </c>
      <c r="AF1208" s="107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4" t="s">
        <v>350</v>
      </c>
      <c r="F1209" s="64" t="s">
        <v>350</v>
      </c>
      <c r="G1209" s="188">
        <v>0</v>
      </c>
      <c r="H1209" s="188">
        <v>0</v>
      </c>
      <c r="I1209" s="184" t="s">
        <v>115</v>
      </c>
      <c r="J1209" s="64" t="s">
        <v>1541</v>
      </c>
      <c r="K1209" s="65" t="s">
        <v>4065</v>
      </c>
      <c r="L1209" s="256" t="s">
        <v>5137</v>
      </c>
      <c r="M1209" s="256"/>
      <c r="N1209" s="256"/>
      <c r="O1209" s="66" t="s">
        <v>4347</v>
      </c>
      <c r="P1209" s="62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190</v>
      </c>
      <c r="W1209" s="91" t="s">
        <v>2422</v>
      </c>
      <c r="X1209" s="69" t="s">
        <v>2422</v>
      </c>
      <c r="Y1209" s="69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7" t="str">
        <f>IF(ISNA(VLOOKUP(AA1209,Sheet2!J:J,1,0)),"//","")</f>
        <v/>
      </c>
      <c r="AF1209" s="107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4" t="s">
        <v>172</v>
      </c>
      <c r="F1210" s="64" t="s">
        <v>172</v>
      </c>
      <c r="G1210" s="188">
        <v>0</v>
      </c>
      <c r="H1210" s="188">
        <v>0</v>
      </c>
      <c r="I1210" s="184" t="s">
        <v>115</v>
      </c>
      <c r="J1210" s="64" t="s">
        <v>1541</v>
      </c>
      <c r="K1210" s="65" t="s">
        <v>4065</v>
      </c>
      <c r="L1210" s="256" t="s">
        <v>5137</v>
      </c>
      <c r="M1210" s="256"/>
      <c r="N1210" s="256"/>
      <c r="O1210" s="66" t="s">
        <v>4348</v>
      </c>
      <c r="P1210" s="62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190</v>
      </c>
      <c r="W1210" s="91" t="s">
        <v>2422</v>
      </c>
      <c r="X1210" s="69" t="s">
        <v>2422</v>
      </c>
      <c r="Y1210" s="69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7" t="str">
        <f>IF(ISNA(VLOOKUP(AA1210,Sheet2!J:J,1,0)),"//","")</f>
        <v/>
      </c>
      <c r="AF1210" s="107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4" t="s">
        <v>140</v>
      </c>
      <c r="F1211" s="64" t="s">
        <v>140</v>
      </c>
      <c r="G1211" s="188">
        <v>0</v>
      </c>
      <c r="H1211" s="188">
        <v>0</v>
      </c>
      <c r="I1211" s="184" t="s">
        <v>115</v>
      </c>
      <c r="J1211" s="64" t="s">
        <v>1541</v>
      </c>
      <c r="K1211" s="65" t="s">
        <v>4065</v>
      </c>
      <c r="L1211" s="256" t="s">
        <v>5137</v>
      </c>
      <c r="M1211" s="256"/>
      <c r="N1211" s="256"/>
      <c r="O1211" s="66" t="s">
        <v>4349</v>
      </c>
      <c r="P1211" s="62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190</v>
      </c>
      <c r="W1211" s="91" t="s">
        <v>2422</v>
      </c>
      <c r="X1211" s="69" t="s">
        <v>2422</v>
      </c>
      <c r="Y1211" s="69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7" t="str">
        <f>IF(ISNA(VLOOKUP(AA1211,Sheet2!J:J,1,0)),"//","")</f>
        <v/>
      </c>
      <c r="AF1211" s="107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4" t="s">
        <v>153</v>
      </c>
      <c r="F1212" s="64" t="s">
        <v>153</v>
      </c>
      <c r="G1212" s="188">
        <v>0</v>
      </c>
      <c r="H1212" s="188">
        <v>0</v>
      </c>
      <c r="I1212" s="184" t="s">
        <v>115</v>
      </c>
      <c r="J1212" s="64" t="s">
        <v>1541</v>
      </c>
      <c r="K1212" s="65" t="s">
        <v>4065</v>
      </c>
      <c r="L1212" s="256" t="s">
        <v>5137</v>
      </c>
      <c r="M1212" s="256"/>
      <c r="N1212" s="256"/>
      <c r="O1212" s="66" t="s">
        <v>4350</v>
      </c>
      <c r="P1212" s="62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190</v>
      </c>
      <c r="W1212" s="91" t="s">
        <v>2422</v>
      </c>
      <c r="X1212" s="69" t="s">
        <v>2422</v>
      </c>
      <c r="Y1212" s="69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7" t="str">
        <f>IF(ISNA(VLOOKUP(AA1212,Sheet2!J:J,1,0)),"//","")</f>
        <v/>
      </c>
      <c r="AF1212" s="107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4" t="s">
        <v>160</v>
      </c>
      <c r="F1213" s="64" t="s">
        <v>160</v>
      </c>
      <c r="G1213" s="188">
        <v>0</v>
      </c>
      <c r="H1213" s="188">
        <v>0</v>
      </c>
      <c r="I1213" s="184" t="s">
        <v>115</v>
      </c>
      <c r="J1213" s="64" t="s">
        <v>1541</v>
      </c>
      <c r="K1213" s="65" t="s">
        <v>4065</v>
      </c>
      <c r="L1213" s="256" t="s">
        <v>5137</v>
      </c>
      <c r="M1213" s="256"/>
      <c r="N1213" s="256"/>
      <c r="O1213" s="66" t="s">
        <v>4351</v>
      </c>
      <c r="P1213" s="62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190</v>
      </c>
      <c r="W1213" s="91" t="s">
        <v>2422</v>
      </c>
      <c r="X1213" s="69" t="s">
        <v>2422</v>
      </c>
      <c r="Y1213" s="69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7" t="str">
        <f>IF(ISNA(VLOOKUP(AA1213,Sheet2!J:J,1,0)),"//","")</f>
        <v/>
      </c>
      <c r="AF1213" s="107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4" t="s">
        <v>4259</v>
      </c>
      <c r="F1214" s="64" t="s">
        <v>4259</v>
      </c>
      <c r="G1214" s="188">
        <v>0</v>
      </c>
      <c r="H1214" s="188">
        <v>0</v>
      </c>
      <c r="I1214" s="184" t="s">
        <v>115</v>
      </c>
      <c r="J1214" s="64" t="s">
        <v>1541</v>
      </c>
      <c r="K1214" s="65" t="s">
        <v>4065</v>
      </c>
      <c r="L1214" s="256" t="s">
        <v>5137</v>
      </c>
      <c r="M1214" s="256"/>
      <c r="N1214" s="256"/>
      <c r="O1214" s="66"/>
      <c r="P1214" s="62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190</v>
      </c>
      <c r="W1214" s="91" t="s">
        <v>2422</v>
      </c>
      <c r="X1214" s="69" t="s">
        <v>2422</v>
      </c>
      <c r="Y1214" s="69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7" t="str">
        <f>IF(ISNA(VLOOKUP(AA1214,Sheet2!J:J,1,0)),"//","")</f>
        <v/>
      </c>
      <c r="AF1214" s="107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4" t="s">
        <v>74</v>
      </c>
      <c r="F1215" s="64" t="s">
        <v>74</v>
      </c>
      <c r="G1215" s="188">
        <v>0</v>
      </c>
      <c r="H1215" s="188">
        <v>0</v>
      </c>
      <c r="I1215" s="184" t="s">
        <v>115</v>
      </c>
      <c r="J1215" s="64" t="s">
        <v>1541</v>
      </c>
      <c r="K1215" s="65" t="s">
        <v>4065</v>
      </c>
      <c r="L1215" s="256" t="s">
        <v>5137</v>
      </c>
      <c r="M1215" s="256"/>
      <c r="N1215" s="256"/>
      <c r="O1215" s="66"/>
      <c r="P1215" s="62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190</v>
      </c>
      <c r="W1215" s="91" t="s">
        <v>2422</v>
      </c>
      <c r="X1215" s="69" t="s">
        <v>2422</v>
      </c>
      <c r="Y1215" s="69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7" t="str">
        <f>IF(ISNA(VLOOKUP(AA1215,Sheet2!J:J,1,0)),"//","")</f>
        <v/>
      </c>
      <c r="AF1215" s="107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4" t="s">
        <v>4260</v>
      </c>
      <c r="F1216" s="64" t="s">
        <v>4260</v>
      </c>
      <c r="G1216" s="188">
        <v>0</v>
      </c>
      <c r="H1216" s="188">
        <v>0</v>
      </c>
      <c r="I1216" s="184" t="s">
        <v>115</v>
      </c>
      <c r="J1216" s="64" t="s">
        <v>1541</v>
      </c>
      <c r="K1216" s="65" t="s">
        <v>4065</v>
      </c>
      <c r="L1216" s="256" t="s">
        <v>5137</v>
      </c>
      <c r="M1216" s="256"/>
      <c r="N1216" s="256"/>
      <c r="O1216" s="66"/>
      <c r="P1216" s="62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190</v>
      </c>
      <c r="W1216" s="91" t="s">
        <v>2422</v>
      </c>
      <c r="X1216" s="69" t="s">
        <v>2422</v>
      </c>
      <c r="Y1216" s="69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7" t="str">
        <f>IF(ISNA(VLOOKUP(AA1216,Sheet2!J:J,1,0)),"//","")</f>
        <v/>
      </c>
      <c r="AF1216" s="107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4" t="s">
        <v>4261</v>
      </c>
      <c r="F1217" s="64" t="s">
        <v>4261</v>
      </c>
      <c r="G1217" s="188">
        <v>0</v>
      </c>
      <c r="H1217" s="188">
        <v>0</v>
      </c>
      <c r="I1217" s="184" t="s">
        <v>115</v>
      </c>
      <c r="J1217" s="64" t="s">
        <v>1541</v>
      </c>
      <c r="K1217" s="65" t="s">
        <v>4065</v>
      </c>
      <c r="L1217" s="256" t="s">
        <v>5137</v>
      </c>
      <c r="M1217" s="256"/>
      <c r="N1217" s="256"/>
      <c r="O1217" s="66"/>
      <c r="P1217" s="62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190</v>
      </c>
      <c r="W1217" s="91" t="s">
        <v>2422</v>
      </c>
      <c r="X1217" s="69" t="s">
        <v>2422</v>
      </c>
      <c r="Y1217" s="69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7" t="str">
        <f>IF(ISNA(VLOOKUP(AA1217,Sheet2!J:J,1,0)),"//","")</f>
        <v/>
      </c>
      <c r="AF1217" s="107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4" t="s">
        <v>4262</v>
      </c>
      <c r="F1218" s="64" t="s">
        <v>4262</v>
      </c>
      <c r="G1218" s="188">
        <v>0</v>
      </c>
      <c r="H1218" s="190">
        <v>0</v>
      </c>
      <c r="I1218" s="184" t="s">
        <v>115</v>
      </c>
      <c r="J1218" s="64" t="s">
        <v>1541</v>
      </c>
      <c r="K1218" s="65" t="s">
        <v>4065</v>
      </c>
      <c r="L1218" s="256" t="s">
        <v>5137</v>
      </c>
      <c r="M1218" s="256"/>
      <c r="N1218" s="256"/>
      <c r="O1218" s="66"/>
      <c r="P1218" s="62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190</v>
      </c>
      <c r="W1218" s="91" t="s">
        <v>2422</v>
      </c>
      <c r="X1218" s="69" t="s">
        <v>2422</v>
      </c>
      <c r="Y1218" s="69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7" t="str">
        <f>IF(ISNA(VLOOKUP(AA1218,Sheet2!J:J,1,0)),"//","")</f>
        <v/>
      </c>
      <c r="AF1218" s="107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4" t="s">
        <v>1163</v>
      </c>
      <c r="F1219" s="64" t="s">
        <v>1163</v>
      </c>
      <c r="G1219" s="188">
        <v>0</v>
      </c>
      <c r="H1219" s="188">
        <v>0</v>
      </c>
      <c r="I1219" s="184" t="s">
        <v>115</v>
      </c>
      <c r="J1219" s="64" t="s">
        <v>1541</v>
      </c>
      <c r="K1219" s="65" t="s">
        <v>4065</v>
      </c>
      <c r="L1219" s="256" t="s">
        <v>5137</v>
      </c>
      <c r="M1219" s="256"/>
      <c r="N1219" s="256"/>
      <c r="O1219" s="66"/>
      <c r="P1219" s="62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190</v>
      </c>
      <c r="W1219" s="91" t="s">
        <v>2422</v>
      </c>
      <c r="X1219" s="69" t="s">
        <v>2422</v>
      </c>
      <c r="Y1219" s="69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7" t="str">
        <f>IF(ISNA(VLOOKUP(AA1219,Sheet2!J:J,1,0)),"//","")</f>
        <v/>
      </c>
      <c r="AF1219" s="107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4" t="s">
        <v>4295</v>
      </c>
      <c r="F1220" s="64" t="s">
        <v>4295</v>
      </c>
      <c r="G1220" s="188">
        <v>0</v>
      </c>
      <c r="H1220" s="188">
        <v>0</v>
      </c>
      <c r="I1220" s="184" t="s">
        <v>115</v>
      </c>
      <c r="J1220" s="64" t="s">
        <v>1541</v>
      </c>
      <c r="K1220" s="65" t="s">
        <v>4065</v>
      </c>
      <c r="L1220" s="256" t="s">
        <v>5137</v>
      </c>
      <c r="M1220" s="256"/>
      <c r="N1220" s="256"/>
      <c r="O1220" s="66"/>
      <c r="P1220" s="62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190</v>
      </c>
      <c r="W1220" s="91" t="s">
        <v>2422</v>
      </c>
      <c r="X1220" s="69" t="s">
        <v>2422</v>
      </c>
      <c r="Y1220" s="69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7" t="str">
        <f>IF(ISNA(VLOOKUP(AA1220,Sheet2!J:J,1,0)),"//","")</f>
        <v/>
      </c>
      <c r="AF1220" s="107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4" t="s">
        <v>4296</v>
      </c>
      <c r="F1221" s="64" t="s">
        <v>4296</v>
      </c>
      <c r="G1221" s="188">
        <v>0</v>
      </c>
      <c r="H1221" s="188">
        <v>0</v>
      </c>
      <c r="I1221" s="184" t="s">
        <v>115</v>
      </c>
      <c r="J1221" s="64" t="s">
        <v>1541</v>
      </c>
      <c r="K1221" s="65" t="s">
        <v>4065</v>
      </c>
      <c r="L1221" s="256" t="s">
        <v>5137</v>
      </c>
      <c r="M1221" s="256"/>
      <c r="N1221" s="256"/>
      <c r="O1221" s="66"/>
      <c r="P1221" s="62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190</v>
      </c>
      <c r="W1221" s="91" t="s">
        <v>2422</v>
      </c>
      <c r="X1221" s="69" t="s">
        <v>2422</v>
      </c>
      <c r="Y1221" s="69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7" t="str">
        <f>IF(ISNA(VLOOKUP(AA1221,Sheet2!J:J,1,0)),"//","")</f>
        <v/>
      </c>
      <c r="AF1221" s="107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5112</v>
      </c>
      <c r="D1222" s="58" t="s">
        <v>5113</v>
      </c>
      <c r="E1222" s="64" t="s">
        <v>114</v>
      </c>
      <c r="F1222" s="64" t="s">
        <v>114</v>
      </c>
      <c r="G1222" s="188">
        <v>0</v>
      </c>
      <c r="H1222" s="188">
        <v>0</v>
      </c>
      <c r="I1222" s="184" t="s">
        <v>115</v>
      </c>
      <c r="J1222" s="64" t="s">
        <v>1541</v>
      </c>
      <c r="K1222" s="65" t="s">
        <v>4065</v>
      </c>
      <c r="L1222" s="256" t="s">
        <v>5137</v>
      </c>
      <c r="M1222" s="256"/>
      <c r="N1222" s="256"/>
      <c r="O1222" s="66"/>
      <c r="P1222" s="62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190</v>
      </c>
      <c r="W1222" s="91"/>
      <c r="X1222" s="69"/>
      <c r="Y1222" s="69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7" t="str">
        <f>IF(ISNA(VLOOKUP(AA1222,Sheet2!J:J,1,0)),"//","")</f>
        <v/>
      </c>
      <c r="AF1222" s="107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5112</v>
      </c>
      <c r="D1223" s="58" t="s">
        <v>5114</v>
      </c>
      <c r="E1223" s="64" t="s">
        <v>152</v>
      </c>
      <c r="F1223" s="64" t="s">
        <v>152</v>
      </c>
      <c r="G1223" s="188">
        <v>0</v>
      </c>
      <c r="H1223" s="188">
        <v>0</v>
      </c>
      <c r="I1223" s="184" t="s">
        <v>115</v>
      </c>
      <c r="J1223" s="64" t="s">
        <v>1541</v>
      </c>
      <c r="K1223" s="65" t="s">
        <v>4065</v>
      </c>
      <c r="L1223" s="256" t="s">
        <v>5137</v>
      </c>
      <c r="M1223" s="256"/>
      <c r="N1223" s="256"/>
      <c r="O1223" s="66"/>
      <c r="P1223" s="62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190</v>
      </c>
      <c r="W1223" s="91"/>
      <c r="X1223" s="69"/>
      <c r="Y1223" s="69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7" t="str">
        <f>IF(ISNA(VLOOKUP(AA1223,Sheet2!J:J,1,0)),"//","")</f>
        <v/>
      </c>
      <c r="AF1223" s="107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5112</v>
      </c>
      <c r="D1224" s="58" t="s">
        <v>5115</v>
      </c>
      <c r="E1224" s="64" t="s">
        <v>1338</v>
      </c>
      <c r="F1224" s="64" t="s">
        <v>4294</v>
      </c>
      <c r="G1224" s="188">
        <v>0</v>
      </c>
      <c r="H1224" s="188">
        <v>0</v>
      </c>
      <c r="I1224" s="184" t="s">
        <v>115</v>
      </c>
      <c r="J1224" s="64" t="s">
        <v>1541</v>
      </c>
      <c r="K1224" s="65" t="s">
        <v>4065</v>
      </c>
      <c r="L1224" s="256" t="s">
        <v>5137</v>
      </c>
      <c r="M1224" s="256"/>
      <c r="N1224" s="256"/>
      <c r="O1224" s="66"/>
      <c r="P1224" s="62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190</v>
      </c>
      <c r="W1224" s="91"/>
      <c r="X1224" s="69"/>
      <c r="Y1224" s="69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7" t="str">
        <f>IF(ISNA(VLOOKUP(AA1224,Sheet2!J:J,1,0)),"//","")</f>
        <v/>
      </c>
      <c r="AF1224" s="107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5112</v>
      </c>
      <c r="D1225" s="58" t="s">
        <v>5116</v>
      </c>
      <c r="E1225" s="64" t="s">
        <v>1345</v>
      </c>
      <c r="F1225" s="64" t="s">
        <v>1346</v>
      </c>
      <c r="G1225" s="188">
        <v>0</v>
      </c>
      <c r="H1225" s="188">
        <v>0</v>
      </c>
      <c r="I1225" s="184" t="s">
        <v>115</v>
      </c>
      <c r="J1225" s="64" t="s">
        <v>1541</v>
      </c>
      <c r="K1225" s="65" t="s">
        <v>4065</v>
      </c>
      <c r="L1225" s="256" t="s">
        <v>5137</v>
      </c>
      <c r="M1225" s="256"/>
      <c r="N1225" s="256"/>
      <c r="O1225" s="66"/>
      <c r="P1225" s="62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190</v>
      </c>
      <c r="W1225" s="91"/>
      <c r="X1225" s="69"/>
      <c r="Y1225" s="69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7" t="str">
        <f>IF(ISNA(VLOOKUP(AA1225,Sheet2!J:J,1,0)),"//","")</f>
        <v/>
      </c>
      <c r="AF1225" s="107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5112</v>
      </c>
      <c r="D1226" s="58" t="s">
        <v>5117</v>
      </c>
      <c r="E1226" s="64" t="s">
        <v>1348</v>
      </c>
      <c r="F1226" s="64" t="s">
        <v>1348</v>
      </c>
      <c r="G1226" s="188">
        <v>0</v>
      </c>
      <c r="H1226" s="188">
        <v>0</v>
      </c>
      <c r="I1226" s="184" t="s">
        <v>115</v>
      </c>
      <c r="J1226" s="64" t="s">
        <v>1541</v>
      </c>
      <c r="K1226" s="65" t="s">
        <v>4065</v>
      </c>
      <c r="L1226" s="256" t="s">
        <v>5137</v>
      </c>
      <c r="M1226" s="256"/>
      <c r="N1226" s="256"/>
      <c r="O1226" s="66"/>
      <c r="P1226" s="62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190</v>
      </c>
      <c r="W1226" s="91"/>
      <c r="X1226" s="69"/>
      <c r="Y1226" s="69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7" t="str">
        <f>IF(ISNA(VLOOKUP(AA1226,Sheet2!J:J,1,0)),"//","")</f>
        <v/>
      </c>
      <c r="AF1226" s="107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5112</v>
      </c>
      <c r="D1227" s="58" t="s">
        <v>5118</v>
      </c>
      <c r="E1227" s="64" t="s">
        <v>267</v>
      </c>
      <c r="F1227" s="64" t="s">
        <v>267</v>
      </c>
      <c r="G1227" s="188">
        <v>0</v>
      </c>
      <c r="H1227" s="188">
        <v>0</v>
      </c>
      <c r="I1227" s="184" t="s">
        <v>115</v>
      </c>
      <c r="J1227" s="64" t="s">
        <v>1541</v>
      </c>
      <c r="K1227" s="65" t="s">
        <v>4065</v>
      </c>
      <c r="L1227" s="256" t="s">
        <v>5137</v>
      </c>
      <c r="M1227" s="256"/>
      <c r="N1227" s="256"/>
      <c r="O1227" s="66"/>
      <c r="P1227" s="62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190</v>
      </c>
      <c r="W1227" s="91"/>
      <c r="X1227" s="69"/>
      <c r="Y1227" s="69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7" t="str">
        <f>IF(ISNA(VLOOKUP(AA1227,Sheet2!J:J,1,0)),"//","")</f>
        <v/>
      </c>
      <c r="AF1227" s="107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50" t="s">
        <v>4258</v>
      </c>
      <c r="F1228" s="150" t="s">
        <v>4258</v>
      </c>
      <c r="G1228" s="188">
        <v>0</v>
      </c>
      <c r="H1228" s="188">
        <v>0</v>
      </c>
      <c r="I1228" s="184" t="s">
        <v>115</v>
      </c>
      <c r="J1228" s="64" t="s">
        <v>1541</v>
      </c>
      <c r="K1228" s="65" t="s">
        <v>4065</v>
      </c>
      <c r="L1228" s="256" t="s">
        <v>5137</v>
      </c>
      <c r="M1228" s="256"/>
      <c r="N1228" s="256"/>
      <c r="O1228" s="66"/>
      <c r="P1228" s="62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190</v>
      </c>
      <c r="W1228" s="91"/>
      <c r="X1228" s="69"/>
      <c r="Y1228" s="69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7" t="str">
        <f>IF(ISNA(VLOOKUP(AA1228,Sheet2!J:J,1,0)),"//","")</f>
        <v/>
      </c>
      <c r="AF1228" s="107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4868</v>
      </c>
      <c r="D1229" s="58" t="s">
        <v>7</v>
      </c>
      <c r="E1229" s="150" t="s">
        <v>1300</v>
      </c>
      <c r="F1229" s="150" t="s">
        <v>4352</v>
      </c>
      <c r="G1229" s="188">
        <v>0</v>
      </c>
      <c r="H1229" s="188">
        <v>0</v>
      </c>
      <c r="I1229" s="184" t="s">
        <v>115</v>
      </c>
      <c r="J1229" s="64" t="s">
        <v>1541</v>
      </c>
      <c r="K1229" s="65" t="s">
        <v>4065</v>
      </c>
      <c r="L1229" s="256" t="s">
        <v>5137</v>
      </c>
      <c r="M1229" s="256"/>
      <c r="N1229" s="256"/>
      <c r="O1229" s="66"/>
      <c r="P1229" s="62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190</v>
      </c>
      <c r="W1229" s="91"/>
      <c r="X1229" s="69"/>
      <c r="Y1229" s="69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7" t="str">
        <f>IF(ISNA(VLOOKUP(AA1229,Sheet2!J:J,1,0)),"//","")</f>
        <v/>
      </c>
      <c r="AF1229" s="107" t="str">
        <f t="shared" si="293"/>
        <v/>
      </c>
      <c r="AG1229" t="b">
        <f t="shared" si="294"/>
        <v>1</v>
      </c>
    </row>
    <row r="1230" spans="1:33" s="236" customFormat="1">
      <c r="A1230" s="55">
        <f t="shared" si="295"/>
        <v>1230</v>
      </c>
      <c r="B1230" s="54">
        <f t="shared" si="296"/>
        <v>1203</v>
      </c>
      <c r="C1230" s="232" t="s">
        <v>4869</v>
      </c>
      <c r="D1230" s="232" t="s">
        <v>7</v>
      </c>
      <c r="E1230" s="246" t="s">
        <v>1301</v>
      </c>
      <c r="F1230" s="246" t="s">
        <v>4353</v>
      </c>
      <c r="G1230" s="247">
        <v>0</v>
      </c>
      <c r="H1230" s="247">
        <v>0</v>
      </c>
      <c r="I1230" s="172" t="s">
        <v>115</v>
      </c>
      <c r="J1230" s="172" t="s">
        <v>1541</v>
      </c>
      <c r="K1230" s="235" t="s">
        <v>4065</v>
      </c>
      <c r="L1230" s="259" t="s">
        <v>5137</v>
      </c>
      <c r="M1230" s="259"/>
      <c r="N1230" s="259"/>
      <c r="P1230" s="237" t="s">
        <v>4291</v>
      </c>
      <c r="Q1230" s="237"/>
      <c r="S1230" s="236" t="str">
        <f t="shared" si="289"/>
        <v>NOT EQUAL</v>
      </c>
      <c r="T1230" s="236" t="str">
        <f>IF(ISNA(VLOOKUP(AF1230,#REF!,1)),"//","")</f>
        <v/>
      </c>
      <c r="V1230" s="238">
        <f t="shared" si="290"/>
        <v>190</v>
      </c>
      <c r="W1230" s="231"/>
      <c r="X1230" s="239"/>
      <c r="Y1230" s="239"/>
      <c r="Z1230" s="240" t="str">
        <f t="shared" si="287"/>
        <v/>
      </c>
      <c r="AA1230" s="241" t="str">
        <f t="shared" si="291"/>
        <v/>
      </c>
      <c r="AB1230" s="242">
        <f t="shared" si="288"/>
        <v>1203</v>
      </c>
      <c r="AC1230" s="236" t="str">
        <f t="shared" si="292"/>
        <v xml:space="preserve">VAR_MATB   </v>
      </c>
      <c r="AD1230" s="239" t="str">
        <f>IF(ISNA(VLOOKUP(AA1230,Sheet2!J:J,1,0)),"//","")</f>
        <v/>
      </c>
      <c r="AF1230" s="231" t="str">
        <f t="shared" si="293"/>
        <v/>
      </c>
      <c r="AG1230" s="236" t="b">
        <f t="shared" si="294"/>
        <v>1</v>
      </c>
    </row>
    <row r="1231" spans="1:33" s="236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2" t="s">
        <v>7</v>
      </c>
      <c r="E1231" s="246" t="s">
        <v>1302</v>
      </c>
      <c r="F1231" s="246" t="s">
        <v>4354</v>
      </c>
      <c r="G1231" s="247">
        <v>0</v>
      </c>
      <c r="H1231" s="247">
        <v>0</v>
      </c>
      <c r="I1231" s="172" t="s">
        <v>115</v>
      </c>
      <c r="J1231" s="172" t="s">
        <v>1541</v>
      </c>
      <c r="K1231" s="235" t="s">
        <v>4065</v>
      </c>
      <c r="L1231" s="259" t="s">
        <v>5137</v>
      </c>
      <c r="M1231" s="259"/>
      <c r="N1231" s="259"/>
      <c r="P1231" s="237" t="s">
        <v>4292</v>
      </c>
      <c r="Q1231" s="237"/>
      <c r="S1231" s="236" t="str">
        <f t="shared" si="289"/>
        <v>NOT EQUAL</v>
      </c>
      <c r="T1231" s="236" t="str">
        <f>IF(ISNA(VLOOKUP(AF1231,#REF!,1)),"//","")</f>
        <v/>
      </c>
      <c r="V1231" s="238">
        <f t="shared" si="290"/>
        <v>190</v>
      </c>
      <c r="W1231" s="231"/>
      <c r="X1231" s="239"/>
      <c r="Y1231" s="239"/>
      <c r="Z1231" s="240" t="str">
        <f t="shared" si="287"/>
        <v/>
      </c>
      <c r="AA1231" s="241" t="str">
        <f t="shared" si="291"/>
        <v/>
      </c>
      <c r="AB1231" s="242">
        <f t="shared" si="288"/>
        <v>1204</v>
      </c>
      <c r="AC1231" s="236" t="str">
        <f t="shared" si="292"/>
        <v xml:space="preserve">VAR_MATX   </v>
      </c>
      <c r="AD1231" s="239" t="str">
        <f>IF(ISNA(VLOOKUP(AA1231,Sheet2!J:J,1,0)),"//","")</f>
        <v/>
      </c>
      <c r="AF1231" s="231" t="str">
        <f t="shared" si="293"/>
        <v/>
      </c>
      <c r="AG1231" s="236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9" t="s">
        <v>4046</v>
      </c>
      <c r="D1232" s="109" t="s">
        <v>7</v>
      </c>
      <c r="E1232" s="110" t="str">
        <f t="shared" ref="E1232:E1233" si="297">CHAR(34)&amp;IF(B1232&lt;10,"000",IF(B1232&lt;100,"00",IF(B1232&lt;1000,"0","")))&amp;$B1232&amp;CHAR(34)</f>
        <v>"1205"</v>
      </c>
      <c r="F1232" s="110" t="str">
        <f t="shared" ref="F1232:F1233" si="298">E1232</f>
        <v>"1205"</v>
      </c>
      <c r="G1232" s="189">
        <v>0</v>
      </c>
      <c r="H1232" s="189">
        <v>0</v>
      </c>
      <c r="I1232" s="111" t="s">
        <v>28</v>
      </c>
      <c r="J1232" s="111" t="s">
        <v>1541</v>
      </c>
      <c r="K1232" s="112" t="s">
        <v>4065</v>
      </c>
      <c r="L1232" s="130" t="s">
        <v>5137</v>
      </c>
      <c r="M1232" s="130"/>
      <c r="N1232" s="130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3">
        <f t="shared" si="290"/>
        <v>190</v>
      </c>
      <c r="W1232" s="107" t="s">
        <v>2422</v>
      </c>
      <c r="X1232" s="114" t="s">
        <v>2422</v>
      </c>
      <c r="Y1232" s="114" t="s">
        <v>2422</v>
      </c>
      <c r="Z1232" s="243" t="str">
        <f t="shared" si="287"/>
        <v/>
      </c>
      <c r="AA1232" s="244" t="str">
        <f t="shared" si="291"/>
        <v/>
      </c>
      <c r="AB1232" s="245">
        <f t="shared" si="288"/>
        <v>1205</v>
      </c>
      <c r="AC1232" s="17" t="str">
        <f t="shared" si="292"/>
        <v>VAR_1205</v>
      </c>
      <c r="AD1232" s="114" t="str">
        <f>IF(ISNA(VLOOKUP(AA1232,Sheet2!J:J,1,0)),"//","")</f>
        <v/>
      </c>
      <c r="AF1232" s="107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9" t="s">
        <v>4046</v>
      </c>
      <c r="D1233" s="109" t="s">
        <v>7</v>
      </c>
      <c r="E1233" s="110" t="str">
        <f t="shared" si="297"/>
        <v>"1206"</v>
      </c>
      <c r="F1233" s="110" t="str">
        <f t="shared" si="298"/>
        <v>"1206"</v>
      </c>
      <c r="G1233" s="189">
        <v>0</v>
      </c>
      <c r="H1233" s="189">
        <v>0</v>
      </c>
      <c r="I1233" s="111" t="s">
        <v>28</v>
      </c>
      <c r="J1233" s="111" t="s">
        <v>1541</v>
      </c>
      <c r="K1233" s="112" t="s">
        <v>4065</v>
      </c>
      <c r="L1233" s="130" t="s">
        <v>5137</v>
      </c>
      <c r="M1233" s="130"/>
      <c r="N1233" s="130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3">
        <f t="shared" si="290"/>
        <v>190</v>
      </c>
      <c r="W1233" s="107" t="s">
        <v>2422</v>
      </c>
      <c r="X1233" s="114" t="s">
        <v>2422</v>
      </c>
      <c r="Y1233" s="114" t="s">
        <v>2422</v>
      </c>
      <c r="Z1233" s="243" t="str">
        <f t="shared" si="287"/>
        <v/>
      </c>
      <c r="AA1233" s="244" t="str">
        <f t="shared" si="291"/>
        <v/>
      </c>
      <c r="AB1233" s="245">
        <f t="shared" si="288"/>
        <v>1206</v>
      </c>
      <c r="AC1233" s="17" t="str">
        <f t="shared" si="292"/>
        <v>VAR_1206</v>
      </c>
      <c r="AD1233" s="114" t="str">
        <f>IF(ISNA(VLOOKUP(AA1233,Sheet2!J:J,1,0)),"//","")</f>
        <v/>
      </c>
      <c r="AF1233" s="107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2"/>
      <c r="F1234" s="62"/>
      <c r="G1234" s="90"/>
      <c r="H1234" s="90"/>
      <c r="I1234" s="64"/>
      <c r="J1234" s="64"/>
      <c r="K1234" s="65"/>
      <c r="L1234" s="256"/>
      <c r="M1234" s="256"/>
      <c r="N1234" s="256"/>
      <c r="O1234" s="57"/>
      <c r="P1234" s="62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190</v>
      </c>
      <c r="W1234" s="91" t="s">
        <v>2422</v>
      </c>
      <c r="X1234" s="89" t="s">
        <v>2422</v>
      </c>
      <c r="Y1234" s="89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7" t="str">
        <f>IF(ISNA(VLOOKUP(AA1234,Sheet2!J:J,1,0)),"//","")</f>
        <v/>
      </c>
      <c r="AF1234" s="107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2"/>
      <c r="F1235" s="62"/>
      <c r="G1235" s="90"/>
      <c r="H1235" s="90"/>
      <c r="I1235" s="64"/>
      <c r="J1235" s="64"/>
      <c r="K1235" s="65"/>
      <c r="L1235" s="256"/>
      <c r="M1235" s="256"/>
      <c r="N1235" s="256"/>
      <c r="O1235" s="57"/>
      <c r="P1235" s="62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190</v>
      </c>
      <c r="W1235" s="91" t="s">
        <v>2422</v>
      </c>
      <c r="X1235" s="89" t="s">
        <v>2422</v>
      </c>
      <c r="Y1235" s="89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7" t="str">
        <f>IF(ISNA(VLOOKUP(AA1235,Sheet2!J:J,1,0)),"//","")</f>
        <v/>
      </c>
      <c r="AF1235" s="107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2"/>
      <c r="F1236" s="62"/>
      <c r="G1236" s="90"/>
      <c r="H1236" s="90"/>
      <c r="I1236" s="64"/>
      <c r="J1236" s="64"/>
      <c r="K1236" s="65"/>
      <c r="L1236" s="256"/>
      <c r="M1236" s="256"/>
      <c r="N1236" s="256"/>
      <c r="O1236" s="57"/>
      <c r="P1236" s="86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190</v>
      </c>
      <c r="W1236" s="91" t="s">
        <v>2422</v>
      </c>
      <c r="X1236" s="89" t="s">
        <v>2422</v>
      </c>
      <c r="Y1236" s="89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7" t="str">
        <f>IF(ISNA(VLOOKUP(AA1236,Sheet2!J:J,1,0)),"//","")</f>
        <v/>
      </c>
      <c r="AF1236" s="107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4" t="s">
        <v>33</v>
      </c>
      <c r="F1237" s="64" t="s">
        <v>33</v>
      </c>
      <c r="G1237" s="90">
        <v>0</v>
      </c>
      <c r="H1237" s="90">
        <v>0</v>
      </c>
      <c r="I1237" s="177" t="s">
        <v>16</v>
      </c>
      <c r="J1237" s="64" t="s">
        <v>1541</v>
      </c>
      <c r="K1237" s="65" t="s">
        <v>4065</v>
      </c>
      <c r="L1237" s="256" t="s">
        <v>5137</v>
      </c>
      <c r="M1237" s="256"/>
      <c r="N1237" s="256"/>
      <c r="O1237" s="66"/>
      <c r="P1237" s="62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190</v>
      </c>
      <c r="W1237" s="91" t="s">
        <v>2422</v>
      </c>
      <c r="X1237" s="69" t="s">
        <v>2422</v>
      </c>
      <c r="Y1237" s="69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7" t="str">
        <f>IF(ISNA(VLOOKUP(AA1237,Sheet2!J:J,1,0)),"//","")</f>
        <v/>
      </c>
      <c r="AF1237" s="107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5027</v>
      </c>
      <c r="D1238" s="58" t="s">
        <v>7</v>
      </c>
      <c r="E1238" s="83" t="s">
        <v>1178</v>
      </c>
      <c r="F1238" s="83" t="s">
        <v>1178</v>
      </c>
      <c r="G1238" s="188">
        <v>0</v>
      </c>
      <c r="H1238" s="188">
        <v>0</v>
      </c>
      <c r="I1238" s="172" t="s">
        <v>3</v>
      </c>
      <c r="J1238" s="64" t="s">
        <v>1540</v>
      </c>
      <c r="K1238" s="65" t="s">
        <v>4229</v>
      </c>
      <c r="L1238" s="256" t="s">
        <v>5137</v>
      </c>
      <c r="M1238" s="256"/>
      <c r="N1238" s="256"/>
      <c r="O1238" s="66"/>
      <c r="P1238" s="88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191</v>
      </c>
      <c r="W1238" s="91" t="s">
        <v>2422</v>
      </c>
      <c r="X1238" s="69" t="s">
        <v>2422</v>
      </c>
      <c r="Y1238" s="69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7" t="str">
        <f>IF(ISNA(VLOOKUP(AA1238,Sheet2!J:J,1,0)),"//","")</f>
        <v>//</v>
      </c>
      <c r="AF1238" s="107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5028</v>
      </c>
      <c r="D1239" s="58" t="s">
        <v>7</v>
      </c>
      <c r="E1239" s="83" t="s">
        <v>2517</v>
      </c>
      <c r="F1239" s="83" t="s">
        <v>2517</v>
      </c>
      <c r="G1239" s="188">
        <v>0</v>
      </c>
      <c r="H1239" s="188">
        <v>0</v>
      </c>
      <c r="I1239" s="172" t="s">
        <v>3</v>
      </c>
      <c r="J1239" s="64" t="s">
        <v>1540</v>
      </c>
      <c r="K1239" s="65" t="s">
        <v>4229</v>
      </c>
      <c r="L1239" s="256" t="s">
        <v>5137</v>
      </c>
      <c r="M1239" s="256"/>
      <c r="N1239" s="256"/>
      <c r="O1239" s="66"/>
      <c r="P1239" s="88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192</v>
      </c>
      <c r="W1239" s="91" t="s">
        <v>2422</v>
      </c>
      <c r="X1239" s="69" t="s">
        <v>2422</v>
      </c>
      <c r="Y1239" s="69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7" t="str">
        <f>IF(ISNA(VLOOKUP(AA1239,Sheet2!J:J,1,0)),"//","")</f>
        <v>//</v>
      </c>
      <c r="AF1239" s="107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5029</v>
      </c>
      <c r="D1240" s="58" t="s">
        <v>7</v>
      </c>
      <c r="E1240" s="83" t="s">
        <v>2518</v>
      </c>
      <c r="F1240" s="83" t="s">
        <v>2518</v>
      </c>
      <c r="G1240" s="188">
        <v>0</v>
      </c>
      <c r="H1240" s="188">
        <v>0</v>
      </c>
      <c r="I1240" s="172" t="s">
        <v>3</v>
      </c>
      <c r="J1240" s="64" t="s">
        <v>1540</v>
      </c>
      <c r="K1240" s="65" t="s">
        <v>4229</v>
      </c>
      <c r="L1240" s="256" t="s">
        <v>5137</v>
      </c>
      <c r="M1240" s="256"/>
      <c r="N1240" s="256"/>
      <c r="O1240" s="66"/>
      <c r="P1240" s="62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193</v>
      </c>
      <c r="W1240" s="91" t="s">
        <v>2422</v>
      </c>
      <c r="X1240" s="69" t="s">
        <v>2422</v>
      </c>
      <c r="Y1240" s="69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7" t="str">
        <f>IF(ISNA(VLOOKUP(AA1240,Sheet2!J:J,1,0)),"//","")</f>
        <v>//</v>
      </c>
      <c r="AF1240" s="107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5030</v>
      </c>
      <c r="D1241" s="58" t="s">
        <v>7</v>
      </c>
      <c r="E1241" s="64" t="s">
        <v>1179</v>
      </c>
      <c r="F1241" s="64" t="s">
        <v>1179</v>
      </c>
      <c r="G1241" s="188">
        <v>0</v>
      </c>
      <c r="H1241" s="188">
        <v>0</v>
      </c>
      <c r="I1241" s="172" t="s">
        <v>3</v>
      </c>
      <c r="J1241" s="64" t="s">
        <v>1540</v>
      </c>
      <c r="K1241" s="65" t="s">
        <v>4229</v>
      </c>
      <c r="L1241" s="256" t="s">
        <v>5137</v>
      </c>
      <c r="M1241" s="256"/>
      <c r="N1241" s="256"/>
      <c r="O1241" s="66"/>
      <c r="P1241" s="62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194</v>
      </c>
      <c r="W1241" s="91" t="s">
        <v>2422</v>
      </c>
      <c r="X1241" s="69" t="s">
        <v>2422</v>
      </c>
      <c r="Y1241" s="69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7" t="str">
        <f>IF(ISNA(VLOOKUP(AA1241,Sheet2!J:J,1,0)),"//","")</f>
        <v>//</v>
      </c>
      <c r="AF1241" s="107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4" t="s">
        <v>39</v>
      </c>
      <c r="F1242" s="64" t="s">
        <v>39</v>
      </c>
      <c r="G1242" s="188">
        <v>0</v>
      </c>
      <c r="H1242" s="188">
        <v>0</v>
      </c>
      <c r="I1242" s="177" t="s">
        <v>16</v>
      </c>
      <c r="J1242" s="64" t="s">
        <v>1541</v>
      </c>
      <c r="K1242" s="65" t="s">
        <v>4065</v>
      </c>
      <c r="L1242" s="256" t="s">
        <v>5137</v>
      </c>
      <c r="M1242" s="256"/>
      <c r="N1242" s="256"/>
      <c r="O1242" s="66"/>
      <c r="P1242" s="62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194</v>
      </c>
      <c r="W1242" s="91" t="s">
        <v>2422</v>
      </c>
      <c r="X1242" s="69" t="s">
        <v>2422</v>
      </c>
      <c r="Y1242" s="69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7" t="str">
        <f>IF(ISNA(VLOOKUP(AA1242,Sheet2!J:J,1,0)),"//","")</f>
        <v/>
      </c>
      <c r="AF1242" s="107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5031</v>
      </c>
      <c r="D1243" s="58" t="s">
        <v>7</v>
      </c>
      <c r="E1243" s="83" t="s">
        <v>1186</v>
      </c>
      <c r="F1243" s="83" t="s">
        <v>1186</v>
      </c>
      <c r="G1243" s="188">
        <v>0</v>
      </c>
      <c r="H1243" s="188">
        <v>0</v>
      </c>
      <c r="I1243" s="172" t="s">
        <v>3</v>
      </c>
      <c r="J1243" s="64" t="s">
        <v>1540</v>
      </c>
      <c r="K1243" s="65" t="s">
        <v>4229</v>
      </c>
      <c r="L1243" s="256" t="s">
        <v>5137</v>
      </c>
      <c r="M1243" s="256"/>
      <c r="N1243" s="256"/>
      <c r="O1243" s="66"/>
      <c r="P1243" s="88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195</v>
      </c>
      <c r="W1243" s="91" t="s">
        <v>2422</v>
      </c>
      <c r="X1243" s="69" t="s">
        <v>2422</v>
      </c>
      <c r="Y1243" s="69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7" t="str">
        <f>IF(ISNA(VLOOKUP(AA1243,Sheet2!J:J,1,0)),"//","")</f>
        <v>//</v>
      </c>
      <c r="AF1243" s="107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5032</v>
      </c>
      <c r="D1244" s="58" t="s">
        <v>7</v>
      </c>
      <c r="E1244" s="83" t="s">
        <v>2519</v>
      </c>
      <c r="F1244" s="83" t="s">
        <v>2519</v>
      </c>
      <c r="G1244" s="188">
        <v>0</v>
      </c>
      <c r="H1244" s="188">
        <v>0</v>
      </c>
      <c r="I1244" s="172" t="s">
        <v>3</v>
      </c>
      <c r="J1244" s="64" t="s">
        <v>1540</v>
      </c>
      <c r="K1244" s="65" t="s">
        <v>4229</v>
      </c>
      <c r="L1244" s="256" t="s">
        <v>5137</v>
      </c>
      <c r="M1244" s="256"/>
      <c r="N1244" s="256"/>
      <c r="O1244" s="66"/>
      <c r="P1244" s="88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196</v>
      </c>
      <c r="W1244" s="91" t="s">
        <v>2422</v>
      </c>
      <c r="X1244" s="69" t="s">
        <v>2422</v>
      </c>
      <c r="Y1244" s="69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7" t="str">
        <f>IF(ISNA(VLOOKUP(AA1244,Sheet2!J:J,1,0)),"//","")</f>
        <v>//</v>
      </c>
      <c r="AF1244" s="107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5033</v>
      </c>
      <c r="D1245" s="58" t="s">
        <v>7</v>
      </c>
      <c r="E1245" s="83" t="s">
        <v>2520</v>
      </c>
      <c r="F1245" s="83" t="s">
        <v>2520</v>
      </c>
      <c r="G1245" s="188">
        <v>0</v>
      </c>
      <c r="H1245" s="188">
        <v>0</v>
      </c>
      <c r="I1245" s="172" t="s">
        <v>3</v>
      </c>
      <c r="J1245" s="64" t="s">
        <v>1540</v>
      </c>
      <c r="K1245" s="65" t="s">
        <v>4229</v>
      </c>
      <c r="L1245" s="256" t="s">
        <v>5137</v>
      </c>
      <c r="M1245" s="256"/>
      <c r="N1245" s="256"/>
      <c r="O1245" s="66"/>
      <c r="P1245" s="62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197</v>
      </c>
      <c r="W1245" s="91" t="s">
        <v>2422</v>
      </c>
      <c r="X1245" s="69" t="s">
        <v>2422</v>
      </c>
      <c r="Y1245" s="69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7" t="str">
        <f>IF(ISNA(VLOOKUP(AA1245,Sheet2!J:J,1,0)),"//","")</f>
        <v>//</v>
      </c>
      <c r="AF1245" s="107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5034</v>
      </c>
      <c r="D1246" s="58" t="s">
        <v>7</v>
      </c>
      <c r="E1246" s="64" t="s">
        <v>1187</v>
      </c>
      <c r="F1246" s="64" t="s">
        <v>1187</v>
      </c>
      <c r="G1246" s="188">
        <v>0</v>
      </c>
      <c r="H1246" s="188">
        <v>0</v>
      </c>
      <c r="I1246" s="172" t="s">
        <v>3</v>
      </c>
      <c r="J1246" s="64" t="s">
        <v>1540</v>
      </c>
      <c r="K1246" s="65" t="s">
        <v>4229</v>
      </c>
      <c r="L1246" s="256" t="s">
        <v>5137</v>
      </c>
      <c r="M1246" s="256"/>
      <c r="N1246" s="256"/>
      <c r="O1246" s="66"/>
      <c r="P1246" s="62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198</v>
      </c>
      <c r="W1246" s="91" t="s">
        <v>2422</v>
      </c>
      <c r="X1246" s="69" t="s">
        <v>2422</v>
      </c>
      <c r="Y1246" s="69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7" t="str">
        <f>IF(ISNA(VLOOKUP(AA1246,Sheet2!J:J,1,0)),"//","")</f>
        <v>//</v>
      </c>
      <c r="AF1246" s="107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4" t="s">
        <v>93</v>
      </c>
      <c r="F1247" s="64" t="s">
        <v>93</v>
      </c>
      <c r="G1247" s="188">
        <v>0</v>
      </c>
      <c r="H1247" s="188">
        <v>0</v>
      </c>
      <c r="I1247" s="177" t="s">
        <v>16</v>
      </c>
      <c r="J1247" s="64" t="s">
        <v>1541</v>
      </c>
      <c r="K1247" s="65" t="s">
        <v>4065</v>
      </c>
      <c r="L1247" s="256" t="s">
        <v>5137</v>
      </c>
      <c r="M1247" s="256"/>
      <c r="N1247" s="256"/>
      <c r="O1247" s="66"/>
      <c r="P1247" s="62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198</v>
      </c>
      <c r="W1247" s="91" t="s">
        <v>2422</v>
      </c>
      <c r="X1247" s="69" t="s">
        <v>2422</v>
      </c>
      <c r="Y1247" s="69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7" t="str">
        <f>IF(ISNA(VLOOKUP(AA1247,Sheet2!J:J,1,0)),"//","")</f>
        <v/>
      </c>
      <c r="AF1247" s="107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5035</v>
      </c>
      <c r="D1248" s="58" t="s">
        <v>7</v>
      </c>
      <c r="E1248" s="83" t="s">
        <v>1240</v>
      </c>
      <c r="F1248" s="83" t="s">
        <v>1240</v>
      </c>
      <c r="G1248" s="188">
        <v>0</v>
      </c>
      <c r="H1248" s="188">
        <v>0</v>
      </c>
      <c r="I1248" s="172" t="s">
        <v>3</v>
      </c>
      <c r="J1248" s="64" t="s">
        <v>1540</v>
      </c>
      <c r="K1248" s="65" t="s">
        <v>4229</v>
      </c>
      <c r="L1248" s="256" t="s">
        <v>5137</v>
      </c>
      <c r="M1248" s="256"/>
      <c r="N1248" s="256"/>
      <c r="O1248" s="66"/>
      <c r="P1248" s="88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199</v>
      </c>
      <c r="W1248" s="91" t="s">
        <v>2422</v>
      </c>
      <c r="X1248" s="69" t="s">
        <v>2422</v>
      </c>
      <c r="Y1248" s="69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7" t="str">
        <f>IF(ISNA(VLOOKUP(AA1248,Sheet2!J:J,1,0)),"//","")</f>
        <v>//</v>
      </c>
      <c r="AF1248" s="107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5036</v>
      </c>
      <c r="D1249" s="58" t="s">
        <v>7</v>
      </c>
      <c r="E1249" s="83" t="s">
        <v>2521</v>
      </c>
      <c r="F1249" s="83" t="s">
        <v>2521</v>
      </c>
      <c r="G1249" s="188">
        <v>0</v>
      </c>
      <c r="H1249" s="188">
        <v>0</v>
      </c>
      <c r="I1249" s="172" t="s">
        <v>3</v>
      </c>
      <c r="J1249" s="64" t="s">
        <v>1540</v>
      </c>
      <c r="K1249" s="65" t="s">
        <v>4229</v>
      </c>
      <c r="L1249" s="256" t="s">
        <v>5137</v>
      </c>
      <c r="M1249" s="256"/>
      <c r="N1249" s="256"/>
      <c r="O1249" s="66"/>
      <c r="P1249" s="88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200</v>
      </c>
      <c r="W1249" s="91" t="s">
        <v>2422</v>
      </c>
      <c r="X1249" s="69" t="s">
        <v>2422</v>
      </c>
      <c r="Y1249" s="69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7" t="str">
        <f>IF(ISNA(VLOOKUP(AA1249,Sheet2!J:J,1,0)),"//","")</f>
        <v>//</v>
      </c>
      <c r="AF1249" s="107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5037</v>
      </c>
      <c r="D1250" s="58" t="s">
        <v>7</v>
      </c>
      <c r="E1250" s="83" t="s">
        <v>2522</v>
      </c>
      <c r="F1250" s="83" t="s">
        <v>2522</v>
      </c>
      <c r="G1250" s="188">
        <v>0</v>
      </c>
      <c r="H1250" s="188">
        <v>0</v>
      </c>
      <c r="I1250" s="172" t="s">
        <v>3</v>
      </c>
      <c r="J1250" s="64" t="s">
        <v>1540</v>
      </c>
      <c r="K1250" s="65" t="s">
        <v>4229</v>
      </c>
      <c r="L1250" s="256" t="s">
        <v>5137</v>
      </c>
      <c r="M1250" s="256"/>
      <c r="N1250" s="256"/>
      <c r="O1250" s="66"/>
      <c r="P1250" s="62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201</v>
      </c>
      <c r="W1250" s="91" t="s">
        <v>2422</v>
      </c>
      <c r="X1250" s="69" t="s">
        <v>2422</v>
      </c>
      <c r="Y1250" s="69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7" t="str">
        <f>IF(ISNA(VLOOKUP(AA1250,Sheet2!J:J,1,0)),"//","")</f>
        <v>//</v>
      </c>
      <c r="AF1250" s="107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5038</v>
      </c>
      <c r="D1251" s="58" t="s">
        <v>7</v>
      </c>
      <c r="E1251" s="64" t="s">
        <v>1241</v>
      </c>
      <c r="F1251" s="64" t="s">
        <v>1241</v>
      </c>
      <c r="G1251" s="188">
        <v>0</v>
      </c>
      <c r="H1251" s="188">
        <v>0</v>
      </c>
      <c r="I1251" s="172" t="s">
        <v>3</v>
      </c>
      <c r="J1251" s="64" t="s">
        <v>1540</v>
      </c>
      <c r="K1251" s="65" t="s">
        <v>4229</v>
      </c>
      <c r="L1251" s="256" t="s">
        <v>5137</v>
      </c>
      <c r="M1251" s="256"/>
      <c r="N1251" s="256"/>
      <c r="O1251" s="66"/>
      <c r="P1251" s="62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202</v>
      </c>
      <c r="W1251" s="91" t="s">
        <v>2422</v>
      </c>
      <c r="X1251" s="69" t="s">
        <v>2422</v>
      </c>
      <c r="Y1251" s="69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7" t="str">
        <f>IF(ISNA(VLOOKUP(AA1251,Sheet2!J:J,1,0)),"//","")</f>
        <v>//</v>
      </c>
      <c r="AF1251" s="107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4" t="s">
        <v>118</v>
      </c>
      <c r="F1252" s="64" t="s">
        <v>118</v>
      </c>
      <c r="G1252" s="188">
        <v>0</v>
      </c>
      <c r="H1252" s="188">
        <v>0</v>
      </c>
      <c r="I1252" s="177" t="s">
        <v>16</v>
      </c>
      <c r="J1252" s="64" t="s">
        <v>1541</v>
      </c>
      <c r="K1252" s="65" t="s">
        <v>4065</v>
      </c>
      <c r="L1252" s="256" t="s">
        <v>5137</v>
      </c>
      <c r="M1252" s="256"/>
      <c r="N1252" s="256"/>
      <c r="O1252" s="66"/>
      <c r="P1252" s="62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202</v>
      </c>
      <c r="W1252" s="91" t="s">
        <v>2422</v>
      </c>
      <c r="X1252" s="69" t="s">
        <v>2422</v>
      </c>
      <c r="Y1252" s="69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7" t="str">
        <f>IF(ISNA(VLOOKUP(AA1252,Sheet2!J:J,1,0)),"//","")</f>
        <v/>
      </c>
      <c r="AF1252" s="107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5039</v>
      </c>
      <c r="D1253" s="58" t="s">
        <v>7</v>
      </c>
      <c r="E1253" s="64" t="s">
        <v>1248</v>
      </c>
      <c r="F1253" s="64" t="s">
        <v>1248</v>
      </c>
      <c r="G1253" s="188">
        <v>0</v>
      </c>
      <c r="H1253" s="188">
        <v>0</v>
      </c>
      <c r="I1253" s="172" t="s">
        <v>3</v>
      </c>
      <c r="J1253" s="64" t="s">
        <v>1540</v>
      </c>
      <c r="K1253" s="65" t="s">
        <v>4229</v>
      </c>
      <c r="L1253" s="256" t="s">
        <v>5137</v>
      </c>
      <c r="M1253" s="256"/>
      <c r="N1253" s="256"/>
      <c r="O1253" s="66"/>
      <c r="P1253" s="62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203</v>
      </c>
      <c r="W1253" s="91" t="s">
        <v>2422</v>
      </c>
      <c r="X1253" s="69" t="s">
        <v>2422</v>
      </c>
      <c r="Y1253" s="69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7" t="str">
        <f>IF(ISNA(VLOOKUP(AA1253,Sheet2!J:J,1,0)),"//","")</f>
        <v>//</v>
      </c>
      <c r="AF1253" s="107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5040</v>
      </c>
      <c r="D1254" s="58" t="s">
        <v>7</v>
      </c>
      <c r="E1254" s="83" t="s">
        <v>2523</v>
      </c>
      <c r="F1254" s="83" t="s">
        <v>2523</v>
      </c>
      <c r="G1254" s="188">
        <v>0</v>
      </c>
      <c r="H1254" s="188">
        <v>0</v>
      </c>
      <c r="I1254" s="172" t="s">
        <v>3</v>
      </c>
      <c r="J1254" s="64" t="s">
        <v>1540</v>
      </c>
      <c r="K1254" s="65" t="s">
        <v>4229</v>
      </c>
      <c r="L1254" s="256" t="s">
        <v>5137</v>
      </c>
      <c r="M1254" s="256"/>
      <c r="N1254" s="256"/>
      <c r="O1254" s="66"/>
      <c r="P1254" s="88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204</v>
      </c>
      <c r="W1254" s="91" t="s">
        <v>2422</v>
      </c>
      <c r="X1254" s="69" t="s">
        <v>2422</v>
      </c>
      <c r="Y1254" s="69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7" t="str">
        <f>IF(ISNA(VLOOKUP(AA1254,Sheet2!J:J,1,0)),"//","")</f>
        <v>//</v>
      </c>
      <c r="AF1254" s="107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5041</v>
      </c>
      <c r="D1255" s="58" t="s">
        <v>7</v>
      </c>
      <c r="E1255" s="83" t="s">
        <v>2524</v>
      </c>
      <c r="F1255" s="83" t="s">
        <v>2524</v>
      </c>
      <c r="G1255" s="188">
        <v>0</v>
      </c>
      <c r="H1255" s="188">
        <v>0</v>
      </c>
      <c r="I1255" s="172" t="s">
        <v>3</v>
      </c>
      <c r="J1255" s="64" t="s">
        <v>1540</v>
      </c>
      <c r="K1255" s="65" t="s">
        <v>4229</v>
      </c>
      <c r="L1255" s="256" t="s">
        <v>5137</v>
      </c>
      <c r="M1255" s="256"/>
      <c r="N1255" s="256"/>
      <c r="O1255" s="66"/>
      <c r="P1255" s="88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205</v>
      </c>
      <c r="W1255" s="91" t="s">
        <v>2422</v>
      </c>
      <c r="X1255" s="69" t="s">
        <v>2422</v>
      </c>
      <c r="Y1255" s="69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7" t="str">
        <f>IF(ISNA(VLOOKUP(AA1255,Sheet2!J:J,1,0)),"//","")</f>
        <v>//</v>
      </c>
      <c r="AF1255" s="107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5042</v>
      </c>
      <c r="D1256" s="58" t="s">
        <v>7</v>
      </c>
      <c r="E1256" s="64" t="s">
        <v>1249</v>
      </c>
      <c r="F1256" s="64" t="s">
        <v>1249</v>
      </c>
      <c r="G1256" s="188">
        <v>0</v>
      </c>
      <c r="H1256" s="188">
        <v>0</v>
      </c>
      <c r="I1256" s="172" t="s">
        <v>3</v>
      </c>
      <c r="J1256" s="64" t="s">
        <v>1540</v>
      </c>
      <c r="K1256" s="65" t="s">
        <v>4229</v>
      </c>
      <c r="L1256" s="256" t="s">
        <v>5137</v>
      </c>
      <c r="M1256" s="256"/>
      <c r="N1256" s="256"/>
      <c r="O1256" s="66"/>
      <c r="P1256" s="62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206</v>
      </c>
      <c r="W1256" s="91" t="s">
        <v>2422</v>
      </c>
      <c r="X1256" s="69" t="s">
        <v>2422</v>
      </c>
      <c r="Y1256" s="69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7" t="str">
        <f>IF(ISNA(VLOOKUP(AA1256,Sheet2!J:J,1,0)),"//","")</f>
        <v>//</v>
      </c>
      <c r="AF1256" s="107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4" t="s">
        <v>1260</v>
      </c>
      <c r="F1257" s="64" t="s">
        <v>1260</v>
      </c>
      <c r="G1257" s="188">
        <v>0</v>
      </c>
      <c r="H1257" s="188">
        <v>0</v>
      </c>
      <c r="I1257" s="177" t="s">
        <v>16</v>
      </c>
      <c r="J1257" s="64" t="s">
        <v>1541</v>
      </c>
      <c r="K1257" s="65" t="s">
        <v>4065</v>
      </c>
      <c r="L1257" s="256" t="s">
        <v>5137</v>
      </c>
      <c r="M1257" s="256"/>
      <c r="N1257" s="256"/>
      <c r="O1257" s="66"/>
      <c r="P1257" s="62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206</v>
      </c>
      <c r="W1257" s="91" t="s">
        <v>2422</v>
      </c>
      <c r="X1257" s="69" t="s">
        <v>2422</v>
      </c>
      <c r="Y1257" s="69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7" t="str">
        <f>IF(ISNA(VLOOKUP(AA1257,Sheet2!J:J,1,0)),"//","")</f>
        <v/>
      </c>
      <c r="AF1257" s="107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5043</v>
      </c>
      <c r="D1258" s="58" t="s">
        <v>7</v>
      </c>
      <c r="E1258" s="83" t="s">
        <v>127</v>
      </c>
      <c r="F1258" s="83" t="s">
        <v>127</v>
      </c>
      <c r="G1258" s="188">
        <v>0</v>
      </c>
      <c r="H1258" s="188">
        <v>0</v>
      </c>
      <c r="I1258" s="172" t="s">
        <v>3</v>
      </c>
      <c r="J1258" s="64" t="s">
        <v>1540</v>
      </c>
      <c r="K1258" s="65" t="s">
        <v>4229</v>
      </c>
      <c r="L1258" s="256" t="s">
        <v>5137</v>
      </c>
      <c r="M1258" s="256"/>
      <c r="N1258" s="256"/>
      <c r="O1258" s="66"/>
      <c r="P1258" s="88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207</v>
      </c>
      <c r="W1258" s="91" t="s">
        <v>2422</v>
      </c>
      <c r="X1258" s="69" t="s">
        <v>2422</v>
      </c>
      <c r="Y1258" s="69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7" t="str">
        <f>IF(ISNA(VLOOKUP(AA1258,Sheet2!J:J,1,0)),"//","")</f>
        <v>//</v>
      </c>
      <c r="AF1258" s="107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5044</v>
      </c>
      <c r="D1259" s="58" t="s">
        <v>7</v>
      </c>
      <c r="E1259" s="83" t="s">
        <v>2525</v>
      </c>
      <c r="F1259" s="83" t="s">
        <v>2525</v>
      </c>
      <c r="G1259" s="188">
        <v>0</v>
      </c>
      <c r="H1259" s="188">
        <v>0</v>
      </c>
      <c r="I1259" s="172" t="s">
        <v>3</v>
      </c>
      <c r="J1259" s="64" t="s">
        <v>1540</v>
      </c>
      <c r="K1259" s="65" t="s">
        <v>4229</v>
      </c>
      <c r="L1259" s="256" t="s">
        <v>5137</v>
      </c>
      <c r="M1259" s="256"/>
      <c r="N1259" s="256"/>
      <c r="O1259" s="66"/>
      <c r="P1259" s="88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208</v>
      </c>
      <c r="W1259" s="91" t="s">
        <v>2422</v>
      </c>
      <c r="X1259" s="69" t="s">
        <v>2422</v>
      </c>
      <c r="Y1259" s="69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7" t="str">
        <f>IF(ISNA(VLOOKUP(AA1259,Sheet2!J:J,1,0)),"//","")</f>
        <v>//</v>
      </c>
      <c r="AF1259" s="107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5045</v>
      </c>
      <c r="D1260" s="58" t="s">
        <v>7</v>
      </c>
      <c r="E1260" s="83" t="s">
        <v>2526</v>
      </c>
      <c r="F1260" s="83" t="s">
        <v>2526</v>
      </c>
      <c r="G1260" s="188">
        <v>0</v>
      </c>
      <c r="H1260" s="188">
        <v>0</v>
      </c>
      <c r="I1260" s="172" t="s">
        <v>3</v>
      </c>
      <c r="J1260" s="64" t="s">
        <v>1540</v>
      </c>
      <c r="K1260" s="65" t="s">
        <v>4229</v>
      </c>
      <c r="L1260" s="256" t="s">
        <v>5137</v>
      </c>
      <c r="M1260" s="256"/>
      <c r="N1260" s="256"/>
      <c r="O1260" s="66"/>
      <c r="P1260" s="62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209</v>
      </c>
      <c r="W1260" s="91" t="s">
        <v>2422</v>
      </c>
      <c r="X1260" s="69" t="s">
        <v>2422</v>
      </c>
      <c r="Y1260" s="69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7" t="str">
        <f>IF(ISNA(VLOOKUP(AA1260,Sheet2!J:J,1,0)),"//","")</f>
        <v>//</v>
      </c>
      <c r="AF1260" s="107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5046</v>
      </c>
      <c r="D1261" s="58" t="s">
        <v>7</v>
      </c>
      <c r="E1261" s="64" t="s">
        <v>128</v>
      </c>
      <c r="F1261" s="64" t="s">
        <v>128</v>
      </c>
      <c r="G1261" s="188">
        <v>0</v>
      </c>
      <c r="H1261" s="188">
        <v>0</v>
      </c>
      <c r="I1261" s="172" t="s">
        <v>3</v>
      </c>
      <c r="J1261" s="64" t="s">
        <v>1540</v>
      </c>
      <c r="K1261" s="65" t="s">
        <v>4229</v>
      </c>
      <c r="L1261" s="256" t="s">
        <v>5137</v>
      </c>
      <c r="M1261" s="256"/>
      <c r="N1261" s="256"/>
      <c r="O1261" s="66"/>
      <c r="P1261" s="62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210</v>
      </c>
      <c r="W1261" s="91" t="s">
        <v>2422</v>
      </c>
      <c r="X1261" s="69" t="s">
        <v>2422</v>
      </c>
      <c r="Y1261" s="69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7" t="str">
        <f>IF(ISNA(VLOOKUP(AA1261,Sheet2!J:J,1,0)),"//","")</f>
        <v>//</v>
      </c>
      <c r="AF1261" s="107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4" t="s">
        <v>138</v>
      </c>
      <c r="F1262" s="64" t="s">
        <v>138</v>
      </c>
      <c r="G1262" s="188">
        <v>0</v>
      </c>
      <c r="H1262" s="188">
        <v>0</v>
      </c>
      <c r="I1262" s="177" t="s">
        <v>16</v>
      </c>
      <c r="J1262" s="64" t="s">
        <v>1541</v>
      </c>
      <c r="K1262" s="65" t="s">
        <v>4065</v>
      </c>
      <c r="L1262" s="256" t="s">
        <v>5137</v>
      </c>
      <c r="M1262" s="256"/>
      <c r="N1262" s="256"/>
      <c r="O1262" s="66"/>
      <c r="P1262" s="62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210</v>
      </c>
      <c r="W1262" s="91" t="s">
        <v>2422</v>
      </c>
      <c r="X1262" s="69" t="s">
        <v>2422</v>
      </c>
      <c r="Y1262" s="69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7" t="str">
        <f>IF(ISNA(VLOOKUP(AA1262,Sheet2!J:J,1,0)),"//","")</f>
        <v/>
      </c>
      <c r="AF1262" s="107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5047</v>
      </c>
      <c r="D1263" s="58" t="s">
        <v>7</v>
      </c>
      <c r="E1263" s="84" t="s">
        <v>1264</v>
      </c>
      <c r="F1263" s="84" t="s">
        <v>1264</v>
      </c>
      <c r="G1263" s="188">
        <v>0</v>
      </c>
      <c r="H1263" s="188">
        <v>0</v>
      </c>
      <c r="I1263" s="172" t="s">
        <v>3</v>
      </c>
      <c r="J1263" s="64" t="s">
        <v>1540</v>
      </c>
      <c r="K1263" s="65" t="s">
        <v>4229</v>
      </c>
      <c r="L1263" s="256" t="s">
        <v>5137</v>
      </c>
      <c r="M1263" s="256"/>
      <c r="N1263" s="256"/>
      <c r="O1263" s="66"/>
      <c r="P1263" s="88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211</v>
      </c>
      <c r="W1263" s="91" t="s">
        <v>2422</v>
      </c>
      <c r="X1263" s="69" t="s">
        <v>2422</v>
      </c>
      <c r="Y1263" s="69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7" t="str">
        <f>IF(ISNA(VLOOKUP(AA1263,Sheet2!J:J,1,0)),"//","")</f>
        <v>//</v>
      </c>
      <c r="AF1263" s="107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5048</v>
      </c>
      <c r="D1264" s="58" t="s">
        <v>7</v>
      </c>
      <c r="E1264" s="84" t="s">
        <v>2527</v>
      </c>
      <c r="F1264" s="84" t="s">
        <v>2527</v>
      </c>
      <c r="G1264" s="188">
        <v>0</v>
      </c>
      <c r="H1264" s="188">
        <v>0</v>
      </c>
      <c r="I1264" s="172" t="s">
        <v>3</v>
      </c>
      <c r="J1264" s="64" t="s">
        <v>1540</v>
      </c>
      <c r="K1264" s="65" t="s">
        <v>4229</v>
      </c>
      <c r="L1264" s="256" t="s">
        <v>5137</v>
      </c>
      <c r="M1264" s="256"/>
      <c r="N1264" s="256"/>
      <c r="O1264" s="66"/>
      <c r="P1264" s="88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212</v>
      </c>
      <c r="W1264" s="91" t="s">
        <v>2422</v>
      </c>
      <c r="X1264" s="69" t="s">
        <v>2422</v>
      </c>
      <c r="Y1264" s="69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7" t="str">
        <f>IF(ISNA(VLOOKUP(AA1264,Sheet2!J:J,1,0)),"//","")</f>
        <v>//</v>
      </c>
      <c r="AF1264" s="107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5049</v>
      </c>
      <c r="D1265" s="58" t="s">
        <v>7</v>
      </c>
      <c r="E1265" s="84" t="s">
        <v>2528</v>
      </c>
      <c r="F1265" s="84" t="s">
        <v>2528</v>
      </c>
      <c r="G1265" s="188">
        <v>0</v>
      </c>
      <c r="H1265" s="188">
        <v>0</v>
      </c>
      <c r="I1265" s="172" t="s">
        <v>3</v>
      </c>
      <c r="J1265" s="64" t="s">
        <v>1540</v>
      </c>
      <c r="K1265" s="65" t="s">
        <v>4229</v>
      </c>
      <c r="L1265" s="256" t="s">
        <v>5137</v>
      </c>
      <c r="M1265" s="256"/>
      <c r="N1265" s="256"/>
      <c r="O1265" s="66"/>
      <c r="P1265" s="62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213</v>
      </c>
      <c r="W1265" s="91" t="s">
        <v>2422</v>
      </c>
      <c r="X1265" s="69" t="s">
        <v>2422</v>
      </c>
      <c r="Y1265" s="69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7" t="str">
        <f>IF(ISNA(VLOOKUP(AA1265,Sheet2!J:J,1,0)),"//","")</f>
        <v>//</v>
      </c>
      <c r="AF1265" s="107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5050</v>
      </c>
      <c r="D1266" s="58" t="s">
        <v>7</v>
      </c>
      <c r="E1266" s="64" t="s">
        <v>1265</v>
      </c>
      <c r="F1266" s="64" t="s">
        <v>1265</v>
      </c>
      <c r="G1266" s="188">
        <v>0</v>
      </c>
      <c r="H1266" s="188">
        <v>0</v>
      </c>
      <c r="I1266" s="172" t="s">
        <v>3</v>
      </c>
      <c r="J1266" s="64" t="s">
        <v>1540</v>
      </c>
      <c r="K1266" s="65" t="s">
        <v>4229</v>
      </c>
      <c r="L1266" s="256" t="s">
        <v>5137</v>
      </c>
      <c r="M1266" s="256"/>
      <c r="N1266" s="256"/>
      <c r="O1266" s="66"/>
      <c r="P1266" s="62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214</v>
      </c>
      <c r="W1266" s="91" t="s">
        <v>2422</v>
      </c>
      <c r="X1266" s="69" t="s">
        <v>2422</v>
      </c>
      <c r="Y1266" s="69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7" t="str">
        <f>IF(ISNA(VLOOKUP(AA1266,Sheet2!J:J,1,0)),"//","")</f>
        <v>//</v>
      </c>
      <c r="AF1266" s="107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4" t="s">
        <v>176</v>
      </c>
      <c r="F1267" s="64" t="s">
        <v>176</v>
      </c>
      <c r="G1267" s="188">
        <v>0</v>
      </c>
      <c r="H1267" s="188">
        <v>0</v>
      </c>
      <c r="I1267" s="177" t="s">
        <v>16</v>
      </c>
      <c r="J1267" s="64" t="s">
        <v>1541</v>
      </c>
      <c r="K1267" s="65" t="s">
        <v>4065</v>
      </c>
      <c r="L1267" s="256" t="s">
        <v>5137</v>
      </c>
      <c r="M1267" s="256"/>
      <c r="N1267" s="256"/>
      <c r="O1267" s="66"/>
      <c r="P1267" s="62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214</v>
      </c>
      <c r="W1267" s="91" t="s">
        <v>2422</v>
      </c>
      <c r="X1267" s="69" t="s">
        <v>2422</v>
      </c>
      <c r="Y1267" s="69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7" t="str">
        <f>IF(ISNA(VLOOKUP(AA1267,Sheet2!J:J,1,0)),"//","")</f>
        <v/>
      </c>
      <c r="AF1267" s="107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5051</v>
      </c>
      <c r="D1268" s="58" t="s">
        <v>7</v>
      </c>
      <c r="E1268" s="64" t="s">
        <v>1284</v>
      </c>
      <c r="F1268" s="64" t="s">
        <v>1284</v>
      </c>
      <c r="G1268" s="188">
        <v>0</v>
      </c>
      <c r="H1268" s="188">
        <v>0</v>
      </c>
      <c r="I1268" s="172" t="s">
        <v>3</v>
      </c>
      <c r="J1268" s="64" t="s">
        <v>1540</v>
      </c>
      <c r="K1268" s="65" t="s">
        <v>4229</v>
      </c>
      <c r="L1268" s="256" t="s">
        <v>5137</v>
      </c>
      <c r="M1268" s="256"/>
      <c r="N1268" s="256"/>
      <c r="O1268" s="66"/>
      <c r="P1268" s="88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215</v>
      </c>
      <c r="W1268" s="91" t="s">
        <v>2422</v>
      </c>
      <c r="X1268" s="69" t="s">
        <v>2422</v>
      </c>
      <c r="Y1268" s="69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7" t="str">
        <f>IF(ISNA(VLOOKUP(AA1268,Sheet2!J:J,1,0)),"//","")</f>
        <v>//</v>
      </c>
      <c r="AF1268" s="107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5052</v>
      </c>
      <c r="D1269" s="58" t="s">
        <v>7</v>
      </c>
      <c r="E1269" s="64" t="s">
        <v>2551</v>
      </c>
      <c r="F1269" s="64" t="s">
        <v>2551</v>
      </c>
      <c r="G1269" s="188">
        <v>0</v>
      </c>
      <c r="H1269" s="188">
        <v>0</v>
      </c>
      <c r="I1269" s="172" t="s">
        <v>3</v>
      </c>
      <c r="J1269" s="64" t="s">
        <v>1540</v>
      </c>
      <c r="K1269" s="65" t="s">
        <v>4229</v>
      </c>
      <c r="L1269" s="256" t="s">
        <v>5137</v>
      </c>
      <c r="M1269" s="256"/>
      <c r="N1269" s="256"/>
      <c r="O1269" s="66"/>
      <c r="P1269" s="88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216</v>
      </c>
      <c r="W1269" s="91" t="s">
        <v>2422</v>
      </c>
      <c r="X1269" s="69" t="s">
        <v>2422</v>
      </c>
      <c r="Y1269" s="69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7" t="str">
        <f>IF(ISNA(VLOOKUP(AA1269,Sheet2!J:J,1,0)),"//","")</f>
        <v>//</v>
      </c>
      <c r="AF1269" s="107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5053</v>
      </c>
      <c r="D1270" s="58" t="s">
        <v>7</v>
      </c>
      <c r="E1270" s="64" t="s">
        <v>2552</v>
      </c>
      <c r="F1270" s="64" t="s">
        <v>2552</v>
      </c>
      <c r="G1270" s="188">
        <v>0</v>
      </c>
      <c r="H1270" s="188">
        <v>0</v>
      </c>
      <c r="I1270" s="172" t="s">
        <v>3</v>
      </c>
      <c r="J1270" s="64" t="s">
        <v>1540</v>
      </c>
      <c r="K1270" s="65" t="s">
        <v>4229</v>
      </c>
      <c r="L1270" s="256" t="s">
        <v>5137</v>
      </c>
      <c r="M1270" s="256"/>
      <c r="N1270" s="256"/>
      <c r="O1270" s="66"/>
      <c r="P1270" s="62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217</v>
      </c>
      <c r="W1270" s="91" t="s">
        <v>2422</v>
      </c>
      <c r="X1270" s="69" t="s">
        <v>2422</v>
      </c>
      <c r="Y1270" s="69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7" t="str">
        <f>IF(ISNA(VLOOKUP(AA1270,Sheet2!J:J,1,0)),"//","")</f>
        <v>//</v>
      </c>
      <c r="AF1270" s="107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5054</v>
      </c>
      <c r="D1271" s="58" t="s">
        <v>7</v>
      </c>
      <c r="E1271" s="64" t="s">
        <v>1285</v>
      </c>
      <c r="F1271" s="64" t="s">
        <v>1285</v>
      </c>
      <c r="G1271" s="188">
        <v>0</v>
      </c>
      <c r="H1271" s="188">
        <v>0</v>
      </c>
      <c r="I1271" s="172" t="s">
        <v>3</v>
      </c>
      <c r="J1271" s="64" t="s">
        <v>1540</v>
      </c>
      <c r="K1271" s="65" t="s">
        <v>4229</v>
      </c>
      <c r="L1271" s="256" t="s">
        <v>5137</v>
      </c>
      <c r="M1271" s="256"/>
      <c r="N1271" s="256"/>
      <c r="O1271" s="66"/>
      <c r="P1271" s="62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218</v>
      </c>
      <c r="W1271" s="91" t="s">
        <v>2422</v>
      </c>
      <c r="X1271" s="69" t="s">
        <v>2422</v>
      </c>
      <c r="Y1271" s="69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7" t="str">
        <f>IF(ISNA(VLOOKUP(AA1271,Sheet2!J:J,1,0)),"//","")</f>
        <v>//</v>
      </c>
      <c r="AF1271" s="107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4" t="s">
        <v>189</v>
      </c>
      <c r="F1272" s="64" t="s">
        <v>189</v>
      </c>
      <c r="G1272" s="188">
        <v>0</v>
      </c>
      <c r="H1272" s="188">
        <v>0</v>
      </c>
      <c r="I1272" s="177" t="s">
        <v>16</v>
      </c>
      <c r="J1272" s="64" t="s">
        <v>1541</v>
      </c>
      <c r="K1272" s="65" t="s">
        <v>4065</v>
      </c>
      <c r="L1272" s="256" t="s">
        <v>5137</v>
      </c>
      <c r="M1272" s="256"/>
      <c r="N1272" s="256"/>
      <c r="O1272" s="66"/>
      <c r="P1272" s="62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218</v>
      </c>
      <c r="W1272" s="91" t="s">
        <v>2422</v>
      </c>
      <c r="X1272" s="69" t="s">
        <v>2422</v>
      </c>
      <c r="Y1272" s="69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7" t="str">
        <f>IF(ISNA(VLOOKUP(AA1272,Sheet2!J:J,1,0)),"//","")</f>
        <v/>
      </c>
      <c r="AF1272" s="107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5055</v>
      </c>
      <c r="D1273" s="58" t="s">
        <v>7</v>
      </c>
      <c r="E1273" s="84" t="s">
        <v>1293</v>
      </c>
      <c r="F1273" s="84" t="s">
        <v>1293</v>
      </c>
      <c r="G1273" s="188">
        <v>0</v>
      </c>
      <c r="H1273" s="188">
        <v>0</v>
      </c>
      <c r="I1273" s="172" t="s">
        <v>3</v>
      </c>
      <c r="J1273" s="64" t="s">
        <v>1540</v>
      </c>
      <c r="K1273" s="65" t="s">
        <v>4229</v>
      </c>
      <c r="L1273" s="256" t="s">
        <v>5137</v>
      </c>
      <c r="M1273" s="256"/>
      <c r="N1273" s="256"/>
      <c r="O1273" s="66"/>
      <c r="P1273" s="88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219</v>
      </c>
      <c r="W1273" s="91" t="s">
        <v>2422</v>
      </c>
      <c r="X1273" s="69" t="s">
        <v>2422</v>
      </c>
      <c r="Y1273" s="69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7" t="str">
        <f>IF(ISNA(VLOOKUP(AA1273,Sheet2!J:J,1,0)),"//","")</f>
        <v>//</v>
      </c>
      <c r="AF1273" s="107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5056</v>
      </c>
      <c r="D1274" s="58" t="s">
        <v>7</v>
      </c>
      <c r="E1274" s="84" t="s">
        <v>2529</v>
      </c>
      <c r="F1274" s="84" t="s">
        <v>2529</v>
      </c>
      <c r="G1274" s="188">
        <v>0</v>
      </c>
      <c r="H1274" s="188">
        <v>0</v>
      </c>
      <c r="I1274" s="172" t="s">
        <v>3</v>
      </c>
      <c r="J1274" s="64" t="s">
        <v>1540</v>
      </c>
      <c r="K1274" s="65" t="s">
        <v>4229</v>
      </c>
      <c r="L1274" s="256" t="s">
        <v>5137</v>
      </c>
      <c r="M1274" s="256"/>
      <c r="N1274" s="256"/>
      <c r="O1274" s="66"/>
      <c r="P1274" s="88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220</v>
      </c>
      <c r="W1274" s="91" t="s">
        <v>2422</v>
      </c>
      <c r="X1274" s="69" t="s">
        <v>2422</v>
      </c>
      <c r="Y1274" s="69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7" t="str">
        <f>IF(ISNA(VLOOKUP(AA1274,Sheet2!J:J,1,0)),"//","")</f>
        <v>//</v>
      </c>
      <c r="AF1274" s="107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5057</v>
      </c>
      <c r="D1275" s="58" t="s">
        <v>7</v>
      </c>
      <c r="E1275" s="84" t="s">
        <v>2530</v>
      </c>
      <c r="F1275" s="84" t="s">
        <v>2530</v>
      </c>
      <c r="G1275" s="188">
        <v>0</v>
      </c>
      <c r="H1275" s="188">
        <v>0</v>
      </c>
      <c r="I1275" s="172" t="s">
        <v>3</v>
      </c>
      <c r="J1275" s="64" t="s">
        <v>1540</v>
      </c>
      <c r="K1275" s="65" t="s">
        <v>4229</v>
      </c>
      <c r="L1275" s="256" t="s">
        <v>5137</v>
      </c>
      <c r="M1275" s="256"/>
      <c r="N1275" s="256"/>
      <c r="O1275" s="66"/>
      <c r="P1275" s="62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221</v>
      </c>
      <c r="W1275" s="91" t="s">
        <v>2422</v>
      </c>
      <c r="X1275" s="69" t="s">
        <v>2422</v>
      </c>
      <c r="Y1275" s="69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7" t="str">
        <f>IF(ISNA(VLOOKUP(AA1275,Sheet2!J:J,1,0)),"//","")</f>
        <v>//</v>
      </c>
      <c r="AF1275" s="107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5058</v>
      </c>
      <c r="D1276" s="58" t="s">
        <v>7</v>
      </c>
      <c r="E1276" s="64" t="s">
        <v>1294</v>
      </c>
      <c r="F1276" s="64" t="s">
        <v>1294</v>
      </c>
      <c r="G1276" s="188">
        <v>0</v>
      </c>
      <c r="H1276" s="188">
        <v>0</v>
      </c>
      <c r="I1276" s="172" t="s">
        <v>3</v>
      </c>
      <c r="J1276" s="64" t="s">
        <v>1540</v>
      </c>
      <c r="K1276" s="65" t="s">
        <v>4229</v>
      </c>
      <c r="L1276" s="256" t="s">
        <v>5137</v>
      </c>
      <c r="M1276" s="256"/>
      <c r="N1276" s="256"/>
      <c r="O1276" s="66"/>
      <c r="P1276" s="62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222</v>
      </c>
      <c r="W1276" s="91" t="s">
        <v>2422</v>
      </c>
      <c r="X1276" s="69" t="s">
        <v>2422</v>
      </c>
      <c r="Y1276" s="69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7" t="str">
        <f>IF(ISNA(VLOOKUP(AA1276,Sheet2!J:J,1,0)),"//","")</f>
        <v>//</v>
      </c>
      <c r="AF1276" s="107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4" t="s">
        <v>1331</v>
      </c>
      <c r="F1277" s="64" t="s">
        <v>1331</v>
      </c>
      <c r="G1277" s="188">
        <v>0</v>
      </c>
      <c r="H1277" s="188">
        <v>0</v>
      </c>
      <c r="I1277" s="177" t="s">
        <v>16</v>
      </c>
      <c r="J1277" s="64" t="s">
        <v>1541</v>
      </c>
      <c r="K1277" s="65" t="s">
        <v>4065</v>
      </c>
      <c r="L1277" s="256" t="s">
        <v>5137</v>
      </c>
      <c r="M1277" s="256"/>
      <c r="N1277" s="256"/>
      <c r="O1277" s="66"/>
      <c r="P1277" s="62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222</v>
      </c>
      <c r="W1277" s="91" t="s">
        <v>2422</v>
      </c>
      <c r="X1277" s="69" t="s">
        <v>2422</v>
      </c>
      <c r="Y1277" s="69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7" t="str">
        <f>IF(ISNA(VLOOKUP(AA1277,Sheet2!J:J,1,0)),"//","")</f>
        <v/>
      </c>
      <c r="AF1277" s="107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5059</v>
      </c>
      <c r="D1278" s="58" t="s">
        <v>7</v>
      </c>
      <c r="E1278" s="84" t="s">
        <v>236</v>
      </c>
      <c r="F1278" s="84" t="s">
        <v>236</v>
      </c>
      <c r="G1278" s="188">
        <v>0</v>
      </c>
      <c r="H1278" s="188">
        <v>0</v>
      </c>
      <c r="I1278" s="172" t="s">
        <v>3</v>
      </c>
      <c r="J1278" s="64" t="s">
        <v>1540</v>
      </c>
      <c r="K1278" s="65" t="s">
        <v>4229</v>
      </c>
      <c r="L1278" s="256" t="s">
        <v>5137</v>
      </c>
      <c r="M1278" s="256"/>
      <c r="N1278" s="256"/>
      <c r="O1278" s="66"/>
      <c r="P1278" s="88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223</v>
      </c>
      <c r="W1278" s="91" t="s">
        <v>2422</v>
      </c>
      <c r="X1278" s="69" t="s">
        <v>2422</v>
      </c>
      <c r="Y1278" s="69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7" t="str">
        <f>IF(ISNA(VLOOKUP(AA1278,Sheet2!J:J,1,0)),"//","")</f>
        <v>//</v>
      </c>
      <c r="AF1278" s="107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5060</v>
      </c>
      <c r="D1279" s="58" t="s">
        <v>7</v>
      </c>
      <c r="E1279" s="84" t="s">
        <v>2531</v>
      </c>
      <c r="F1279" s="84" t="s">
        <v>2531</v>
      </c>
      <c r="G1279" s="188">
        <v>0</v>
      </c>
      <c r="H1279" s="188">
        <v>0</v>
      </c>
      <c r="I1279" s="172" t="s">
        <v>3</v>
      </c>
      <c r="J1279" s="64" t="s">
        <v>1540</v>
      </c>
      <c r="K1279" s="65" t="s">
        <v>4229</v>
      </c>
      <c r="L1279" s="256" t="s">
        <v>5137</v>
      </c>
      <c r="M1279" s="256"/>
      <c r="N1279" s="256"/>
      <c r="O1279" s="66"/>
      <c r="P1279" s="88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224</v>
      </c>
      <c r="W1279" s="91" t="s">
        <v>2422</v>
      </c>
      <c r="X1279" s="69" t="s">
        <v>2422</v>
      </c>
      <c r="Y1279" s="69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7" t="str">
        <f>IF(ISNA(VLOOKUP(AA1279,Sheet2!J:J,1,0)),"//","")</f>
        <v>//</v>
      </c>
      <c r="AF1279" s="107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5061</v>
      </c>
      <c r="D1280" s="58" t="s">
        <v>7</v>
      </c>
      <c r="E1280" s="84" t="s">
        <v>2532</v>
      </c>
      <c r="F1280" s="84" t="s">
        <v>2532</v>
      </c>
      <c r="G1280" s="188">
        <v>0</v>
      </c>
      <c r="H1280" s="188">
        <v>0</v>
      </c>
      <c r="I1280" s="172" t="s">
        <v>3</v>
      </c>
      <c r="J1280" s="64" t="s">
        <v>1540</v>
      </c>
      <c r="K1280" s="65" t="s">
        <v>4229</v>
      </c>
      <c r="L1280" s="256" t="s">
        <v>5137</v>
      </c>
      <c r="M1280" s="256"/>
      <c r="N1280" s="256"/>
      <c r="O1280" s="66"/>
      <c r="P1280" s="62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225</v>
      </c>
      <c r="W1280" s="91" t="s">
        <v>2422</v>
      </c>
      <c r="X1280" s="69" t="s">
        <v>2422</v>
      </c>
      <c r="Y1280" s="69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7" t="str">
        <f>IF(ISNA(VLOOKUP(AA1280,Sheet2!J:J,1,0)),"//","")</f>
        <v>//</v>
      </c>
      <c r="AF1280" s="107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5062</v>
      </c>
      <c r="D1281" s="58" t="s">
        <v>7</v>
      </c>
      <c r="E1281" s="64" t="s">
        <v>237</v>
      </c>
      <c r="F1281" s="64" t="s">
        <v>237</v>
      </c>
      <c r="G1281" s="188">
        <v>0</v>
      </c>
      <c r="H1281" s="188">
        <v>0</v>
      </c>
      <c r="I1281" s="172" t="s">
        <v>3</v>
      </c>
      <c r="J1281" s="64" t="s">
        <v>1540</v>
      </c>
      <c r="K1281" s="65" t="s">
        <v>4229</v>
      </c>
      <c r="L1281" s="256" t="s">
        <v>5137</v>
      </c>
      <c r="M1281" s="256"/>
      <c r="N1281" s="256"/>
      <c r="O1281" s="66"/>
      <c r="P1281" s="62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226</v>
      </c>
      <c r="W1281" s="91" t="s">
        <v>2422</v>
      </c>
      <c r="X1281" s="69" t="s">
        <v>2422</v>
      </c>
      <c r="Y1281" s="69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7" t="str">
        <f>IF(ISNA(VLOOKUP(AA1281,Sheet2!J:J,1,0)),"//","")</f>
        <v>//</v>
      </c>
      <c r="AF1281" s="107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4" t="s">
        <v>239</v>
      </c>
      <c r="F1282" s="64" t="s">
        <v>239</v>
      </c>
      <c r="G1282" s="188">
        <v>0</v>
      </c>
      <c r="H1282" s="188">
        <v>0</v>
      </c>
      <c r="I1282" s="177" t="s">
        <v>16</v>
      </c>
      <c r="J1282" s="64" t="s">
        <v>1541</v>
      </c>
      <c r="K1282" s="65" t="s">
        <v>4065</v>
      </c>
      <c r="L1282" s="256" t="s">
        <v>5137</v>
      </c>
      <c r="M1282" s="256"/>
      <c r="N1282" s="256"/>
      <c r="O1282" s="66"/>
      <c r="P1282" s="62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226</v>
      </c>
      <c r="W1282" s="91" t="s">
        <v>2422</v>
      </c>
      <c r="X1282" s="69" t="s">
        <v>2422</v>
      </c>
      <c r="Y1282" s="69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7" t="str">
        <f>IF(ISNA(VLOOKUP(AA1282,Sheet2!J:J,1,0)),"//","")</f>
        <v/>
      </c>
      <c r="AF1282" s="107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5063</v>
      </c>
      <c r="D1283" s="58" t="s">
        <v>7</v>
      </c>
      <c r="E1283" s="84" t="s">
        <v>1335</v>
      </c>
      <c r="F1283" s="84" t="s">
        <v>1335</v>
      </c>
      <c r="G1283" s="188">
        <v>0</v>
      </c>
      <c r="H1283" s="188">
        <v>0</v>
      </c>
      <c r="I1283" s="172" t="s">
        <v>3</v>
      </c>
      <c r="J1283" s="64" t="s">
        <v>1540</v>
      </c>
      <c r="K1283" s="65" t="s">
        <v>4229</v>
      </c>
      <c r="L1283" s="256" t="s">
        <v>5137</v>
      </c>
      <c r="M1283" s="256"/>
      <c r="N1283" s="256"/>
      <c r="O1283" s="66"/>
      <c r="P1283" s="88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227</v>
      </c>
      <c r="W1283" s="91" t="s">
        <v>2422</v>
      </c>
      <c r="X1283" s="69" t="s">
        <v>2422</v>
      </c>
      <c r="Y1283" s="69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7" t="str">
        <f>IF(ISNA(VLOOKUP(AA1283,Sheet2!J:J,1,0)),"//","")</f>
        <v>//</v>
      </c>
      <c r="AF1283" s="107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5064</v>
      </c>
      <c r="D1284" s="58" t="s">
        <v>7</v>
      </c>
      <c r="E1284" s="84" t="s">
        <v>2533</v>
      </c>
      <c r="F1284" s="84" t="s">
        <v>2533</v>
      </c>
      <c r="G1284" s="188">
        <v>0</v>
      </c>
      <c r="H1284" s="188">
        <v>0</v>
      </c>
      <c r="I1284" s="172" t="s">
        <v>3</v>
      </c>
      <c r="J1284" s="64" t="s">
        <v>1540</v>
      </c>
      <c r="K1284" s="65" t="s">
        <v>4229</v>
      </c>
      <c r="L1284" s="256" t="s">
        <v>5137</v>
      </c>
      <c r="M1284" s="256"/>
      <c r="N1284" s="256"/>
      <c r="O1284" s="66"/>
      <c r="P1284" s="88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228</v>
      </c>
      <c r="W1284" s="91" t="s">
        <v>2422</v>
      </c>
      <c r="X1284" s="69" t="s">
        <v>2422</v>
      </c>
      <c r="Y1284" s="69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7" t="str">
        <f>IF(ISNA(VLOOKUP(AA1284,Sheet2!J:J,1,0)),"//","")</f>
        <v>//</v>
      </c>
      <c r="AF1284" s="107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5065</v>
      </c>
      <c r="D1285" s="58" t="s">
        <v>7</v>
      </c>
      <c r="E1285" s="84" t="s">
        <v>2534</v>
      </c>
      <c r="F1285" s="84" t="s">
        <v>2534</v>
      </c>
      <c r="G1285" s="188">
        <v>0</v>
      </c>
      <c r="H1285" s="188">
        <v>0</v>
      </c>
      <c r="I1285" s="172" t="s">
        <v>3</v>
      </c>
      <c r="J1285" s="64" t="s">
        <v>1540</v>
      </c>
      <c r="K1285" s="65" t="s">
        <v>4229</v>
      </c>
      <c r="L1285" s="256" t="s">
        <v>5137</v>
      </c>
      <c r="M1285" s="256"/>
      <c r="N1285" s="256"/>
      <c r="O1285" s="66"/>
      <c r="P1285" s="62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229</v>
      </c>
      <c r="W1285" s="91" t="s">
        <v>2422</v>
      </c>
      <c r="X1285" s="69" t="s">
        <v>2422</v>
      </c>
      <c r="Y1285" s="69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7" t="str">
        <f>IF(ISNA(VLOOKUP(AA1285,Sheet2!J:J,1,0)),"//","")</f>
        <v>//</v>
      </c>
      <c r="AF1285" s="107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5066</v>
      </c>
      <c r="D1286" s="58" t="s">
        <v>7</v>
      </c>
      <c r="E1286" s="64" t="s">
        <v>1336</v>
      </c>
      <c r="F1286" s="64" t="s">
        <v>1336</v>
      </c>
      <c r="G1286" s="188">
        <v>0</v>
      </c>
      <c r="H1286" s="188">
        <v>0</v>
      </c>
      <c r="I1286" s="172" t="s">
        <v>3</v>
      </c>
      <c r="J1286" s="64" t="s">
        <v>1540</v>
      </c>
      <c r="K1286" s="65" t="s">
        <v>4229</v>
      </c>
      <c r="L1286" s="256" t="s">
        <v>5137</v>
      </c>
      <c r="M1286" s="256"/>
      <c r="N1286" s="256"/>
      <c r="O1286" s="66"/>
      <c r="P1286" s="62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230</v>
      </c>
      <c r="W1286" s="91" t="s">
        <v>2422</v>
      </c>
      <c r="X1286" s="69" t="s">
        <v>2422</v>
      </c>
      <c r="Y1286" s="69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7" t="str">
        <f>IF(ISNA(VLOOKUP(AA1286,Sheet2!J:J,1,0)),"//","")</f>
        <v>//</v>
      </c>
      <c r="AF1286" s="107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4" t="s">
        <v>257</v>
      </c>
      <c r="F1287" s="64" t="s">
        <v>257</v>
      </c>
      <c r="G1287" s="188">
        <v>0</v>
      </c>
      <c r="H1287" s="188">
        <v>0</v>
      </c>
      <c r="I1287" s="177" t="s">
        <v>16</v>
      </c>
      <c r="J1287" s="64" t="s">
        <v>1541</v>
      </c>
      <c r="K1287" s="65" t="s">
        <v>4065</v>
      </c>
      <c r="L1287" s="256" t="s">
        <v>5137</v>
      </c>
      <c r="M1287" s="256"/>
      <c r="N1287" s="256"/>
      <c r="O1287" s="66"/>
      <c r="P1287" s="62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230</v>
      </c>
      <c r="W1287" s="91" t="s">
        <v>2422</v>
      </c>
      <c r="X1287" s="69" t="s">
        <v>2422</v>
      </c>
      <c r="Y1287" s="69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7" t="str">
        <f>IF(ISNA(VLOOKUP(AA1287,Sheet2!J:J,1,0)),"//","")</f>
        <v/>
      </c>
      <c r="AF1287" s="107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5067</v>
      </c>
      <c r="D1288" s="58" t="s">
        <v>7</v>
      </c>
      <c r="E1288" s="84" t="s">
        <v>1351</v>
      </c>
      <c r="F1288" s="84" t="s">
        <v>1351</v>
      </c>
      <c r="G1288" s="188">
        <v>0</v>
      </c>
      <c r="H1288" s="188">
        <v>0</v>
      </c>
      <c r="I1288" s="172" t="s">
        <v>3</v>
      </c>
      <c r="J1288" s="64" t="s">
        <v>1540</v>
      </c>
      <c r="K1288" s="65" t="s">
        <v>4229</v>
      </c>
      <c r="L1288" s="256" t="s">
        <v>5137</v>
      </c>
      <c r="M1288" s="256"/>
      <c r="N1288" s="256"/>
      <c r="O1288" s="66"/>
      <c r="P1288" s="88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231</v>
      </c>
      <c r="W1288" s="91" t="s">
        <v>2422</v>
      </c>
      <c r="X1288" s="69" t="s">
        <v>2422</v>
      </c>
      <c r="Y1288" s="69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7" t="str">
        <f>IF(ISNA(VLOOKUP(AA1288,Sheet2!J:J,1,0)),"//","")</f>
        <v>//</v>
      </c>
      <c r="AF1288" s="107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5068</v>
      </c>
      <c r="D1289" s="58" t="s">
        <v>7</v>
      </c>
      <c r="E1289" s="84" t="s">
        <v>2535</v>
      </c>
      <c r="F1289" s="84" t="s">
        <v>2535</v>
      </c>
      <c r="G1289" s="188">
        <v>0</v>
      </c>
      <c r="H1289" s="188">
        <v>0</v>
      </c>
      <c r="I1289" s="172" t="s">
        <v>3</v>
      </c>
      <c r="J1289" s="64" t="s">
        <v>1540</v>
      </c>
      <c r="K1289" s="65" t="s">
        <v>4229</v>
      </c>
      <c r="L1289" s="256" t="s">
        <v>5137</v>
      </c>
      <c r="M1289" s="256"/>
      <c r="N1289" s="256"/>
      <c r="O1289" s="66"/>
      <c r="P1289" s="88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232</v>
      </c>
      <c r="W1289" s="91" t="s">
        <v>2422</v>
      </c>
      <c r="X1289" s="69" t="s">
        <v>2422</v>
      </c>
      <c r="Y1289" s="69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7" t="str">
        <f>IF(ISNA(VLOOKUP(AA1289,Sheet2!J:J,1,0)),"//","")</f>
        <v>//</v>
      </c>
      <c r="AF1289" s="107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5069</v>
      </c>
      <c r="D1290" s="58" t="s">
        <v>7</v>
      </c>
      <c r="E1290" s="84" t="s">
        <v>2536</v>
      </c>
      <c r="F1290" s="84" t="s">
        <v>2536</v>
      </c>
      <c r="G1290" s="188">
        <v>0</v>
      </c>
      <c r="H1290" s="188">
        <v>0</v>
      </c>
      <c r="I1290" s="172" t="s">
        <v>3</v>
      </c>
      <c r="J1290" s="64" t="s">
        <v>1540</v>
      </c>
      <c r="K1290" s="65" t="s">
        <v>4229</v>
      </c>
      <c r="L1290" s="256" t="s">
        <v>5137</v>
      </c>
      <c r="M1290" s="256"/>
      <c r="N1290" s="256"/>
      <c r="O1290" s="66"/>
      <c r="P1290" s="62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233</v>
      </c>
      <c r="W1290" s="91" t="s">
        <v>2422</v>
      </c>
      <c r="X1290" s="69" t="s">
        <v>2422</v>
      </c>
      <c r="Y1290" s="69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7" t="str">
        <f>IF(ISNA(VLOOKUP(AA1290,Sheet2!J:J,1,0)),"//","")</f>
        <v>//</v>
      </c>
      <c r="AF1290" s="107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5070</v>
      </c>
      <c r="D1291" s="58" t="s">
        <v>7</v>
      </c>
      <c r="E1291" s="64" t="s">
        <v>1352</v>
      </c>
      <c r="F1291" s="64" t="s">
        <v>1352</v>
      </c>
      <c r="G1291" s="188">
        <v>0</v>
      </c>
      <c r="H1291" s="188">
        <v>0</v>
      </c>
      <c r="I1291" s="172" t="s">
        <v>3</v>
      </c>
      <c r="J1291" s="64" t="s">
        <v>1540</v>
      </c>
      <c r="K1291" s="65" t="s">
        <v>4229</v>
      </c>
      <c r="L1291" s="256" t="s">
        <v>5137</v>
      </c>
      <c r="M1291" s="256"/>
      <c r="N1291" s="256"/>
      <c r="O1291" s="66"/>
      <c r="P1291" s="62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234</v>
      </c>
      <c r="W1291" s="91" t="s">
        <v>2422</v>
      </c>
      <c r="X1291" s="69" t="s">
        <v>2422</v>
      </c>
      <c r="Y1291" s="69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7" t="str">
        <f>IF(ISNA(VLOOKUP(AA1291,Sheet2!J:J,1,0)),"//","")</f>
        <v>//</v>
      </c>
      <c r="AF1291" s="107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4" t="s">
        <v>365</v>
      </c>
      <c r="F1292" s="64" t="s">
        <v>365</v>
      </c>
      <c r="G1292" s="188">
        <v>0</v>
      </c>
      <c r="H1292" s="188">
        <v>0</v>
      </c>
      <c r="I1292" s="177" t="s">
        <v>16</v>
      </c>
      <c r="J1292" s="64" t="s">
        <v>1541</v>
      </c>
      <c r="K1292" s="65" t="s">
        <v>4065</v>
      </c>
      <c r="L1292" s="256" t="s">
        <v>5137</v>
      </c>
      <c r="M1292" s="256"/>
      <c r="N1292" s="256"/>
      <c r="O1292" s="66"/>
      <c r="P1292" s="62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234</v>
      </c>
      <c r="W1292" s="91" t="s">
        <v>2422</v>
      </c>
      <c r="X1292" s="69" t="s">
        <v>2422</v>
      </c>
      <c r="Y1292" s="69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7" t="str">
        <f>IF(ISNA(VLOOKUP(AA1292,Sheet2!J:J,1,0)),"//","")</f>
        <v/>
      </c>
      <c r="AF1292" s="107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5071</v>
      </c>
      <c r="D1293" s="58" t="s">
        <v>7</v>
      </c>
      <c r="E1293" s="64" t="s">
        <v>1421</v>
      </c>
      <c r="F1293" s="64" t="s">
        <v>1421</v>
      </c>
      <c r="G1293" s="188">
        <v>0</v>
      </c>
      <c r="H1293" s="188">
        <v>0</v>
      </c>
      <c r="I1293" s="172" t="s">
        <v>3</v>
      </c>
      <c r="J1293" s="64" t="s">
        <v>1540</v>
      </c>
      <c r="K1293" s="65" t="s">
        <v>4229</v>
      </c>
      <c r="L1293" s="256" t="s">
        <v>5137</v>
      </c>
      <c r="M1293" s="256"/>
      <c r="N1293" s="256"/>
      <c r="O1293" s="66"/>
      <c r="P1293" s="62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235</v>
      </c>
      <c r="W1293" s="91" t="s">
        <v>2422</v>
      </c>
      <c r="X1293" s="69" t="s">
        <v>2422</v>
      </c>
      <c r="Y1293" s="69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7" t="str">
        <f>IF(ISNA(VLOOKUP(AA1293,Sheet2!J:J,1,0)),"//","")</f>
        <v>//</v>
      </c>
      <c r="AF1293" s="107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5072</v>
      </c>
      <c r="D1294" s="58" t="s">
        <v>7</v>
      </c>
      <c r="E1294" s="83" t="s">
        <v>2539</v>
      </c>
      <c r="F1294" s="83" t="s">
        <v>2539</v>
      </c>
      <c r="G1294" s="188">
        <v>0</v>
      </c>
      <c r="H1294" s="188">
        <v>0</v>
      </c>
      <c r="I1294" s="172" t="s">
        <v>3</v>
      </c>
      <c r="J1294" s="64" t="s">
        <v>1540</v>
      </c>
      <c r="K1294" s="65" t="s">
        <v>4229</v>
      </c>
      <c r="L1294" s="256" t="s">
        <v>5137</v>
      </c>
      <c r="M1294" s="256"/>
      <c r="N1294" s="256"/>
      <c r="O1294" s="66"/>
      <c r="P1294" s="88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236</v>
      </c>
      <c r="W1294" s="91" t="s">
        <v>2422</v>
      </c>
      <c r="X1294" s="69" t="s">
        <v>2422</v>
      </c>
      <c r="Y1294" s="69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7" t="str">
        <f>IF(ISNA(VLOOKUP(AA1294,Sheet2!J:J,1,0)),"//","")</f>
        <v>//</v>
      </c>
      <c r="AF1294" s="107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5073</v>
      </c>
      <c r="D1295" s="58" t="s">
        <v>7</v>
      </c>
      <c r="E1295" s="83" t="s">
        <v>2540</v>
      </c>
      <c r="F1295" s="83" t="s">
        <v>2540</v>
      </c>
      <c r="G1295" s="188">
        <v>0</v>
      </c>
      <c r="H1295" s="188">
        <v>0</v>
      </c>
      <c r="I1295" s="172" t="s">
        <v>3</v>
      </c>
      <c r="J1295" s="64" t="s">
        <v>1540</v>
      </c>
      <c r="K1295" s="65" t="s">
        <v>4229</v>
      </c>
      <c r="L1295" s="256" t="s">
        <v>5137</v>
      </c>
      <c r="M1295" s="256"/>
      <c r="N1295" s="256"/>
      <c r="O1295" s="66"/>
      <c r="P1295" s="88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237</v>
      </c>
      <c r="W1295" s="91" t="s">
        <v>2422</v>
      </c>
      <c r="X1295" s="69" t="s">
        <v>2422</v>
      </c>
      <c r="Y1295" s="69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7" t="str">
        <f>IF(ISNA(VLOOKUP(AA1295,Sheet2!J:J,1,0)),"//","")</f>
        <v>//</v>
      </c>
      <c r="AF1295" s="107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5074</v>
      </c>
      <c r="D1296" s="58" t="s">
        <v>7</v>
      </c>
      <c r="E1296" s="64" t="s">
        <v>1422</v>
      </c>
      <c r="F1296" s="64" t="s">
        <v>1422</v>
      </c>
      <c r="G1296" s="188">
        <v>0</v>
      </c>
      <c r="H1296" s="188">
        <v>0</v>
      </c>
      <c r="I1296" s="172" t="s">
        <v>3</v>
      </c>
      <c r="J1296" s="64" t="s">
        <v>1540</v>
      </c>
      <c r="K1296" s="65" t="s">
        <v>4229</v>
      </c>
      <c r="L1296" s="256" t="s">
        <v>5137</v>
      </c>
      <c r="M1296" s="256"/>
      <c r="N1296" s="256"/>
      <c r="O1296" s="66"/>
      <c r="P1296" s="62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238</v>
      </c>
      <c r="W1296" s="91" t="s">
        <v>2422</v>
      </c>
      <c r="X1296" s="69" t="s">
        <v>2422</v>
      </c>
      <c r="Y1296" s="69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7" t="str">
        <f>IF(ISNA(VLOOKUP(AA1296,Sheet2!J:J,1,0)),"//","")</f>
        <v>//</v>
      </c>
      <c r="AF1296" s="107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4" t="s">
        <v>375</v>
      </c>
      <c r="F1297" s="64" t="s">
        <v>375</v>
      </c>
      <c r="G1297" s="188">
        <v>0</v>
      </c>
      <c r="H1297" s="188">
        <v>0</v>
      </c>
      <c r="I1297" s="177" t="s">
        <v>16</v>
      </c>
      <c r="J1297" s="64" t="s">
        <v>1541</v>
      </c>
      <c r="K1297" s="65" t="s">
        <v>4065</v>
      </c>
      <c r="L1297" s="256" t="s">
        <v>5137</v>
      </c>
      <c r="M1297" s="256"/>
      <c r="N1297" s="256"/>
      <c r="O1297" s="66"/>
      <c r="P1297" s="62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238</v>
      </c>
      <c r="W1297" s="91" t="s">
        <v>2422</v>
      </c>
      <c r="X1297" s="69" t="s">
        <v>2422</v>
      </c>
      <c r="Y1297" s="69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7" t="str">
        <f>IF(ISNA(VLOOKUP(AA1297,Sheet2!J:J,1,0)),"//","")</f>
        <v/>
      </c>
      <c r="AF1297" s="107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5075</v>
      </c>
      <c r="D1298" s="58" t="s">
        <v>7</v>
      </c>
      <c r="E1298" s="84" t="s">
        <v>1430</v>
      </c>
      <c r="F1298" s="84" t="s">
        <v>1430</v>
      </c>
      <c r="G1298" s="188">
        <v>0</v>
      </c>
      <c r="H1298" s="188">
        <v>0</v>
      </c>
      <c r="I1298" s="172" t="s">
        <v>3</v>
      </c>
      <c r="J1298" s="64" t="s">
        <v>1540</v>
      </c>
      <c r="K1298" s="65" t="s">
        <v>4229</v>
      </c>
      <c r="L1298" s="256" t="s">
        <v>5137</v>
      </c>
      <c r="M1298" s="256"/>
      <c r="N1298" s="256"/>
      <c r="O1298" s="66"/>
      <c r="P1298" s="88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239</v>
      </c>
      <c r="W1298" s="91" t="s">
        <v>2422</v>
      </c>
      <c r="X1298" s="69" t="s">
        <v>2422</v>
      </c>
      <c r="Y1298" s="69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7" t="str">
        <f>IF(ISNA(VLOOKUP(AA1298,Sheet2!J:J,1,0)),"//","")</f>
        <v>//</v>
      </c>
      <c r="AF1298" s="107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5076</v>
      </c>
      <c r="D1299" s="58" t="s">
        <v>7</v>
      </c>
      <c r="E1299" s="84" t="s">
        <v>2537</v>
      </c>
      <c r="F1299" s="84" t="s">
        <v>2537</v>
      </c>
      <c r="G1299" s="188">
        <v>0</v>
      </c>
      <c r="H1299" s="188">
        <v>0</v>
      </c>
      <c r="I1299" s="172" t="s">
        <v>3</v>
      </c>
      <c r="J1299" s="64" t="s">
        <v>1540</v>
      </c>
      <c r="K1299" s="65" t="s">
        <v>4229</v>
      </c>
      <c r="L1299" s="256" t="s">
        <v>5137</v>
      </c>
      <c r="M1299" s="256"/>
      <c r="N1299" s="256"/>
      <c r="O1299" s="66"/>
      <c r="P1299" s="88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240</v>
      </c>
      <c r="W1299" s="91" t="s">
        <v>2422</v>
      </c>
      <c r="X1299" s="69" t="s">
        <v>2422</v>
      </c>
      <c r="Y1299" s="69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7" t="str">
        <f>IF(ISNA(VLOOKUP(AA1299,Sheet2!J:J,1,0)),"//","")</f>
        <v>//</v>
      </c>
      <c r="AF1299" s="107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5077</v>
      </c>
      <c r="D1300" s="58" t="s">
        <v>7</v>
      </c>
      <c r="E1300" s="84" t="s">
        <v>2538</v>
      </c>
      <c r="F1300" s="84" t="s">
        <v>2538</v>
      </c>
      <c r="G1300" s="188">
        <v>0</v>
      </c>
      <c r="H1300" s="188">
        <v>0</v>
      </c>
      <c r="I1300" s="172" t="s">
        <v>3</v>
      </c>
      <c r="J1300" s="64" t="s">
        <v>1540</v>
      </c>
      <c r="K1300" s="65" t="s">
        <v>4229</v>
      </c>
      <c r="L1300" s="256" t="s">
        <v>5137</v>
      </c>
      <c r="M1300" s="256"/>
      <c r="N1300" s="256"/>
      <c r="O1300" s="66"/>
      <c r="P1300" s="62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241</v>
      </c>
      <c r="W1300" s="91" t="s">
        <v>2422</v>
      </c>
      <c r="X1300" s="69" t="s">
        <v>2422</v>
      </c>
      <c r="Y1300" s="69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7" t="str">
        <f>IF(ISNA(VLOOKUP(AA1300,Sheet2!J:J,1,0)),"//","")</f>
        <v>//</v>
      </c>
      <c r="AF1300" s="107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5078</v>
      </c>
      <c r="D1301" s="58" t="s">
        <v>7</v>
      </c>
      <c r="E1301" s="64" t="s">
        <v>1431</v>
      </c>
      <c r="F1301" s="64" t="s">
        <v>1431</v>
      </c>
      <c r="G1301" s="188">
        <v>0</v>
      </c>
      <c r="H1301" s="188">
        <v>0</v>
      </c>
      <c r="I1301" s="172" t="s">
        <v>3</v>
      </c>
      <c r="J1301" s="64" t="s">
        <v>1540</v>
      </c>
      <c r="K1301" s="65" t="s">
        <v>4229</v>
      </c>
      <c r="L1301" s="256" t="s">
        <v>5137</v>
      </c>
      <c r="M1301" s="256"/>
      <c r="N1301" s="256"/>
      <c r="O1301" s="66"/>
      <c r="P1301" s="62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242</v>
      </c>
      <c r="W1301" s="91" t="s">
        <v>2422</v>
      </c>
      <c r="X1301" s="69" t="s">
        <v>2422</v>
      </c>
      <c r="Y1301" s="69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7" t="str">
        <f>IF(ISNA(VLOOKUP(AA1301,Sheet2!J:J,1,0)),"//","")</f>
        <v>//</v>
      </c>
      <c r="AF1301" s="107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4" t="s">
        <v>1472</v>
      </c>
      <c r="F1302" s="64" t="s">
        <v>1472</v>
      </c>
      <c r="G1302" s="72">
        <v>0</v>
      </c>
      <c r="H1302" s="72">
        <v>0</v>
      </c>
      <c r="I1302" s="177" t="s">
        <v>16</v>
      </c>
      <c r="J1302" s="64" t="s">
        <v>1541</v>
      </c>
      <c r="K1302" s="65" t="s">
        <v>4065</v>
      </c>
      <c r="L1302" s="256" t="s">
        <v>5137</v>
      </c>
      <c r="M1302" s="256"/>
      <c r="N1302" s="256"/>
      <c r="O1302" s="66"/>
      <c r="P1302" s="62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242</v>
      </c>
      <c r="W1302" s="91" t="s">
        <v>2422</v>
      </c>
      <c r="X1302" s="69" t="s">
        <v>2422</v>
      </c>
      <c r="Y1302" s="69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7" t="str">
        <f>IF(ISNA(VLOOKUP(AA1302,Sheet2!J:J,1,0)),"//","")</f>
        <v/>
      </c>
      <c r="AF1302" s="107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5079</v>
      </c>
      <c r="D1303" s="58" t="s">
        <v>7</v>
      </c>
      <c r="E1303" s="84" t="s">
        <v>2554</v>
      </c>
      <c r="F1303" s="84" t="s">
        <v>2554</v>
      </c>
      <c r="G1303" s="72">
        <v>0</v>
      </c>
      <c r="H1303" s="72">
        <v>0</v>
      </c>
      <c r="I1303" s="172" t="s">
        <v>3</v>
      </c>
      <c r="J1303" s="64" t="s">
        <v>1540</v>
      </c>
      <c r="K1303" s="65" t="s">
        <v>4229</v>
      </c>
      <c r="L1303" s="256" t="s">
        <v>5137</v>
      </c>
      <c r="M1303" s="256"/>
      <c r="N1303" s="256"/>
      <c r="O1303" s="66"/>
      <c r="P1303" s="88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243</v>
      </c>
      <c r="W1303" s="91" t="s">
        <v>2422</v>
      </c>
      <c r="X1303" s="69" t="s">
        <v>2422</v>
      </c>
      <c r="Y1303" s="69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7" t="str">
        <f>IF(ISNA(VLOOKUP(AA1303,Sheet2!J:J,1,0)),"//","")</f>
        <v>//</v>
      </c>
      <c r="AF1303" s="107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5080</v>
      </c>
      <c r="D1304" s="58" t="s">
        <v>7</v>
      </c>
      <c r="E1304" s="84" t="s">
        <v>2546</v>
      </c>
      <c r="F1304" s="84" t="s">
        <v>2546</v>
      </c>
      <c r="G1304" s="72">
        <v>0</v>
      </c>
      <c r="H1304" s="72">
        <v>0</v>
      </c>
      <c r="I1304" s="172" t="s">
        <v>3</v>
      </c>
      <c r="J1304" s="64" t="s">
        <v>1540</v>
      </c>
      <c r="K1304" s="65" t="s">
        <v>4229</v>
      </c>
      <c r="L1304" s="256" t="s">
        <v>5137</v>
      </c>
      <c r="M1304" s="256"/>
      <c r="N1304" s="256"/>
      <c r="O1304" s="66"/>
      <c r="P1304" s="88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244</v>
      </c>
      <c r="W1304" s="91" t="s">
        <v>2422</v>
      </c>
      <c r="X1304" s="69" t="s">
        <v>2422</v>
      </c>
      <c r="Y1304" s="69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7" t="str">
        <f>IF(ISNA(VLOOKUP(AA1304,Sheet2!J:J,1,0)),"//","")</f>
        <v>//</v>
      </c>
      <c r="AF1304" s="107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5081</v>
      </c>
      <c r="D1305" s="58" t="s">
        <v>7</v>
      </c>
      <c r="E1305" s="84" t="s">
        <v>2547</v>
      </c>
      <c r="F1305" s="84" t="s">
        <v>2547</v>
      </c>
      <c r="G1305" s="72">
        <v>0</v>
      </c>
      <c r="H1305" s="72">
        <v>0</v>
      </c>
      <c r="I1305" s="172" t="s">
        <v>3</v>
      </c>
      <c r="J1305" s="64" t="s">
        <v>1540</v>
      </c>
      <c r="K1305" s="65" t="s">
        <v>4229</v>
      </c>
      <c r="L1305" s="256" t="s">
        <v>5137</v>
      </c>
      <c r="M1305" s="256"/>
      <c r="N1305" s="256"/>
      <c r="O1305" s="66"/>
      <c r="P1305" s="62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245</v>
      </c>
      <c r="W1305" s="91" t="s">
        <v>2422</v>
      </c>
      <c r="X1305" s="69" t="s">
        <v>2422</v>
      </c>
      <c r="Y1305" s="69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7" t="str">
        <f>IF(ISNA(VLOOKUP(AA1305,Sheet2!J:J,1,0)),"//","")</f>
        <v>//</v>
      </c>
      <c r="AF1305" s="107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5082</v>
      </c>
      <c r="D1306" s="58" t="s">
        <v>7</v>
      </c>
      <c r="E1306" s="64" t="s">
        <v>1471</v>
      </c>
      <c r="F1306" s="64" t="s">
        <v>1471</v>
      </c>
      <c r="G1306" s="72">
        <v>0</v>
      </c>
      <c r="H1306" s="72">
        <v>0</v>
      </c>
      <c r="I1306" s="172" t="s">
        <v>3</v>
      </c>
      <c r="J1306" s="64" t="s">
        <v>1540</v>
      </c>
      <c r="K1306" s="65" t="s">
        <v>4229</v>
      </c>
      <c r="L1306" s="256" t="s">
        <v>5137</v>
      </c>
      <c r="M1306" s="256"/>
      <c r="N1306" s="256"/>
      <c r="O1306" s="66"/>
      <c r="P1306" s="62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246</v>
      </c>
      <c r="W1306" s="91" t="s">
        <v>2422</v>
      </c>
      <c r="X1306" s="69" t="s">
        <v>2422</v>
      </c>
      <c r="Y1306" s="69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7" t="str">
        <f>IF(ISNA(VLOOKUP(AA1306,Sheet2!J:J,1,0)),"//","")</f>
        <v>//</v>
      </c>
      <c r="AF1306" s="107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9" t="s">
        <v>7</v>
      </c>
      <c r="E1307" s="134" t="str">
        <f t="shared" ref="E1307:E1326" si="311">CHAR(34)&amp;IF(B1307&lt;10,"000",IF(B1307&lt;100,"00",IF(B1307&lt;1000,"0","")))&amp;$B1307&amp;CHAR(34)</f>
        <v>"1277"</v>
      </c>
      <c r="F1307" s="110" t="str">
        <f t="shared" ref="F1307:F1326" si="312">E1307</f>
        <v>"1277"</v>
      </c>
      <c r="G1307" s="189">
        <v>0</v>
      </c>
      <c r="H1307" s="189">
        <v>0</v>
      </c>
      <c r="I1307" s="176" t="s">
        <v>28</v>
      </c>
      <c r="J1307" s="111" t="s">
        <v>1541</v>
      </c>
      <c r="K1307" s="112" t="s">
        <v>4065</v>
      </c>
      <c r="L1307" s="130" t="s">
        <v>5137</v>
      </c>
      <c r="M1307" s="130"/>
      <c r="N1307" s="130"/>
      <c r="P1307" s="153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246</v>
      </c>
      <c r="W1307" s="107" t="s">
        <v>2422</v>
      </c>
      <c r="X1307" s="114" t="s">
        <v>2422</v>
      </c>
      <c r="Y1307" s="114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7" t="str">
        <f>IF(ISNA(VLOOKUP(AA1307,Sheet2!J:J,1,0)),"//","")</f>
        <v/>
      </c>
      <c r="AF1307" s="107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9" t="s">
        <v>7</v>
      </c>
      <c r="E1308" s="134" t="str">
        <f t="shared" si="311"/>
        <v>"1278"</v>
      </c>
      <c r="F1308" s="110" t="str">
        <f t="shared" si="312"/>
        <v>"1278"</v>
      </c>
      <c r="G1308" s="189">
        <v>0</v>
      </c>
      <c r="H1308" s="189">
        <v>0</v>
      </c>
      <c r="I1308" s="176" t="s">
        <v>28</v>
      </c>
      <c r="J1308" s="111" t="s">
        <v>1541</v>
      </c>
      <c r="K1308" s="112" t="s">
        <v>4065</v>
      </c>
      <c r="L1308" s="130" t="s">
        <v>5137</v>
      </c>
      <c r="M1308" s="130"/>
      <c r="N1308" s="130"/>
      <c r="P1308" s="153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246</v>
      </c>
      <c r="W1308" s="107" t="s">
        <v>2422</v>
      </c>
      <c r="X1308" s="114" t="s">
        <v>2422</v>
      </c>
      <c r="Y1308" s="114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7" t="str">
        <f>IF(ISNA(VLOOKUP(AA1308,Sheet2!J:J,1,0)),"//","")</f>
        <v/>
      </c>
      <c r="AF1308" s="107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9" t="s">
        <v>7</v>
      </c>
      <c r="E1309" s="134" t="str">
        <f t="shared" si="311"/>
        <v>"1279"</v>
      </c>
      <c r="F1309" s="110" t="str">
        <f t="shared" si="312"/>
        <v>"1279"</v>
      </c>
      <c r="G1309" s="189">
        <v>0</v>
      </c>
      <c r="H1309" s="189">
        <v>0</v>
      </c>
      <c r="I1309" s="176" t="s">
        <v>28</v>
      </c>
      <c r="J1309" s="111" t="s">
        <v>1541</v>
      </c>
      <c r="K1309" s="112" t="s">
        <v>4065</v>
      </c>
      <c r="L1309" s="130" t="s">
        <v>5137</v>
      </c>
      <c r="M1309" s="130"/>
      <c r="N1309" s="130"/>
      <c r="P1309" s="153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246</v>
      </c>
      <c r="W1309" s="107" t="s">
        <v>2422</v>
      </c>
      <c r="X1309" s="114" t="s">
        <v>2422</v>
      </c>
      <c r="Y1309" s="114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7" t="str">
        <f>IF(ISNA(VLOOKUP(AA1309,Sheet2!J:J,1,0)),"//","")</f>
        <v/>
      </c>
      <c r="AF1309" s="107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9" t="s">
        <v>4046</v>
      </c>
      <c r="D1310" s="109" t="s">
        <v>7</v>
      </c>
      <c r="E1310" s="134" t="str">
        <f t="shared" si="311"/>
        <v>"1280"</v>
      </c>
      <c r="F1310" s="110" t="str">
        <f t="shared" si="312"/>
        <v>"1280"</v>
      </c>
      <c r="G1310" s="189">
        <v>0</v>
      </c>
      <c r="H1310" s="189">
        <v>0</v>
      </c>
      <c r="I1310" s="176" t="s">
        <v>28</v>
      </c>
      <c r="J1310" s="111" t="s">
        <v>1541</v>
      </c>
      <c r="K1310" s="112" t="s">
        <v>4065</v>
      </c>
      <c r="L1310" s="130" t="s">
        <v>5137</v>
      </c>
      <c r="M1310" s="130"/>
      <c r="N1310" s="130"/>
      <c r="P1310" s="153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246</v>
      </c>
      <c r="W1310" s="107" t="s">
        <v>2422</v>
      </c>
      <c r="X1310" s="114" t="s">
        <v>2422</v>
      </c>
      <c r="Y1310" s="114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7" t="str">
        <f>IF(ISNA(VLOOKUP(AA1310,Sheet2!J:J,1,0)),"//","")</f>
        <v/>
      </c>
      <c r="AF1310" s="107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9" t="s">
        <v>4046</v>
      </c>
      <c r="D1311" s="109" t="s">
        <v>7</v>
      </c>
      <c r="E1311" s="134" t="str">
        <f t="shared" si="311"/>
        <v>"1281"</v>
      </c>
      <c r="F1311" s="110" t="str">
        <f t="shared" si="312"/>
        <v>"1281"</v>
      </c>
      <c r="G1311" s="189">
        <v>0</v>
      </c>
      <c r="H1311" s="189">
        <v>0</v>
      </c>
      <c r="I1311" s="176" t="s">
        <v>28</v>
      </c>
      <c r="J1311" s="111" t="s">
        <v>1541</v>
      </c>
      <c r="K1311" s="112" t="s">
        <v>4065</v>
      </c>
      <c r="L1311" s="130" t="s">
        <v>5137</v>
      </c>
      <c r="M1311" s="130"/>
      <c r="N1311" s="130"/>
      <c r="P1311" s="153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246</v>
      </c>
      <c r="W1311" s="107" t="s">
        <v>2422</v>
      </c>
      <c r="X1311" s="114" t="s">
        <v>2422</v>
      </c>
      <c r="Y1311" s="114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7" t="str">
        <f>IF(ISNA(VLOOKUP(AA1311,Sheet2!J:J,1,0)),"//","")</f>
        <v/>
      </c>
      <c r="AF1311" s="107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9" t="s">
        <v>4046</v>
      </c>
      <c r="D1312" s="109" t="s">
        <v>7</v>
      </c>
      <c r="E1312" s="134" t="str">
        <f t="shared" si="311"/>
        <v>"1282"</v>
      </c>
      <c r="F1312" s="110" t="str">
        <f t="shared" si="312"/>
        <v>"1282"</v>
      </c>
      <c r="G1312" s="189">
        <v>0</v>
      </c>
      <c r="H1312" s="189">
        <v>0</v>
      </c>
      <c r="I1312" s="176" t="s">
        <v>28</v>
      </c>
      <c r="J1312" s="111" t="s">
        <v>1541</v>
      </c>
      <c r="K1312" s="112" t="s">
        <v>4065</v>
      </c>
      <c r="L1312" s="130" t="s">
        <v>5137</v>
      </c>
      <c r="M1312" s="130"/>
      <c r="N1312" s="130"/>
      <c r="P1312" s="153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246</v>
      </c>
      <c r="W1312" s="107" t="s">
        <v>2422</v>
      </c>
      <c r="X1312" s="114" t="s">
        <v>2422</v>
      </c>
      <c r="Y1312" s="114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7" t="str">
        <f>IF(ISNA(VLOOKUP(AA1312,Sheet2!J:J,1,0)),"//","")</f>
        <v/>
      </c>
      <c r="AF1312" s="107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9" t="s">
        <v>4046</v>
      </c>
      <c r="D1313" s="109" t="s">
        <v>7</v>
      </c>
      <c r="E1313" s="134" t="str">
        <f t="shared" si="311"/>
        <v>"1283"</v>
      </c>
      <c r="F1313" s="110" t="str">
        <f t="shared" si="312"/>
        <v>"1283"</v>
      </c>
      <c r="G1313" s="189">
        <v>0</v>
      </c>
      <c r="H1313" s="189">
        <v>0</v>
      </c>
      <c r="I1313" s="176" t="s">
        <v>28</v>
      </c>
      <c r="J1313" s="111" t="s">
        <v>1541</v>
      </c>
      <c r="K1313" s="112" t="s">
        <v>4065</v>
      </c>
      <c r="L1313" s="130" t="s">
        <v>5137</v>
      </c>
      <c r="M1313" s="130"/>
      <c r="N1313" s="130"/>
      <c r="P1313" s="153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246</v>
      </c>
      <c r="W1313" s="107" t="s">
        <v>2422</v>
      </c>
      <c r="X1313" s="114" t="s">
        <v>2422</v>
      </c>
      <c r="Y1313" s="114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7" t="str">
        <f>IF(ISNA(VLOOKUP(AA1313,Sheet2!J:J,1,0)),"//","")</f>
        <v/>
      </c>
      <c r="AF1313" s="107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9" t="s">
        <v>4046</v>
      </c>
      <c r="D1314" s="109" t="s">
        <v>7</v>
      </c>
      <c r="E1314" s="134" t="str">
        <f t="shared" si="311"/>
        <v>"1284"</v>
      </c>
      <c r="F1314" s="110" t="str">
        <f t="shared" si="312"/>
        <v>"1284"</v>
      </c>
      <c r="G1314" s="189">
        <v>0</v>
      </c>
      <c r="H1314" s="189">
        <v>0</v>
      </c>
      <c r="I1314" s="176" t="s">
        <v>28</v>
      </c>
      <c r="J1314" s="111" t="s">
        <v>1541</v>
      </c>
      <c r="K1314" s="112" t="s">
        <v>4065</v>
      </c>
      <c r="L1314" s="130" t="s">
        <v>5137</v>
      </c>
      <c r="M1314" s="130"/>
      <c r="N1314" s="130"/>
      <c r="P1314" s="153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246</v>
      </c>
      <c r="W1314" s="107" t="s">
        <v>2422</v>
      </c>
      <c r="X1314" s="114" t="s">
        <v>2422</v>
      </c>
      <c r="Y1314" s="114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7" t="str">
        <f>IF(ISNA(VLOOKUP(AA1314,Sheet2!J:J,1,0)),"//","")</f>
        <v/>
      </c>
      <c r="AF1314" s="107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9" t="s">
        <v>4046</v>
      </c>
      <c r="D1315" s="109" t="s">
        <v>7</v>
      </c>
      <c r="E1315" s="134" t="str">
        <f t="shared" si="311"/>
        <v>"1285"</v>
      </c>
      <c r="F1315" s="110" t="str">
        <f t="shared" si="312"/>
        <v>"1285"</v>
      </c>
      <c r="G1315" s="189">
        <v>0</v>
      </c>
      <c r="H1315" s="189">
        <v>0</v>
      </c>
      <c r="I1315" s="176" t="s">
        <v>28</v>
      </c>
      <c r="J1315" s="111" t="s">
        <v>1541</v>
      </c>
      <c r="K1315" s="112" t="s">
        <v>4065</v>
      </c>
      <c r="L1315" s="130" t="s">
        <v>5137</v>
      </c>
      <c r="M1315" s="130"/>
      <c r="N1315" s="130"/>
      <c r="P1315" s="153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246</v>
      </c>
      <c r="W1315" s="107" t="s">
        <v>2422</v>
      </c>
      <c r="X1315" s="114" t="s">
        <v>2422</v>
      </c>
      <c r="Y1315" s="114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7" t="str">
        <f>IF(ISNA(VLOOKUP(AA1315,Sheet2!J:J,1,0)),"//","")</f>
        <v/>
      </c>
      <c r="AF1315" s="107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9" t="s">
        <v>4046</v>
      </c>
      <c r="D1316" s="109" t="s">
        <v>7</v>
      </c>
      <c r="E1316" s="134" t="str">
        <f t="shared" si="311"/>
        <v>"1286"</v>
      </c>
      <c r="F1316" s="110" t="str">
        <f t="shared" si="312"/>
        <v>"1286"</v>
      </c>
      <c r="G1316" s="189">
        <v>0</v>
      </c>
      <c r="H1316" s="189">
        <v>0</v>
      </c>
      <c r="I1316" s="176" t="s">
        <v>28</v>
      </c>
      <c r="J1316" s="111" t="s">
        <v>1541</v>
      </c>
      <c r="K1316" s="112" t="s">
        <v>4065</v>
      </c>
      <c r="L1316" s="130" t="s">
        <v>5137</v>
      </c>
      <c r="M1316" s="130"/>
      <c r="N1316" s="130"/>
      <c r="P1316" s="153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246</v>
      </c>
      <c r="W1316" s="107" t="s">
        <v>2422</v>
      </c>
      <c r="X1316" s="114" t="s">
        <v>2422</v>
      </c>
      <c r="Y1316" s="114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7" t="str">
        <f>IF(ISNA(VLOOKUP(AA1316,Sheet2!J:J,1,0)),"//","")</f>
        <v/>
      </c>
      <c r="AF1316" s="107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9" t="s">
        <v>4046</v>
      </c>
      <c r="D1317" s="109" t="s">
        <v>7</v>
      </c>
      <c r="E1317" s="134" t="str">
        <f t="shared" si="311"/>
        <v>"1287"</v>
      </c>
      <c r="F1317" s="110" t="str">
        <f t="shared" si="312"/>
        <v>"1287"</v>
      </c>
      <c r="G1317" s="189">
        <v>0</v>
      </c>
      <c r="H1317" s="189">
        <v>0</v>
      </c>
      <c r="I1317" s="176" t="s">
        <v>28</v>
      </c>
      <c r="J1317" s="111" t="s">
        <v>1541</v>
      </c>
      <c r="K1317" s="112" t="s">
        <v>4065</v>
      </c>
      <c r="L1317" s="130" t="s">
        <v>5137</v>
      </c>
      <c r="M1317" s="130"/>
      <c r="N1317" s="130"/>
      <c r="P1317" s="153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246</v>
      </c>
      <c r="W1317" s="107" t="s">
        <v>2422</v>
      </c>
      <c r="X1317" s="114" t="s">
        <v>2422</v>
      </c>
      <c r="Y1317" s="114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7" t="str">
        <f>IF(ISNA(VLOOKUP(AA1317,Sheet2!J:J,1,0)),"//","")</f>
        <v/>
      </c>
      <c r="AF1317" s="107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9" t="s">
        <v>4046</v>
      </c>
      <c r="D1318" s="109" t="s">
        <v>7</v>
      </c>
      <c r="E1318" s="134" t="str">
        <f t="shared" si="311"/>
        <v>"1288"</v>
      </c>
      <c r="F1318" s="110" t="str">
        <f t="shared" si="312"/>
        <v>"1288"</v>
      </c>
      <c r="G1318" s="189">
        <v>0</v>
      </c>
      <c r="H1318" s="189">
        <v>0</v>
      </c>
      <c r="I1318" s="176" t="s">
        <v>28</v>
      </c>
      <c r="J1318" s="111" t="s">
        <v>1541</v>
      </c>
      <c r="K1318" s="112" t="s">
        <v>4065</v>
      </c>
      <c r="L1318" s="130" t="s">
        <v>5137</v>
      </c>
      <c r="M1318" s="130"/>
      <c r="N1318" s="130"/>
      <c r="P1318" s="153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246</v>
      </c>
      <c r="W1318" s="107" t="s">
        <v>2422</v>
      </c>
      <c r="X1318" s="114" t="s">
        <v>2422</v>
      </c>
      <c r="Y1318" s="114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7" t="str">
        <f>IF(ISNA(VLOOKUP(AA1318,Sheet2!J:J,1,0)),"//","")</f>
        <v/>
      </c>
      <c r="AF1318" s="107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9" t="s">
        <v>4046</v>
      </c>
      <c r="D1319" s="109" t="s">
        <v>7</v>
      </c>
      <c r="E1319" s="134" t="str">
        <f t="shared" si="311"/>
        <v>"1289"</v>
      </c>
      <c r="F1319" s="110" t="str">
        <f t="shared" si="312"/>
        <v>"1289"</v>
      </c>
      <c r="G1319" s="189">
        <v>0</v>
      </c>
      <c r="H1319" s="189">
        <v>0</v>
      </c>
      <c r="I1319" s="176" t="s">
        <v>28</v>
      </c>
      <c r="J1319" s="111" t="s">
        <v>1541</v>
      </c>
      <c r="K1319" s="112" t="s">
        <v>4065</v>
      </c>
      <c r="L1319" s="130" t="s">
        <v>5137</v>
      </c>
      <c r="M1319" s="130"/>
      <c r="N1319" s="130"/>
      <c r="P1319" s="153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246</v>
      </c>
      <c r="W1319" s="107" t="s">
        <v>2422</v>
      </c>
      <c r="X1319" s="114" t="s">
        <v>2422</v>
      </c>
      <c r="Y1319" s="114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7" t="str">
        <f>IF(ISNA(VLOOKUP(AA1319,Sheet2!J:J,1,0)),"//","")</f>
        <v/>
      </c>
      <c r="AF1319" s="107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9" t="s">
        <v>4046</v>
      </c>
      <c r="D1320" s="109" t="s">
        <v>7</v>
      </c>
      <c r="E1320" s="134" t="str">
        <f t="shared" si="311"/>
        <v>"1290"</v>
      </c>
      <c r="F1320" s="110" t="str">
        <f t="shared" si="312"/>
        <v>"1290"</v>
      </c>
      <c r="G1320" s="189">
        <v>0</v>
      </c>
      <c r="H1320" s="189">
        <v>0</v>
      </c>
      <c r="I1320" s="176" t="s">
        <v>28</v>
      </c>
      <c r="J1320" s="111" t="s">
        <v>1541</v>
      </c>
      <c r="K1320" s="112" t="s">
        <v>4065</v>
      </c>
      <c r="L1320" s="130" t="s">
        <v>5137</v>
      </c>
      <c r="M1320" s="130"/>
      <c r="N1320" s="130"/>
      <c r="P1320" s="153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246</v>
      </c>
      <c r="W1320" s="107" t="s">
        <v>2422</v>
      </c>
      <c r="X1320" s="114" t="s">
        <v>2422</v>
      </c>
      <c r="Y1320" s="114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7" t="str">
        <f>IF(ISNA(VLOOKUP(AA1320,Sheet2!J:J,1,0)),"//","")</f>
        <v/>
      </c>
      <c r="AF1320" s="107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9" t="s">
        <v>4046</v>
      </c>
      <c r="D1321" s="109" t="s">
        <v>7</v>
      </c>
      <c r="E1321" s="134" t="str">
        <f t="shared" si="311"/>
        <v>"1291"</v>
      </c>
      <c r="F1321" s="110" t="str">
        <f t="shared" si="312"/>
        <v>"1291"</v>
      </c>
      <c r="G1321" s="189">
        <v>0</v>
      </c>
      <c r="H1321" s="189">
        <v>0</v>
      </c>
      <c r="I1321" s="176" t="s">
        <v>28</v>
      </c>
      <c r="J1321" s="111" t="s">
        <v>1541</v>
      </c>
      <c r="K1321" s="112" t="s">
        <v>4065</v>
      </c>
      <c r="L1321" s="130" t="s">
        <v>5137</v>
      </c>
      <c r="M1321" s="130"/>
      <c r="N1321" s="130"/>
      <c r="P1321" s="153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246</v>
      </c>
      <c r="W1321" s="107" t="s">
        <v>2422</v>
      </c>
      <c r="X1321" s="114" t="s">
        <v>2422</v>
      </c>
      <c r="Y1321" s="114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7" t="str">
        <f>IF(ISNA(VLOOKUP(AA1321,Sheet2!J:J,1,0)),"//","")</f>
        <v/>
      </c>
      <c r="AF1321" s="107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9" t="s">
        <v>4046</v>
      </c>
      <c r="D1322" s="109" t="s">
        <v>7</v>
      </c>
      <c r="E1322" s="134" t="str">
        <f t="shared" si="311"/>
        <v>"1292"</v>
      </c>
      <c r="F1322" s="110" t="str">
        <f t="shared" si="312"/>
        <v>"1292"</v>
      </c>
      <c r="G1322" s="189">
        <v>0</v>
      </c>
      <c r="H1322" s="189">
        <v>0</v>
      </c>
      <c r="I1322" s="176" t="s">
        <v>28</v>
      </c>
      <c r="J1322" s="111" t="s">
        <v>1541</v>
      </c>
      <c r="K1322" s="112" t="s">
        <v>4065</v>
      </c>
      <c r="L1322" s="130" t="s">
        <v>5137</v>
      </c>
      <c r="M1322" s="130"/>
      <c r="N1322" s="130"/>
      <c r="P1322" s="153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246</v>
      </c>
      <c r="W1322" s="107" t="s">
        <v>2422</v>
      </c>
      <c r="X1322" s="114" t="s">
        <v>2422</v>
      </c>
      <c r="Y1322" s="114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7" t="str">
        <f>IF(ISNA(VLOOKUP(AA1322,Sheet2!J:J,1,0)),"//","")</f>
        <v/>
      </c>
      <c r="AF1322" s="107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9" t="s">
        <v>4046</v>
      </c>
      <c r="D1323" s="109" t="s">
        <v>7</v>
      </c>
      <c r="E1323" s="134" t="str">
        <f t="shared" si="311"/>
        <v>"1293"</v>
      </c>
      <c r="F1323" s="110" t="str">
        <f t="shared" si="312"/>
        <v>"1293"</v>
      </c>
      <c r="G1323" s="189">
        <v>0</v>
      </c>
      <c r="H1323" s="189">
        <v>0</v>
      </c>
      <c r="I1323" s="176" t="s">
        <v>28</v>
      </c>
      <c r="J1323" s="111" t="s">
        <v>1541</v>
      </c>
      <c r="K1323" s="112" t="s">
        <v>4065</v>
      </c>
      <c r="L1323" s="130" t="s">
        <v>5137</v>
      </c>
      <c r="M1323" s="130"/>
      <c r="N1323" s="130"/>
      <c r="P1323" s="153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246</v>
      </c>
      <c r="W1323" s="107" t="s">
        <v>2422</v>
      </c>
      <c r="X1323" s="114" t="s">
        <v>2422</v>
      </c>
      <c r="Y1323" s="114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7" t="str">
        <f>IF(ISNA(VLOOKUP(AA1323,Sheet2!J:J,1,0)),"//","")</f>
        <v/>
      </c>
      <c r="AF1323" s="107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9" t="s">
        <v>4046</v>
      </c>
      <c r="D1324" s="109" t="s">
        <v>7</v>
      </c>
      <c r="E1324" s="134" t="str">
        <f t="shared" si="311"/>
        <v>"1294"</v>
      </c>
      <c r="F1324" s="110" t="str">
        <f t="shared" si="312"/>
        <v>"1294"</v>
      </c>
      <c r="G1324" s="189">
        <v>0</v>
      </c>
      <c r="H1324" s="189">
        <v>0</v>
      </c>
      <c r="I1324" s="176" t="s">
        <v>28</v>
      </c>
      <c r="J1324" s="111" t="s">
        <v>1541</v>
      </c>
      <c r="K1324" s="112" t="s">
        <v>4065</v>
      </c>
      <c r="L1324" s="130" t="s">
        <v>5137</v>
      </c>
      <c r="M1324" s="130"/>
      <c r="N1324" s="130"/>
      <c r="P1324" s="153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246</v>
      </c>
      <c r="W1324" s="107" t="s">
        <v>2422</v>
      </c>
      <c r="X1324" s="114" t="s">
        <v>2422</v>
      </c>
      <c r="Y1324" s="114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7" t="str">
        <f>IF(ISNA(VLOOKUP(AA1324,Sheet2!J:J,1,0)),"//","")</f>
        <v/>
      </c>
      <c r="AF1324" s="107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9" t="s">
        <v>4046</v>
      </c>
      <c r="D1325" s="109" t="s">
        <v>7</v>
      </c>
      <c r="E1325" s="134" t="str">
        <f t="shared" si="311"/>
        <v>"1295"</v>
      </c>
      <c r="F1325" s="110" t="str">
        <f t="shared" si="312"/>
        <v>"1295"</v>
      </c>
      <c r="G1325" s="189">
        <v>0</v>
      </c>
      <c r="H1325" s="189">
        <v>0</v>
      </c>
      <c r="I1325" s="176" t="s">
        <v>28</v>
      </c>
      <c r="J1325" s="111" t="s">
        <v>1541</v>
      </c>
      <c r="K1325" s="112" t="s">
        <v>4065</v>
      </c>
      <c r="L1325" s="130" t="s">
        <v>5137</v>
      </c>
      <c r="M1325" s="130"/>
      <c r="N1325" s="130"/>
      <c r="P1325" s="153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246</v>
      </c>
      <c r="W1325" s="107" t="s">
        <v>2422</v>
      </c>
      <c r="X1325" s="114" t="s">
        <v>2422</v>
      </c>
      <c r="Y1325" s="114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7" t="str">
        <f>IF(ISNA(VLOOKUP(AA1325,Sheet2!J:J,1,0)),"//","")</f>
        <v/>
      </c>
      <c r="AF1325" s="107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9" t="s">
        <v>4046</v>
      </c>
      <c r="D1326" s="109" t="s">
        <v>7</v>
      </c>
      <c r="E1326" s="134" t="str">
        <f t="shared" si="311"/>
        <v>"1296"</v>
      </c>
      <c r="F1326" s="110" t="str">
        <f t="shared" si="312"/>
        <v>"1296"</v>
      </c>
      <c r="G1326" s="189">
        <v>0</v>
      </c>
      <c r="H1326" s="189">
        <v>0</v>
      </c>
      <c r="I1326" s="176" t="s">
        <v>28</v>
      </c>
      <c r="J1326" s="111" t="s">
        <v>1541</v>
      </c>
      <c r="K1326" s="112" t="s">
        <v>4065</v>
      </c>
      <c r="L1326" s="130" t="s">
        <v>5137</v>
      </c>
      <c r="M1326" s="130"/>
      <c r="N1326" s="130"/>
      <c r="P1326" s="153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246</v>
      </c>
      <c r="W1326" s="107" t="s">
        <v>2422</v>
      </c>
      <c r="X1326" s="114" t="s">
        <v>2422</v>
      </c>
      <c r="Y1326" s="114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7" t="str">
        <f>IF(ISNA(VLOOKUP(AA1326,Sheet2!J:J,1,0)),"//","")</f>
        <v/>
      </c>
      <c r="AF1326" s="107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2"/>
      <c r="F1327" s="62"/>
      <c r="G1327" s="90"/>
      <c r="H1327" s="90"/>
      <c r="I1327" s="64"/>
      <c r="J1327" s="64"/>
      <c r="K1327" s="65"/>
      <c r="L1327" s="256"/>
      <c r="M1327" s="256"/>
      <c r="N1327" s="256"/>
      <c r="O1327" s="57"/>
      <c r="P1327" s="62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246</v>
      </c>
      <c r="W1327" s="91" t="s">
        <v>2422</v>
      </c>
      <c r="X1327" s="89" t="s">
        <v>2422</v>
      </c>
      <c r="Y1327" s="89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7" t="str">
        <f>IF(ISNA(VLOOKUP(AA1327,Sheet2!J:J,1,0)),"//","")</f>
        <v/>
      </c>
      <c r="AF1327" s="107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2"/>
      <c r="F1328" s="62"/>
      <c r="G1328" s="90"/>
      <c r="H1328" s="90"/>
      <c r="I1328" s="64"/>
      <c r="J1328" s="64"/>
      <c r="K1328" s="65"/>
      <c r="L1328" s="256"/>
      <c r="M1328" s="256"/>
      <c r="N1328" s="256"/>
      <c r="O1328" s="57"/>
      <c r="P1328" s="62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246</v>
      </c>
      <c r="W1328" s="91" t="s">
        <v>2422</v>
      </c>
      <c r="X1328" s="89" t="s">
        <v>2422</v>
      </c>
      <c r="Y1328" s="89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7" t="str">
        <f>IF(ISNA(VLOOKUP(AA1328,Sheet2!J:J,1,0)),"//","")</f>
        <v/>
      </c>
      <c r="AF1328" s="107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2"/>
      <c r="F1329" s="62"/>
      <c r="G1329" s="90"/>
      <c r="H1329" s="90"/>
      <c r="I1329" s="64"/>
      <c r="J1329" s="64"/>
      <c r="K1329" s="65"/>
      <c r="L1329" s="256"/>
      <c r="M1329" s="256"/>
      <c r="N1329" s="256"/>
      <c r="O1329" s="57"/>
      <c r="P1329" s="86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246</v>
      </c>
      <c r="W1329" s="91" t="s">
        <v>2422</v>
      </c>
      <c r="X1329" s="89" t="s">
        <v>2422</v>
      </c>
      <c r="Y1329" s="89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7" t="str">
        <f>IF(ISNA(VLOOKUP(AA1329,Sheet2!J:J,1,0)),"//","")</f>
        <v/>
      </c>
      <c r="AF1329" s="107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4" t="s">
        <v>1177</v>
      </c>
      <c r="F1330" s="64" t="s">
        <v>1177</v>
      </c>
      <c r="G1330" s="90">
        <v>0</v>
      </c>
      <c r="H1330" s="90">
        <v>510</v>
      </c>
      <c r="I1330" s="172" t="s">
        <v>3</v>
      </c>
      <c r="J1330" s="64" t="s">
        <v>1540</v>
      </c>
      <c r="K1330" s="65" t="s">
        <v>4229</v>
      </c>
      <c r="L1330" s="256" t="s">
        <v>5137</v>
      </c>
      <c r="M1330" s="256"/>
      <c r="N1330" s="256"/>
      <c r="O1330" s="66"/>
      <c r="P1330" s="62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247</v>
      </c>
      <c r="W1330" s="91" t="s">
        <v>2422</v>
      </c>
      <c r="X1330" s="69" t="s">
        <v>2422</v>
      </c>
      <c r="Y1330" s="69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7" t="str">
        <f>IF(ISNA(VLOOKUP(AA1330,Sheet2!J:J,1,0)),"//","")</f>
        <v>//</v>
      </c>
      <c r="AF1330" s="107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4778</v>
      </c>
      <c r="E1331" s="64" t="s">
        <v>92</v>
      </c>
      <c r="F1331" s="64" t="s">
        <v>92</v>
      </c>
      <c r="G1331" s="188">
        <v>0</v>
      </c>
      <c r="H1331" s="188">
        <v>0</v>
      </c>
      <c r="I1331" s="172" t="s">
        <v>3</v>
      </c>
      <c r="J1331" s="64" t="s">
        <v>1540</v>
      </c>
      <c r="K1331" s="65" t="s">
        <v>4229</v>
      </c>
      <c r="L1331" s="256" t="s">
        <v>5137</v>
      </c>
      <c r="M1331" s="256"/>
      <c r="N1331" s="256"/>
      <c r="O1331" s="66"/>
      <c r="P1331" s="62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248</v>
      </c>
      <c r="W1331" s="91" t="s">
        <v>2422</v>
      </c>
      <c r="X1331" s="69" t="s">
        <v>2422</v>
      </c>
      <c r="Y1331" s="69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7" t="str">
        <f>IF(ISNA(VLOOKUP(AA1331,Sheet2!J:J,1,0)),"//","")</f>
        <v>//</v>
      </c>
      <c r="AF1331" s="107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4779</v>
      </c>
      <c r="E1332" s="64" t="s">
        <v>177</v>
      </c>
      <c r="F1332" s="64" t="s">
        <v>177</v>
      </c>
      <c r="G1332" s="188">
        <v>0</v>
      </c>
      <c r="H1332" s="188">
        <v>0</v>
      </c>
      <c r="I1332" s="172" t="s">
        <v>3</v>
      </c>
      <c r="J1332" s="64" t="s">
        <v>1540</v>
      </c>
      <c r="K1332" s="65" t="s">
        <v>4229</v>
      </c>
      <c r="L1332" s="256" t="s">
        <v>5137</v>
      </c>
      <c r="M1332" s="256"/>
      <c r="N1332" s="256"/>
      <c r="O1332" s="66"/>
      <c r="P1332" s="62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249</v>
      </c>
      <c r="W1332" s="91" t="s">
        <v>2422</v>
      </c>
      <c r="X1332" s="69" t="s">
        <v>2422</v>
      </c>
      <c r="Y1332" s="69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7" t="str">
        <f>IF(ISNA(VLOOKUP(AA1332,Sheet2!J:J,1,0)),"//","")</f>
        <v>//</v>
      </c>
      <c r="AF1332" s="107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4780</v>
      </c>
      <c r="E1333" s="64" t="s">
        <v>188</v>
      </c>
      <c r="F1333" s="64" t="s">
        <v>188</v>
      </c>
      <c r="G1333" s="188">
        <v>0</v>
      </c>
      <c r="H1333" s="188">
        <v>0</v>
      </c>
      <c r="I1333" s="172" t="s">
        <v>3</v>
      </c>
      <c r="J1333" s="64" t="s">
        <v>1540</v>
      </c>
      <c r="K1333" s="65" t="s">
        <v>4229</v>
      </c>
      <c r="L1333" s="256" t="s">
        <v>5137</v>
      </c>
      <c r="M1333" s="256"/>
      <c r="N1333" s="256"/>
      <c r="O1333" s="66"/>
      <c r="P1333" s="62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250</v>
      </c>
      <c r="W1333" s="91" t="s">
        <v>2422</v>
      </c>
      <c r="X1333" s="69" t="s">
        <v>2422</v>
      </c>
      <c r="Y1333" s="69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7" t="str">
        <f>IF(ISNA(VLOOKUP(AA1333,Sheet2!J:J,1,0)),"//","")</f>
        <v>//</v>
      </c>
      <c r="AF1333" s="107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4781</v>
      </c>
      <c r="E1334" s="64" t="s">
        <v>243</v>
      </c>
      <c r="F1334" s="64" t="s">
        <v>243</v>
      </c>
      <c r="G1334" s="188">
        <v>0</v>
      </c>
      <c r="H1334" s="188">
        <v>0</v>
      </c>
      <c r="I1334" s="172" t="s">
        <v>3</v>
      </c>
      <c r="J1334" s="64" t="s">
        <v>1540</v>
      </c>
      <c r="K1334" s="65" t="s">
        <v>4229</v>
      </c>
      <c r="L1334" s="256" t="s">
        <v>5137</v>
      </c>
      <c r="M1334" s="256"/>
      <c r="N1334" s="256"/>
      <c r="O1334" s="66"/>
      <c r="P1334" s="62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251</v>
      </c>
      <c r="W1334" s="91" t="s">
        <v>2422</v>
      </c>
      <c r="X1334" s="69" t="s">
        <v>2422</v>
      </c>
      <c r="Y1334" s="69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7" t="str">
        <f>IF(ISNA(VLOOKUP(AA1334,Sheet2!J:J,1,0)),"//","")</f>
        <v>//</v>
      </c>
      <c r="AF1334" s="107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4782</v>
      </c>
      <c r="E1335" s="64" t="s">
        <v>259</v>
      </c>
      <c r="F1335" s="64" t="s">
        <v>259</v>
      </c>
      <c r="G1335" s="188">
        <v>0</v>
      </c>
      <c r="H1335" s="188">
        <v>0</v>
      </c>
      <c r="I1335" s="172" t="s">
        <v>3</v>
      </c>
      <c r="J1335" s="64" t="s">
        <v>1540</v>
      </c>
      <c r="K1335" s="65" t="s">
        <v>4229</v>
      </c>
      <c r="L1335" s="256" t="s">
        <v>5137</v>
      </c>
      <c r="M1335" s="256"/>
      <c r="N1335" s="256"/>
      <c r="O1335" s="66"/>
      <c r="P1335" s="62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252</v>
      </c>
      <c r="W1335" s="91" t="s">
        <v>2422</v>
      </c>
      <c r="X1335" s="69" t="s">
        <v>2422</v>
      </c>
      <c r="Y1335" s="69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7" t="str">
        <f>IF(ISNA(VLOOKUP(AA1335,Sheet2!J:J,1,0)),"//","")</f>
        <v>//</v>
      </c>
      <c r="AF1335" s="107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4783</v>
      </c>
      <c r="E1336" s="64" t="s">
        <v>1025</v>
      </c>
      <c r="F1336" s="64" t="s">
        <v>1025</v>
      </c>
      <c r="G1336" s="72">
        <v>0</v>
      </c>
      <c r="H1336" s="72">
        <v>0</v>
      </c>
      <c r="I1336" s="172" t="s">
        <v>3</v>
      </c>
      <c r="J1336" s="64" t="s">
        <v>1540</v>
      </c>
      <c r="K1336" s="65" t="s">
        <v>4229</v>
      </c>
      <c r="L1336" s="256" t="s">
        <v>5137</v>
      </c>
      <c r="M1336" s="256"/>
      <c r="N1336" s="256"/>
      <c r="O1336" s="66"/>
      <c r="P1336" s="62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253</v>
      </c>
      <c r="W1336" s="91" t="s">
        <v>2422</v>
      </c>
      <c r="X1336" s="69" t="s">
        <v>2422</v>
      </c>
      <c r="Y1336" s="69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7" t="str">
        <f>IF(ISNA(VLOOKUP(AA1336,Sheet2!J:J,1,0)),"//","")</f>
        <v>//</v>
      </c>
      <c r="AF1336" s="107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4784</v>
      </c>
      <c r="E1337" s="64" t="s">
        <v>1026</v>
      </c>
      <c r="F1337" s="64" t="s">
        <v>1026</v>
      </c>
      <c r="G1337" s="72">
        <v>0</v>
      </c>
      <c r="H1337" s="72">
        <v>0</v>
      </c>
      <c r="I1337" s="172" t="s">
        <v>3</v>
      </c>
      <c r="J1337" s="64" t="s">
        <v>1540</v>
      </c>
      <c r="K1337" s="65" t="s">
        <v>4229</v>
      </c>
      <c r="L1337" s="256" t="s">
        <v>5137</v>
      </c>
      <c r="M1337" s="256"/>
      <c r="N1337" s="256"/>
      <c r="O1337" s="66"/>
      <c r="P1337" s="62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254</v>
      </c>
      <c r="W1337" s="91" t="s">
        <v>2422</v>
      </c>
      <c r="X1337" s="69" t="s">
        <v>2422</v>
      </c>
      <c r="Y1337" s="69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7" t="str">
        <f>IF(ISNA(VLOOKUP(AA1337,Sheet2!J:J,1,0)),"//","")</f>
        <v>//</v>
      </c>
      <c r="AF1337" s="107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4785</v>
      </c>
      <c r="E1338" s="64" t="s">
        <v>1027</v>
      </c>
      <c r="F1338" s="64" t="s">
        <v>1027</v>
      </c>
      <c r="G1338" s="72">
        <v>0</v>
      </c>
      <c r="H1338" s="72">
        <v>0</v>
      </c>
      <c r="I1338" s="172" t="s">
        <v>3</v>
      </c>
      <c r="J1338" s="64" t="s">
        <v>1540</v>
      </c>
      <c r="K1338" s="65" t="s">
        <v>4229</v>
      </c>
      <c r="L1338" s="256" t="s">
        <v>5137</v>
      </c>
      <c r="M1338" s="256"/>
      <c r="N1338" s="256"/>
      <c r="O1338" s="66"/>
      <c r="P1338" s="62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255</v>
      </c>
      <c r="W1338" s="91" t="s">
        <v>2422</v>
      </c>
      <c r="X1338" s="69" t="s">
        <v>2422</v>
      </c>
      <c r="Y1338" s="69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7" t="str">
        <f>IF(ISNA(VLOOKUP(AA1338,Sheet2!J:J,1,0)),"//","")</f>
        <v>//</v>
      </c>
      <c r="AF1338" s="107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4786</v>
      </c>
      <c r="E1339" s="64" t="s">
        <v>1028</v>
      </c>
      <c r="F1339" s="64" t="s">
        <v>1028</v>
      </c>
      <c r="G1339" s="72">
        <v>0</v>
      </c>
      <c r="H1339" s="72">
        <v>0</v>
      </c>
      <c r="I1339" s="172" t="s">
        <v>3</v>
      </c>
      <c r="J1339" s="64" t="s">
        <v>1540</v>
      </c>
      <c r="K1339" s="65" t="s">
        <v>4229</v>
      </c>
      <c r="L1339" s="256" t="s">
        <v>5137</v>
      </c>
      <c r="M1339" s="256"/>
      <c r="N1339" s="256"/>
      <c r="O1339" s="66"/>
      <c r="P1339" s="62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256</v>
      </c>
      <c r="W1339" s="91" t="s">
        <v>2422</v>
      </c>
      <c r="X1339" s="69" t="s">
        <v>2422</v>
      </c>
      <c r="Y1339" s="69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7" t="str">
        <f>IF(ISNA(VLOOKUP(AA1339,Sheet2!J:J,1,0)),"//","")</f>
        <v>//</v>
      </c>
      <c r="AF1339" s="107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4787</v>
      </c>
      <c r="E1340" s="64" t="s">
        <v>1513</v>
      </c>
      <c r="F1340" s="64" t="s">
        <v>1513</v>
      </c>
      <c r="G1340" s="72">
        <v>0</v>
      </c>
      <c r="H1340" s="72">
        <v>0</v>
      </c>
      <c r="I1340" s="172" t="s">
        <v>3</v>
      </c>
      <c r="J1340" s="64" t="s">
        <v>1540</v>
      </c>
      <c r="K1340" s="65" t="s">
        <v>4229</v>
      </c>
      <c r="L1340" s="256" t="s">
        <v>5137</v>
      </c>
      <c r="M1340" s="256"/>
      <c r="N1340" s="256"/>
      <c r="O1340" s="66"/>
      <c r="P1340" s="62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257</v>
      </c>
      <c r="W1340" s="91" t="s">
        <v>2422</v>
      </c>
      <c r="X1340" s="69" t="s">
        <v>2422</v>
      </c>
      <c r="Y1340" s="69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7" t="str">
        <f>IF(ISNA(VLOOKUP(AA1340,Sheet2!J:J,1,0)),"//","")</f>
        <v>//</v>
      </c>
      <c r="AF1340" s="107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9" t="s">
        <v>4046</v>
      </c>
      <c r="D1341" s="109" t="s">
        <v>7</v>
      </c>
      <c r="E1341" s="134" t="str">
        <f t="shared" ref="E1341" si="317">CHAR(34)&amp;IF(B1341&lt;10,"000",IF(B1341&lt;100,"00",IF(B1341&lt;1000,"0","")))&amp;$B1341&amp;CHAR(34)</f>
        <v>"1308"</v>
      </c>
      <c r="F1341" s="110" t="str">
        <f t="shared" ref="F1341" si="318">E1341</f>
        <v>"1308"</v>
      </c>
      <c r="G1341" s="189">
        <v>0</v>
      </c>
      <c r="H1341" s="189">
        <v>0</v>
      </c>
      <c r="I1341" s="176" t="s">
        <v>28</v>
      </c>
      <c r="J1341" s="64" t="s">
        <v>1540</v>
      </c>
      <c r="K1341" s="112" t="s">
        <v>4065</v>
      </c>
      <c r="L1341" s="130" t="s">
        <v>5137</v>
      </c>
      <c r="M1341" s="130"/>
      <c r="N1341" s="130"/>
      <c r="P1341" s="153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257</v>
      </c>
      <c r="W1341" s="107" t="s">
        <v>2422</v>
      </c>
      <c r="X1341" s="114" t="s">
        <v>2422</v>
      </c>
      <c r="Y1341" s="114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7" t="str">
        <f>IF(ISNA(VLOOKUP(AA1341,Sheet2!J:J,1,0)),"//","")</f>
        <v/>
      </c>
      <c r="AF1341" s="107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9" t="s">
        <v>4046</v>
      </c>
      <c r="D1342" s="109" t="s">
        <v>7</v>
      </c>
      <c r="E1342" s="134" t="str">
        <f t="shared" ref="E1342:E1345" si="324">CHAR(34)&amp;IF(B1342&lt;10,"000",IF(B1342&lt;100,"00",IF(B1342&lt;1000,"0","")))&amp;$B1342&amp;CHAR(34)</f>
        <v>"1309"</v>
      </c>
      <c r="F1342" s="110" t="str">
        <f t="shared" ref="F1342:F1345" si="325">E1342</f>
        <v>"1309"</v>
      </c>
      <c r="G1342" s="189">
        <v>0</v>
      </c>
      <c r="H1342" s="189">
        <v>0</v>
      </c>
      <c r="I1342" s="176" t="s">
        <v>28</v>
      </c>
      <c r="J1342" s="64" t="s">
        <v>1540</v>
      </c>
      <c r="K1342" s="112" t="s">
        <v>4065</v>
      </c>
      <c r="L1342" s="130" t="s">
        <v>5137</v>
      </c>
      <c r="M1342" s="130"/>
      <c r="N1342" s="130"/>
      <c r="P1342" s="153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257</v>
      </c>
      <c r="W1342" s="107" t="s">
        <v>2422</v>
      </c>
      <c r="X1342" s="114" t="s">
        <v>2422</v>
      </c>
      <c r="Y1342" s="114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7" t="str">
        <f>IF(ISNA(VLOOKUP(AA1342,Sheet2!J:J,1,0)),"//","")</f>
        <v/>
      </c>
      <c r="AF1342" s="107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9" t="s">
        <v>4046</v>
      </c>
      <c r="D1343" s="109" t="s">
        <v>7</v>
      </c>
      <c r="E1343" s="134" t="str">
        <f t="shared" si="324"/>
        <v>"1310"</v>
      </c>
      <c r="F1343" s="110" t="str">
        <f t="shared" si="325"/>
        <v>"1310"</v>
      </c>
      <c r="G1343" s="189">
        <v>0</v>
      </c>
      <c r="H1343" s="189">
        <v>0</v>
      </c>
      <c r="I1343" s="176" t="s">
        <v>28</v>
      </c>
      <c r="J1343" s="64" t="s">
        <v>1540</v>
      </c>
      <c r="K1343" s="112" t="s">
        <v>4065</v>
      </c>
      <c r="L1343" s="130" t="s">
        <v>5137</v>
      </c>
      <c r="M1343" s="130"/>
      <c r="N1343" s="130"/>
      <c r="P1343" s="153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257</v>
      </c>
      <c r="W1343" s="107" t="s">
        <v>2422</v>
      </c>
      <c r="X1343" s="114" t="s">
        <v>2422</v>
      </c>
      <c r="Y1343" s="114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7" t="str">
        <f>IF(ISNA(VLOOKUP(AA1343,Sheet2!J:J,1,0)),"//","")</f>
        <v/>
      </c>
      <c r="AF1343" s="107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9" t="s">
        <v>4046</v>
      </c>
      <c r="D1344" s="109" t="s">
        <v>7</v>
      </c>
      <c r="E1344" s="134" t="str">
        <f t="shared" si="324"/>
        <v>"1311"</v>
      </c>
      <c r="F1344" s="110" t="str">
        <f t="shared" si="325"/>
        <v>"1311"</v>
      </c>
      <c r="G1344" s="189">
        <v>0</v>
      </c>
      <c r="H1344" s="189">
        <v>0</v>
      </c>
      <c r="I1344" s="176" t="s">
        <v>28</v>
      </c>
      <c r="J1344" s="64" t="s">
        <v>1540</v>
      </c>
      <c r="K1344" s="112" t="s">
        <v>4065</v>
      </c>
      <c r="L1344" s="130" t="s">
        <v>5137</v>
      </c>
      <c r="M1344" s="130"/>
      <c r="N1344" s="130"/>
      <c r="P1344" s="153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257</v>
      </c>
      <c r="W1344" s="107" t="s">
        <v>2422</v>
      </c>
      <c r="X1344" s="114" t="s">
        <v>2422</v>
      </c>
      <c r="Y1344" s="114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7" t="str">
        <f>IF(ISNA(VLOOKUP(AA1344,Sheet2!J:J,1,0)),"//","")</f>
        <v/>
      </c>
      <c r="AF1344" s="107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9" t="s">
        <v>4046</v>
      </c>
      <c r="D1345" s="109" t="s">
        <v>7</v>
      </c>
      <c r="E1345" s="134" t="str">
        <f t="shared" si="324"/>
        <v>"1312"</v>
      </c>
      <c r="F1345" s="110" t="str">
        <f t="shared" si="325"/>
        <v>"1312"</v>
      </c>
      <c r="G1345" s="189">
        <v>0</v>
      </c>
      <c r="H1345" s="189">
        <v>0</v>
      </c>
      <c r="I1345" s="176" t="s">
        <v>28</v>
      </c>
      <c r="J1345" s="64" t="s">
        <v>1540</v>
      </c>
      <c r="K1345" s="112" t="s">
        <v>4065</v>
      </c>
      <c r="L1345" s="130" t="s">
        <v>5137</v>
      </c>
      <c r="M1345" s="130"/>
      <c r="N1345" s="130"/>
      <c r="P1345" s="153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257</v>
      </c>
      <c r="W1345" s="107" t="s">
        <v>2422</v>
      </c>
      <c r="X1345" s="114" t="s">
        <v>2422</v>
      </c>
      <c r="Y1345" s="114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7" t="str">
        <f>IF(ISNA(VLOOKUP(AA1345,Sheet2!J:J,1,0)),"//","")</f>
        <v/>
      </c>
      <c r="AF1345" s="107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2"/>
      <c r="F1346" s="62"/>
      <c r="G1346" s="90"/>
      <c r="H1346" s="90"/>
      <c r="I1346" s="64"/>
      <c r="J1346" s="64"/>
      <c r="K1346" s="65"/>
      <c r="L1346" s="256"/>
      <c r="M1346" s="256"/>
      <c r="N1346" s="256"/>
      <c r="O1346" s="57"/>
      <c r="P1346" s="62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257</v>
      </c>
      <c r="W1346" s="91" t="s">
        <v>2422</v>
      </c>
      <c r="X1346" s="89" t="s">
        <v>2422</v>
      </c>
      <c r="Y1346" s="89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7" t="str">
        <f>IF(ISNA(VLOOKUP(AA1346,Sheet2!J:J,1,0)),"//","")</f>
        <v/>
      </c>
      <c r="AF1346" s="107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2"/>
      <c r="F1347" s="62"/>
      <c r="G1347" s="90"/>
      <c r="H1347" s="90"/>
      <c r="I1347" s="64"/>
      <c r="J1347" s="64"/>
      <c r="K1347" s="65"/>
      <c r="L1347" s="256"/>
      <c r="M1347" s="256"/>
      <c r="N1347" s="256"/>
      <c r="O1347" s="57"/>
      <c r="P1347" s="62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257</v>
      </c>
      <c r="W1347" s="91" t="s">
        <v>2422</v>
      </c>
      <c r="X1347" s="89" t="s">
        <v>2422</v>
      </c>
      <c r="Y1347" s="89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7" t="str">
        <f>IF(ISNA(VLOOKUP(AA1347,Sheet2!J:J,1,0)),"//","")</f>
        <v/>
      </c>
      <c r="AF1347" s="107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2"/>
      <c r="F1348" s="62"/>
      <c r="G1348" s="90"/>
      <c r="H1348" s="90"/>
      <c r="I1348" s="64"/>
      <c r="J1348" s="64"/>
      <c r="K1348" s="65"/>
      <c r="L1348" s="256"/>
      <c r="M1348" s="256"/>
      <c r="N1348" s="256"/>
      <c r="O1348" s="57"/>
      <c r="P1348" s="86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257</v>
      </c>
      <c r="W1348" s="91" t="s">
        <v>2422</v>
      </c>
      <c r="X1348" s="89" t="s">
        <v>2422</v>
      </c>
      <c r="Y1348" s="89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7" t="str">
        <f>IF(ISNA(VLOOKUP(AA1348,Sheet2!J:J,1,0)),"//","")</f>
        <v/>
      </c>
      <c r="AF1348" s="107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4" t="s">
        <v>1165</v>
      </c>
      <c r="F1349" s="64" t="s">
        <v>1165</v>
      </c>
      <c r="G1349" s="90">
        <v>0</v>
      </c>
      <c r="H1349" s="90">
        <v>0</v>
      </c>
      <c r="I1349" s="177" t="s">
        <v>16</v>
      </c>
      <c r="J1349" s="64" t="s">
        <v>1541</v>
      </c>
      <c r="K1349" s="65" t="s">
        <v>4065</v>
      </c>
      <c r="L1349" s="256" t="s">
        <v>5137</v>
      </c>
      <c r="M1349" s="256"/>
      <c r="N1349" s="256"/>
      <c r="O1349" s="66"/>
      <c r="P1349" s="62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257</v>
      </c>
      <c r="W1349" s="91" t="s">
        <v>2422</v>
      </c>
      <c r="X1349" s="69" t="s">
        <v>2422</v>
      </c>
      <c r="Y1349" s="69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7" t="str">
        <f>IF(ISNA(VLOOKUP(AA1349,Sheet2!J:J,1,0)),"//","")</f>
        <v/>
      </c>
      <c r="AF1349" s="107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4" t="s">
        <v>15</v>
      </c>
      <c r="F1350" s="64" t="s">
        <v>15</v>
      </c>
      <c r="G1350" s="188">
        <v>0</v>
      </c>
      <c r="H1350" s="188">
        <v>0</v>
      </c>
      <c r="I1350" s="177" t="s">
        <v>16</v>
      </c>
      <c r="J1350" s="64" t="s">
        <v>1541</v>
      </c>
      <c r="K1350" s="65" t="s">
        <v>4065</v>
      </c>
      <c r="L1350" s="256" t="s">
        <v>5137</v>
      </c>
      <c r="M1350" s="256"/>
      <c r="N1350" s="256"/>
      <c r="O1350" s="66"/>
      <c r="P1350" s="62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257</v>
      </c>
      <c r="W1350" s="91" t="s">
        <v>2422</v>
      </c>
      <c r="X1350" s="69" t="s">
        <v>2422</v>
      </c>
      <c r="Y1350" s="69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7" t="str">
        <f>IF(ISNA(VLOOKUP(AA1350,Sheet2!J:J,1,0)),"//","")</f>
        <v/>
      </c>
      <c r="AF1350" s="107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4" t="s">
        <v>2470</v>
      </c>
      <c r="F1351" s="64" t="s">
        <v>2470</v>
      </c>
      <c r="G1351" s="188">
        <v>0</v>
      </c>
      <c r="H1351" s="188">
        <v>0</v>
      </c>
      <c r="I1351" s="177" t="s">
        <v>16</v>
      </c>
      <c r="J1351" s="64" t="s">
        <v>1541</v>
      </c>
      <c r="K1351" s="65" t="s">
        <v>4065</v>
      </c>
      <c r="L1351" s="256" t="s">
        <v>5137</v>
      </c>
      <c r="M1351" s="256"/>
      <c r="N1351" s="256"/>
      <c r="O1351" s="66"/>
      <c r="P1351" s="62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257</v>
      </c>
      <c r="W1351" s="91" t="s">
        <v>2422</v>
      </c>
      <c r="X1351" s="69" t="s">
        <v>2422</v>
      </c>
      <c r="Y1351" s="69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7" t="str">
        <f>IF(ISNA(VLOOKUP(AA1351,Sheet2!J:J,1,0)),"//","")</f>
        <v/>
      </c>
      <c r="AF1351" s="107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8" t="s">
        <v>3033</v>
      </c>
      <c r="E1352" s="150" t="s">
        <v>2431</v>
      </c>
      <c r="F1352" s="150" t="s">
        <v>2431</v>
      </c>
      <c r="G1352" s="188">
        <v>0</v>
      </c>
      <c r="H1352" s="188">
        <v>0</v>
      </c>
      <c r="I1352" s="177" t="s">
        <v>16</v>
      </c>
      <c r="J1352" s="64" t="s">
        <v>1541</v>
      </c>
      <c r="K1352" s="65" t="s">
        <v>4065</v>
      </c>
      <c r="L1352" s="256" t="s">
        <v>5137</v>
      </c>
      <c r="M1352" s="256"/>
      <c r="N1352" s="256"/>
      <c r="O1352" s="66"/>
      <c r="P1352" s="62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257</v>
      </c>
      <c r="W1352" s="91" t="s">
        <v>2422</v>
      </c>
      <c r="X1352" s="69" t="s">
        <v>2422</v>
      </c>
      <c r="Y1352" s="69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7" t="str">
        <f>IF(ISNA(VLOOKUP(AA1352,Sheet2!J:J,1,0)),"//","")</f>
        <v/>
      </c>
      <c r="AF1352" s="107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50" t="s">
        <v>34</v>
      </c>
      <c r="F1353" s="150" t="s">
        <v>34</v>
      </c>
      <c r="G1353" s="188">
        <v>0</v>
      </c>
      <c r="H1353" s="188">
        <v>0</v>
      </c>
      <c r="I1353" s="177" t="s">
        <v>16</v>
      </c>
      <c r="J1353" s="64" t="s">
        <v>1541</v>
      </c>
      <c r="K1353" s="65" t="s">
        <v>4065</v>
      </c>
      <c r="L1353" s="256" t="s">
        <v>5137</v>
      </c>
      <c r="M1353" s="256"/>
      <c r="N1353" s="256"/>
      <c r="O1353" s="66"/>
      <c r="P1353" s="62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257</v>
      </c>
      <c r="W1353" s="91" t="s">
        <v>2422</v>
      </c>
      <c r="X1353" s="69" t="s">
        <v>2422</v>
      </c>
      <c r="Y1353" s="69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7" t="str">
        <f>IF(ISNA(VLOOKUP(AA1353,Sheet2!J:J,1,0)),"//","")</f>
        <v/>
      </c>
      <c r="AF1353" s="107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8" t="s">
        <v>3033</v>
      </c>
      <c r="E1354" s="150" t="s">
        <v>1184</v>
      </c>
      <c r="F1354" s="150" t="s">
        <v>1185</v>
      </c>
      <c r="G1354" s="188">
        <v>0</v>
      </c>
      <c r="H1354" s="188">
        <v>0</v>
      </c>
      <c r="I1354" s="177" t="s">
        <v>16</v>
      </c>
      <c r="J1354" s="64" t="s">
        <v>1541</v>
      </c>
      <c r="K1354" s="65" t="s">
        <v>4065</v>
      </c>
      <c r="L1354" s="256" t="s">
        <v>5137</v>
      </c>
      <c r="M1354" s="256"/>
      <c r="N1354" s="256"/>
      <c r="O1354" s="58" t="s">
        <v>1551</v>
      </c>
      <c r="P1354" s="62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257</v>
      </c>
      <c r="W1354" s="91" t="s">
        <v>2422</v>
      </c>
      <c r="X1354" s="69" t="s">
        <v>2422</v>
      </c>
      <c r="Y1354" s="69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7" t="str">
        <f>IF(ISNA(VLOOKUP(AA1354,Sheet2!J:J,1,0)),"//","")</f>
        <v/>
      </c>
      <c r="AF1354" s="107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50" t="s">
        <v>1188</v>
      </c>
      <c r="F1355" s="150" t="s">
        <v>1188</v>
      </c>
      <c r="G1355" s="188">
        <v>0</v>
      </c>
      <c r="H1355" s="188">
        <v>0</v>
      </c>
      <c r="I1355" s="177" t="s">
        <v>16</v>
      </c>
      <c r="J1355" s="64" t="s">
        <v>1541</v>
      </c>
      <c r="K1355" s="65" t="s">
        <v>4065</v>
      </c>
      <c r="L1355" s="256" t="s">
        <v>5137</v>
      </c>
      <c r="M1355" s="256"/>
      <c r="N1355" s="256"/>
      <c r="O1355" s="66"/>
      <c r="P1355" s="62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257</v>
      </c>
      <c r="W1355" s="91" t="s">
        <v>2422</v>
      </c>
      <c r="X1355" s="69" t="s">
        <v>2422</v>
      </c>
      <c r="Y1355" s="69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7" t="str">
        <f>IF(ISNA(VLOOKUP(AA1355,Sheet2!J:J,1,0)),"//","")</f>
        <v/>
      </c>
      <c r="AF1355" s="107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50" t="s">
        <v>1192</v>
      </c>
      <c r="F1356" s="150" t="s">
        <v>1192</v>
      </c>
      <c r="G1356" s="188">
        <v>0</v>
      </c>
      <c r="H1356" s="188">
        <v>0</v>
      </c>
      <c r="I1356" s="177" t="s">
        <v>16</v>
      </c>
      <c r="J1356" s="64" t="s">
        <v>1541</v>
      </c>
      <c r="K1356" s="65" t="s">
        <v>4065</v>
      </c>
      <c r="L1356" s="256" t="s">
        <v>5137</v>
      </c>
      <c r="M1356" s="256"/>
      <c r="N1356" s="256"/>
      <c r="O1356" s="66"/>
      <c r="P1356" s="62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257</v>
      </c>
      <c r="W1356" s="91" t="s">
        <v>2422</v>
      </c>
      <c r="X1356" s="69" t="s">
        <v>2422</v>
      </c>
      <c r="Y1356" s="69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7" t="str">
        <f>IF(ISNA(VLOOKUP(AA1356,Sheet2!J:J,1,0)),"//","")</f>
        <v/>
      </c>
      <c r="AF1356" s="107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50" t="s">
        <v>1196</v>
      </c>
      <c r="F1357" s="150" t="s">
        <v>1196</v>
      </c>
      <c r="G1357" s="188">
        <v>0</v>
      </c>
      <c r="H1357" s="188">
        <v>0</v>
      </c>
      <c r="I1357" s="177" t="s">
        <v>16</v>
      </c>
      <c r="J1357" s="64" t="s">
        <v>1541</v>
      </c>
      <c r="K1357" s="65" t="s">
        <v>4065</v>
      </c>
      <c r="L1357" s="256" t="s">
        <v>5137</v>
      </c>
      <c r="M1357" s="256"/>
      <c r="N1357" s="256"/>
      <c r="O1357" s="66"/>
      <c r="P1357" s="62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257</v>
      </c>
      <c r="W1357" s="91" t="s">
        <v>2422</v>
      </c>
      <c r="X1357" s="69" t="s">
        <v>2422</v>
      </c>
      <c r="Y1357" s="69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7" t="str">
        <f>IF(ISNA(VLOOKUP(AA1357,Sheet2!J:J,1,0)),"//","")</f>
        <v/>
      </c>
      <c r="AF1357" s="107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8" t="s">
        <v>3033</v>
      </c>
      <c r="E1358" s="150" t="s">
        <v>53</v>
      </c>
      <c r="F1358" s="150" t="s">
        <v>53</v>
      </c>
      <c r="G1358" s="188">
        <v>0</v>
      </c>
      <c r="H1358" s="188">
        <v>0</v>
      </c>
      <c r="I1358" s="177" t="s">
        <v>16</v>
      </c>
      <c r="J1358" s="64" t="s">
        <v>1541</v>
      </c>
      <c r="K1358" s="65" t="s">
        <v>4065</v>
      </c>
      <c r="L1358" s="256" t="s">
        <v>5137</v>
      </c>
      <c r="M1358" s="256"/>
      <c r="N1358" s="256"/>
      <c r="O1358" s="70" t="s">
        <v>2475</v>
      </c>
      <c r="P1358" s="62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257</v>
      </c>
      <c r="W1358" s="91" t="s">
        <v>2422</v>
      </c>
      <c r="X1358" s="69" t="s">
        <v>2422</v>
      </c>
      <c r="Y1358" s="69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7" t="str">
        <f>IF(ISNA(VLOOKUP(AA1358,Sheet2!J:J,1,0)),"//","")</f>
        <v/>
      </c>
      <c r="AF1358" s="107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50" t="s">
        <v>1205</v>
      </c>
      <c r="F1359" s="150" t="s">
        <v>1205</v>
      </c>
      <c r="G1359" s="188">
        <v>0</v>
      </c>
      <c r="H1359" s="188">
        <v>0</v>
      </c>
      <c r="I1359" s="177" t="s">
        <v>16</v>
      </c>
      <c r="J1359" s="64" t="s">
        <v>1541</v>
      </c>
      <c r="K1359" s="65" t="s">
        <v>4065</v>
      </c>
      <c r="L1359" s="256" t="s">
        <v>5137</v>
      </c>
      <c r="M1359" s="256"/>
      <c r="N1359" s="256"/>
      <c r="O1359" s="66"/>
      <c r="P1359" s="62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257</v>
      </c>
      <c r="W1359" s="91" t="s">
        <v>2422</v>
      </c>
      <c r="X1359" s="69" t="s">
        <v>2422</v>
      </c>
      <c r="Y1359" s="69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7" t="str">
        <f>IF(ISNA(VLOOKUP(AA1359,Sheet2!J:J,1,0)),"//","")</f>
        <v/>
      </c>
      <c r="AF1359" s="107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50" t="s">
        <v>62</v>
      </c>
      <c r="F1360" s="150" t="s">
        <v>62</v>
      </c>
      <c r="G1360" s="188">
        <v>0</v>
      </c>
      <c r="H1360" s="188">
        <v>0</v>
      </c>
      <c r="I1360" s="177" t="s">
        <v>16</v>
      </c>
      <c r="J1360" s="64" t="s">
        <v>1541</v>
      </c>
      <c r="K1360" s="65" t="s">
        <v>4065</v>
      </c>
      <c r="L1360" s="256" t="s">
        <v>5137</v>
      </c>
      <c r="M1360" s="256"/>
      <c r="N1360" s="256"/>
      <c r="O1360" s="66"/>
      <c r="P1360" s="62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257</v>
      </c>
      <c r="W1360" s="91" t="s">
        <v>2422</v>
      </c>
      <c r="X1360" s="69" t="s">
        <v>2422</v>
      </c>
      <c r="Y1360" s="69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7" t="str">
        <f>IF(ISNA(VLOOKUP(AA1360,Sheet2!J:J,1,0)),"//","")</f>
        <v/>
      </c>
      <c r="AF1360" s="107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50" t="s">
        <v>1209</v>
      </c>
      <c r="F1361" s="150" t="s">
        <v>1209</v>
      </c>
      <c r="G1361" s="188">
        <v>0</v>
      </c>
      <c r="H1361" s="188">
        <v>0</v>
      </c>
      <c r="I1361" s="177" t="s">
        <v>16</v>
      </c>
      <c r="J1361" s="64" t="s">
        <v>1541</v>
      </c>
      <c r="K1361" s="65" t="s">
        <v>4065</v>
      </c>
      <c r="L1361" s="256" t="s">
        <v>5137</v>
      </c>
      <c r="M1361" s="256"/>
      <c r="N1361" s="256"/>
      <c r="O1361" s="66"/>
      <c r="P1361" s="62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257</v>
      </c>
      <c r="W1361" s="91" t="s">
        <v>2422</v>
      </c>
      <c r="X1361" s="69" t="s">
        <v>2422</v>
      </c>
      <c r="Y1361" s="69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7" t="str">
        <f>IF(ISNA(VLOOKUP(AA1361,Sheet2!J:J,1,0)),"//","")</f>
        <v/>
      </c>
      <c r="AF1361" s="107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50" t="s">
        <v>75</v>
      </c>
      <c r="F1362" s="150" t="s">
        <v>75</v>
      </c>
      <c r="G1362" s="188">
        <v>0</v>
      </c>
      <c r="H1362" s="188">
        <v>0</v>
      </c>
      <c r="I1362" s="177" t="s">
        <v>16</v>
      </c>
      <c r="J1362" s="64" t="s">
        <v>1541</v>
      </c>
      <c r="K1362" s="65" t="s">
        <v>4065</v>
      </c>
      <c r="L1362" s="256" t="s">
        <v>5137</v>
      </c>
      <c r="M1362" s="256"/>
      <c r="N1362" s="256"/>
      <c r="O1362" s="66"/>
      <c r="P1362" s="62" t="s">
        <v>4911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257</v>
      </c>
      <c r="W1362" s="91" t="s">
        <v>2422</v>
      </c>
      <c r="X1362" s="69" t="s">
        <v>2422</v>
      </c>
      <c r="Y1362" s="69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7" t="str">
        <f>IF(ISNA(VLOOKUP(AA1362,Sheet2!J:J,1,0)),"//","")</f>
        <v/>
      </c>
      <c r="AF1362" s="107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50" t="s">
        <v>1229</v>
      </c>
      <c r="F1363" s="150" t="s">
        <v>1229</v>
      </c>
      <c r="G1363" s="188">
        <v>0</v>
      </c>
      <c r="H1363" s="188">
        <v>0</v>
      </c>
      <c r="I1363" s="177" t="s">
        <v>16</v>
      </c>
      <c r="J1363" s="64" t="s">
        <v>1541</v>
      </c>
      <c r="K1363" s="65" t="s">
        <v>4065</v>
      </c>
      <c r="L1363" s="256" t="s">
        <v>5137</v>
      </c>
      <c r="M1363" s="256"/>
      <c r="N1363" s="256"/>
      <c r="O1363" s="66"/>
      <c r="P1363" s="62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257</v>
      </c>
      <c r="W1363" s="91" t="s">
        <v>2422</v>
      </c>
      <c r="X1363" s="69" t="s">
        <v>2422</v>
      </c>
      <c r="Y1363" s="69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7" t="str">
        <f>IF(ISNA(VLOOKUP(AA1363,Sheet2!J:J,1,0)),"//","")</f>
        <v/>
      </c>
      <c r="AF1363" s="107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50" t="s">
        <v>1239</v>
      </c>
      <c r="F1364" s="150" t="s">
        <v>1239</v>
      </c>
      <c r="G1364" s="188">
        <v>0</v>
      </c>
      <c r="H1364" s="188">
        <v>0</v>
      </c>
      <c r="I1364" s="177" t="s">
        <v>16</v>
      </c>
      <c r="J1364" s="64" t="s">
        <v>1541</v>
      </c>
      <c r="K1364" s="65" t="s">
        <v>4065</v>
      </c>
      <c r="L1364" s="256" t="s">
        <v>5137</v>
      </c>
      <c r="M1364" s="256"/>
      <c r="N1364" s="256"/>
      <c r="O1364" s="66"/>
      <c r="P1364" s="62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257</v>
      </c>
      <c r="W1364" s="91" t="s">
        <v>2422</v>
      </c>
      <c r="X1364" s="69" t="s">
        <v>2422</v>
      </c>
      <c r="Y1364" s="69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7" t="str">
        <f>IF(ISNA(VLOOKUP(AA1364,Sheet2!J:J,1,0)),"//","")</f>
        <v/>
      </c>
      <c r="AF1364" s="107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8" t="s">
        <v>3033</v>
      </c>
      <c r="E1365" s="150" t="s">
        <v>2429</v>
      </c>
      <c r="F1365" s="150" t="s">
        <v>2429</v>
      </c>
      <c r="G1365" s="188">
        <v>0</v>
      </c>
      <c r="H1365" s="188">
        <v>0</v>
      </c>
      <c r="I1365" s="177" t="s">
        <v>16</v>
      </c>
      <c r="J1365" s="64" t="s">
        <v>1541</v>
      </c>
      <c r="K1365" s="65" t="s">
        <v>4065</v>
      </c>
      <c r="L1365" s="256" t="s">
        <v>5137</v>
      </c>
      <c r="M1365" s="256"/>
      <c r="N1365" s="256"/>
      <c r="O1365" s="66"/>
      <c r="P1365" s="62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257</v>
      </c>
      <c r="W1365" s="91" t="s">
        <v>2422</v>
      </c>
      <c r="X1365" s="69" t="s">
        <v>2422</v>
      </c>
      <c r="Y1365" s="69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7" t="str">
        <f>IF(ISNA(VLOOKUP(AA1365,Sheet2!J:J,1,0)),"//","")</f>
        <v/>
      </c>
      <c r="AF1365" s="107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50" t="s">
        <v>98</v>
      </c>
      <c r="F1366" s="150" t="s">
        <v>98</v>
      </c>
      <c r="G1366" s="188">
        <v>0</v>
      </c>
      <c r="H1366" s="188">
        <v>0</v>
      </c>
      <c r="I1366" s="177" t="s">
        <v>16</v>
      </c>
      <c r="J1366" s="64" t="s">
        <v>1541</v>
      </c>
      <c r="K1366" s="65" t="s">
        <v>4065</v>
      </c>
      <c r="L1366" s="256" t="s">
        <v>5137</v>
      </c>
      <c r="M1366" s="256"/>
      <c r="N1366" s="256"/>
      <c r="O1366" s="66"/>
      <c r="P1366" s="62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257</v>
      </c>
      <c r="W1366" s="91" t="s">
        <v>2422</v>
      </c>
      <c r="X1366" s="69" t="s">
        <v>2422</v>
      </c>
      <c r="Y1366" s="69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7" t="str">
        <f>IF(ISNA(VLOOKUP(AA1366,Sheet2!J:J,1,0)),"//","")</f>
        <v/>
      </c>
      <c r="AF1366" s="107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50" t="s">
        <v>1244</v>
      </c>
      <c r="F1367" s="150" t="s">
        <v>1244</v>
      </c>
      <c r="G1367" s="188">
        <v>0</v>
      </c>
      <c r="H1367" s="188">
        <v>0</v>
      </c>
      <c r="I1367" s="177" t="s">
        <v>16</v>
      </c>
      <c r="J1367" s="64" t="s">
        <v>1541</v>
      </c>
      <c r="K1367" s="65" t="s">
        <v>4065</v>
      </c>
      <c r="L1367" s="256" t="s">
        <v>5137</v>
      </c>
      <c r="M1367" s="256"/>
      <c r="N1367" s="256"/>
      <c r="O1367" s="66"/>
      <c r="P1367" s="62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257</v>
      </c>
      <c r="W1367" s="91" t="s">
        <v>2422</v>
      </c>
      <c r="X1367" s="69" t="s">
        <v>2422</v>
      </c>
      <c r="Y1367" s="69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7" t="str">
        <f>IF(ISNA(VLOOKUP(AA1367,Sheet2!J:J,1,0)),"//","")</f>
        <v/>
      </c>
      <c r="AF1367" s="107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50" t="s">
        <v>105</v>
      </c>
      <c r="F1368" s="150" t="s">
        <v>105</v>
      </c>
      <c r="G1368" s="188">
        <v>0</v>
      </c>
      <c r="H1368" s="188">
        <v>0</v>
      </c>
      <c r="I1368" s="177" t="s">
        <v>16</v>
      </c>
      <c r="J1368" s="64" t="s">
        <v>1541</v>
      </c>
      <c r="K1368" s="65" t="s">
        <v>4065</v>
      </c>
      <c r="L1368" s="256" t="s">
        <v>5137</v>
      </c>
      <c r="M1368" s="256"/>
      <c r="N1368" s="256"/>
      <c r="O1368" s="66"/>
      <c r="P1368" s="62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257</v>
      </c>
      <c r="W1368" s="91" t="s">
        <v>2422</v>
      </c>
      <c r="X1368" s="69" t="s">
        <v>2422</v>
      </c>
      <c r="Y1368" s="69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7" t="str">
        <f>IF(ISNA(VLOOKUP(AA1368,Sheet2!J:J,1,0)),"//","")</f>
        <v/>
      </c>
      <c r="AF1368" s="107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50" t="s">
        <v>1245</v>
      </c>
      <c r="F1369" s="150" t="s">
        <v>1245</v>
      </c>
      <c r="G1369" s="188">
        <v>0</v>
      </c>
      <c r="H1369" s="188">
        <v>0</v>
      </c>
      <c r="I1369" s="177" t="s">
        <v>16</v>
      </c>
      <c r="J1369" s="64" t="s">
        <v>1541</v>
      </c>
      <c r="K1369" s="65" t="s">
        <v>4065</v>
      </c>
      <c r="L1369" s="256" t="s">
        <v>5137</v>
      </c>
      <c r="M1369" s="256"/>
      <c r="N1369" s="256"/>
      <c r="O1369" s="66"/>
      <c r="P1369" s="62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257</v>
      </c>
      <c r="W1369" s="91" t="s">
        <v>2422</v>
      </c>
      <c r="X1369" s="69" t="s">
        <v>2422</v>
      </c>
      <c r="Y1369" s="69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7" t="str">
        <f>IF(ISNA(VLOOKUP(AA1369,Sheet2!J:J,1,0)),"//","")</f>
        <v/>
      </c>
      <c r="AF1369" s="107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50" t="s">
        <v>1246</v>
      </c>
      <c r="F1370" s="150" t="s">
        <v>1246</v>
      </c>
      <c r="G1370" s="188">
        <v>0</v>
      </c>
      <c r="H1370" s="188">
        <v>0</v>
      </c>
      <c r="I1370" s="177" t="s">
        <v>16</v>
      </c>
      <c r="J1370" s="64" t="s">
        <v>1541</v>
      </c>
      <c r="K1370" s="65" t="s">
        <v>4065</v>
      </c>
      <c r="L1370" s="256" t="s">
        <v>5137</v>
      </c>
      <c r="M1370" s="256"/>
      <c r="N1370" s="256"/>
      <c r="O1370" s="66"/>
      <c r="P1370" s="62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257</v>
      </c>
      <c r="W1370" s="91" t="s">
        <v>2422</v>
      </c>
      <c r="X1370" s="69" t="s">
        <v>2422</v>
      </c>
      <c r="Y1370" s="69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7" t="str">
        <f>IF(ISNA(VLOOKUP(AA1370,Sheet2!J:J,1,0)),"//","")</f>
        <v/>
      </c>
      <c r="AF1370" s="107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50" t="s">
        <v>119</v>
      </c>
      <c r="F1371" s="150" t="s">
        <v>119</v>
      </c>
      <c r="G1371" s="188">
        <v>0</v>
      </c>
      <c r="H1371" s="188">
        <v>0</v>
      </c>
      <c r="I1371" s="177" t="s">
        <v>16</v>
      </c>
      <c r="J1371" s="64" t="s">
        <v>1541</v>
      </c>
      <c r="K1371" s="65" t="s">
        <v>4065</v>
      </c>
      <c r="L1371" s="256" t="s">
        <v>5137</v>
      </c>
      <c r="M1371" s="256"/>
      <c r="N1371" s="256"/>
      <c r="O1371" s="66"/>
      <c r="P1371" s="62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257</v>
      </c>
      <c r="W1371" s="91" t="s">
        <v>2422</v>
      </c>
      <c r="X1371" s="69" t="s">
        <v>2422</v>
      </c>
      <c r="Y1371" s="69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7" t="str">
        <f>IF(ISNA(VLOOKUP(AA1371,Sheet2!J:J,1,0)),"//","")</f>
        <v/>
      </c>
      <c r="AF1371" s="107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50" t="s">
        <v>1255</v>
      </c>
      <c r="F1372" s="150" t="s">
        <v>1255</v>
      </c>
      <c r="G1372" s="188">
        <v>0</v>
      </c>
      <c r="H1372" s="188">
        <v>0</v>
      </c>
      <c r="I1372" s="177" t="s">
        <v>16</v>
      </c>
      <c r="J1372" s="64" t="s">
        <v>1541</v>
      </c>
      <c r="K1372" s="65" t="s">
        <v>4065</v>
      </c>
      <c r="L1372" s="256" t="s">
        <v>5137</v>
      </c>
      <c r="M1372" s="256"/>
      <c r="N1372" s="256"/>
      <c r="O1372" s="66"/>
      <c r="P1372" s="62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257</v>
      </c>
      <c r="W1372" s="91" t="s">
        <v>2422</v>
      </c>
      <c r="X1372" s="69" t="s">
        <v>2422</v>
      </c>
      <c r="Y1372" s="69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7" t="str">
        <f>IF(ISNA(VLOOKUP(AA1372,Sheet2!J:J,1,0)),"//","")</f>
        <v/>
      </c>
      <c r="AF1372" s="107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50" t="s">
        <v>121</v>
      </c>
      <c r="F1373" s="150" t="s">
        <v>121</v>
      </c>
      <c r="G1373" s="188">
        <v>0</v>
      </c>
      <c r="H1373" s="188">
        <v>0</v>
      </c>
      <c r="I1373" s="177" t="s">
        <v>16</v>
      </c>
      <c r="J1373" s="64" t="s">
        <v>1541</v>
      </c>
      <c r="K1373" s="65" t="s">
        <v>4065</v>
      </c>
      <c r="L1373" s="256" t="s">
        <v>5137</v>
      </c>
      <c r="M1373" s="256"/>
      <c r="N1373" s="256"/>
      <c r="O1373" s="66"/>
      <c r="P1373" s="62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257</v>
      </c>
      <c r="W1373" s="91" t="s">
        <v>2422</v>
      </c>
      <c r="X1373" s="69" t="s">
        <v>2422</v>
      </c>
      <c r="Y1373" s="69" t="s">
        <v>2422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7" t="str">
        <f>IF(ISNA(VLOOKUP(AA1373,Sheet2!J:J,1,0)),"//","")</f>
        <v/>
      </c>
      <c r="AF1373" s="107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50" t="s">
        <v>144</v>
      </c>
      <c r="F1374" s="150" t="s">
        <v>144</v>
      </c>
      <c r="G1374" s="188">
        <v>0</v>
      </c>
      <c r="H1374" s="188">
        <v>0</v>
      </c>
      <c r="I1374" s="177" t="s">
        <v>16</v>
      </c>
      <c r="J1374" s="64" t="s">
        <v>1541</v>
      </c>
      <c r="K1374" s="65" t="s">
        <v>4065</v>
      </c>
      <c r="L1374" s="256" t="s">
        <v>5137</v>
      </c>
      <c r="M1374" s="256"/>
      <c r="N1374" s="256"/>
      <c r="O1374" s="66"/>
      <c r="P1374" s="62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257</v>
      </c>
      <c r="W1374" s="91" t="s">
        <v>2422</v>
      </c>
      <c r="X1374" s="69" t="s">
        <v>2422</v>
      </c>
      <c r="Y1374" s="69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7" t="str">
        <f>IF(ISNA(VLOOKUP(AA1374,Sheet2!J:J,1,0)),"//","")</f>
        <v/>
      </c>
      <c r="AF1374" s="107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50" t="s">
        <v>146</v>
      </c>
      <c r="F1375" s="150" t="s">
        <v>146</v>
      </c>
      <c r="G1375" s="188">
        <v>0</v>
      </c>
      <c r="H1375" s="188">
        <v>0</v>
      </c>
      <c r="I1375" s="177" t="s">
        <v>16</v>
      </c>
      <c r="J1375" s="64" t="s">
        <v>1541</v>
      </c>
      <c r="K1375" s="65" t="s">
        <v>4065</v>
      </c>
      <c r="L1375" s="256" t="s">
        <v>5137</v>
      </c>
      <c r="M1375" s="256"/>
      <c r="N1375" s="256"/>
      <c r="O1375" s="66"/>
      <c r="P1375" s="62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257</v>
      </c>
      <c r="W1375" s="91" t="s">
        <v>2422</v>
      </c>
      <c r="X1375" s="69" t="s">
        <v>2422</v>
      </c>
      <c r="Y1375" s="69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7" t="str">
        <f>IF(ISNA(VLOOKUP(AA1375,Sheet2!J:J,1,0)),"//","")</f>
        <v/>
      </c>
      <c r="AF1375" s="107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50" t="s">
        <v>147</v>
      </c>
      <c r="F1376" s="150" t="s">
        <v>147</v>
      </c>
      <c r="G1376" s="188">
        <v>0</v>
      </c>
      <c r="H1376" s="188">
        <v>0</v>
      </c>
      <c r="I1376" s="177" t="s">
        <v>16</v>
      </c>
      <c r="J1376" s="64" t="s">
        <v>1541</v>
      </c>
      <c r="K1376" s="65" t="s">
        <v>4065</v>
      </c>
      <c r="L1376" s="256" t="s">
        <v>5137</v>
      </c>
      <c r="M1376" s="256"/>
      <c r="N1376" s="256"/>
      <c r="O1376" s="66"/>
      <c r="P1376" s="62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257</v>
      </c>
      <c r="W1376" s="91" t="s">
        <v>2911</v>
      </c>
      <c r="X1376" s="69" t="s">
        <v>2422</v>
      </c>
      <c r="Y1376" s="69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7" t="str">
        <f>IF(ISNA(VLOOKUP(AA1376,Sheet2!J:J,1,0)),"//","")</f>
        <v/>
      </c>
      <c r="AF1376" s="107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50" t="s">
        <v>1274</v>
      </c>
      <c r="F1377" s="150" t="s">
        <v>1274</v>
      </c>
      <c r="G1377" s="188">
        <v>0</v>
      </c>
      <c r="H1377" s="188">
        <v>0</v>
      </c>
      <c r="I1377" s="177" t="s">
        <v>16</v>
      </c>
      <c r="J1377" s="64" t="s">
        <v>1541</v>
      </c>
      <c r="K1377" s="65" t="s">
        <v>4065</v>
      </c>
      <c r="L1377" s="256" t="s">
        <v>5137</v>
      </c>
      <c r="M1377" s="256"/>
      <c r="N1377" s="256"/>
      <c r="O1377" s="66"/>
      <c r="P1377" s="62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257</v>
      </c>
      <c r="W1377" s="91" t="s">
        <v>2422</v>
      </c>
      <c r="X1377" s="69" t="s">
        <v>2422</v>
      </c>
      <c r="Y1377" s="69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7" t="str">
        <f>IF(ISNA(VLOOKUP(AA1377,Sheet2!J:J,1,0)),"//","")</f>
        <v/>
      </c>
      <c r="AF1377" s="107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50" t="s">
        <v>190</v>
      </c>
      <c r="F1378" s="150" t="s">
        <v>190</v>
      </c>
      <c r="G1378" s="188">
        <v>0</v>
      </c>
      <c r="H1378" s="188">
        <v>0</v>
      </c>
      <c r="I1378" s="177" t="s">
        <v>16</v>
      </c>
      <c r="J1378" s="64" t="s">
        <v>1541</v>
      </c>
      <c r="K1378" s="65" t="s">
        <v>4065</v>
      </c>
      <c r="L1378" s="256" t="s">
        <v>5137</v>
      </c>
      <c r="M1378" s="256"/>
      <c r="N1378" s="256"/>
      <c r="O1378" s="66"/>
      <c r="P1378" s="62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257</v>
      </c>
      <c r="W1378" s="91" t="s">
        <v>2422</v>
      </c>
      <c r="X1378" s="69" t="s">
        <v>2422</v>
      </c>
      <c r="Y1378" s="69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7" t="str">
        <f>IF(ISNA(VLOOKUP(AA1378,Sheet2!J:J,1,0)),"//","")</f>
        <v/>
      </c>
      <c r="AF1378" s="107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50" t="s">
        <v>1298</v>
      </c>
      <c r="F1379" s="150" t="s">
        <v>1298</v>
      </c>
      <c r="G1379" s="188">
        <v>0</v>
      </c>
      <c r="H1379" s="188">
        <v>0</v>
      </c>
      <c r="I1379" s="177" t="s">
        <v>16</v>
      </c>
      <c r="J1379" s="64" t="s">
        <v>1541</v>
      </c>
      <c r="K1379" s="65" t="s">
        <v>4065</v>
      </c>
      <c r="L1379" s="256" t="s">
        <v>5137</v>
      </c>
      <c r="M1379" s="256"/>
      <c r="N1379" s="256"/>
      <c r="O1379" s="66"/>
      <c r="P1379" s="62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257</v>
      </c>
      <c r="W1379" s="91" t="s">
        <v>2422</v>
      </c>
      <c r="X1379" s="69" t="s">
        <v>2422</v>
      </c>
      <c r="Y1379" s="69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7" t="str">
        <f>IF(ISNA(VLOOKUP(AA1379,Sheet2!J:J,1,0)),"//","")</f>
        <v/>
      </c>
      <c r="AF1379" s="107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50" t="s">
        <v>194</v>
      </c>
      <c r="F1380" s="150" t="s">
        <v>194</v>
      </c>
      <c r="G1380" s="188">
        <v>0</v>
      </c>
      <c r="H1380" s="188">
        <v>0</v>
      </c>
      <c r="I1380" s="177" t="s">
        <v>16</v>
      </c>
      <c r="J1380" s="64" t="s">
        <v>1541</v>
      </c>
      <c r="K1380" s="65" t="s">
        <v>4065</v>
      </c>
      <c r="L1380" s="256" t="s">
        <v>5137</v>
      </c>
      <c r="M1380" s="256"/>
      <c r="N1380" s="256"/>
      <c r="O1380" s="66"/>
      <c r="P1380" s="62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257</v>
      </c>
      <c r="W1380" s="91" t="s">
        <v>2422</v>
      </c>
      <c r="X1380" s="69" t="s">
        <v>2422</v>
      </c>
      <c r="Y1380" s="69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7" t="str">
        <f>IF(ISNA(VLOOKUP(AA1380,Sheet2!J:J,1,0)),"//","")</f>
        <v/>
      </c>
      <c r="AF1380" s="107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50" t="s">
        <v>1304</v>
      </c>
      <c r="F1381" s="150" t="s">
        <v>1304</v>
      </c>
      <c r="G1381" s="188">
        <v>0</v>
      </c>
      <c r="H1381" s="188">
        <v>0</v>
      </c>
      <c r="I1381" s="177" t="s">
        <v>16</v>
      </c>
      <c r="J1381" s="64" t="s">
        <v>1541</v>
      </c>
      <c r="K1381" s="65" t="s">
        <v>4065</v>
      </c>
      <c r="L1381" s="256" t="s">
        <v>5137</v>
      </c>
      <c r="M1381" s="256"/>
      <c r="N1381" s="256"/>
      <c r="O1381" s="66"/>
      <c r="P1381" s="62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257</v>
      </c>
      <c r="W1381" s="91" t="s">
        <v>2422</v>
      </c>
      <c r="X1381" s="69" t="s">
        <v>2422</v>
      </c>
      <c r="Y1381" s="69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7" t="str">
        <f>IF(ISNA(VLOOKUP(AA1381,Sheet2!J:J,1,0)),"//","")</f>
        <v/>
      </c>
      <c r="AF1381" s="107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50" t="s">
        <v>202</v>
      </c>
      <c r="F1382" s="150" t="s">
        <v>202</v>
      </c>
      <c r="G1382" s="188">
        <v>0</v>
      </c>
      <c r="H1382" s="188">
        <v>0</v>
      </c>
      <c r="I1382" s="177" t="s">
        <v>16</v>
      </c>
      <c r="J1382" s="64" t="s">
        <v>1541</v>
      </c>
      <c r="K1382" s="65" t="s">
        <v>4065</v>
      </c>
      <c r="L1382" s="256" t="s">
        <v>5137</v>
      </c>
      <c r="M1382" s="256"/>
      <c r="N1382" s="256"/>
      <c r="O1382" s="66"/>
      <c r="P1382" s="62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257</v>
      </c>
      <c r="W1382" s="91" t="s">
        <v>2422</v>
      </c>
      <c r="X1382" s="69" t="s">
        <v>2422</v>
      </c>
      <c r="Y1382" s="69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7" t="str">
        <f>IF(ISNA(VLOOKUP(AA1382,Sheet2!J:J,1,0)),"//","")</f>
        <v/>
      </c>
      <c r="AF1382" s="107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1" t="s">
        <v>222</v>
      </c>
      <c r="F1383" s="151" t="s">
        <v>222</v>
      </c>
      <c r="G1383" s="75">
        <v>0</v>
      </c>
      <c r="H1383" s="75">
        <v>0</v>
      </c>
      <c r="I1383" s="177" t="s">
        <v>16</v>
      </c>
      <c r="J1383" s="64" t="s">
        <v>1541</v>
      </c>
      <c r="K1383" s="65" t="s">
        <v>4065</v>
      </c>
      <c r="L1383" s="256" t="s">
        <v>5137</v>
      </c>
      <c r="M1383" s="256"/>
      <c r="N1383" s="256"/>
      <c r="O1383" s="66"/>
      <c r="P1383" s="62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257</v>
      </c>
      <c r="W1383" s="91" t="s">
        <v>2422</v>
      </c>
      <c r="X1383" s="69" t="s">
        <v>2422</v>
      </c>
      <c r="Y1383" s="69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7" t="str">
        <f>IF(ISNA(VLOOKUP(AA1383,Sheet2!J:J,1,0)),"//","")</f>
        <v/>
      </c>
      <c r="AF1383" s="107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1" t="s">
        <v>1315</v>
      </c>
      <c r="F1384" s="151" t="s">
        <v>1315</v>
      </c>
      <c r="G1384" s="75">
        <v>0</v>
      </c>
      <c r="H1384" s="75">
        <v>0</v>
      </c>
      <c r="I1384" s="177" t="s">
        <v>16</v>
      </c>
      <c r="J1384" s="64" t="s">
        <v>1541</v>
      </c>
      <c r="K1384" s="65" t="s">
        <v>4065</v>
      </c>
      <c r="L1384" s="256" t="s">
        <v>5137</v>
      </c>
      <c r="M1384" s="256"/>
      <c r="N1384" s="256"/>
      <c r="O1384" s="66"/>
      <c r="P1384" s="62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257</v>
      </c>
      <c r="W1384" s="91" t="s">
        <v>2422</v>
      </c>
      <c r="X1384" s="69" t="s">
        <v>2422</v>
      </c>
      <c r="Y1384" s="69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7" t="str">
        <f>IF(ISNA(VLOOKUP(AA1384,Sheet2!J:J,1,0)),"//","")</f>
        <v/>
      </c>
      <c r="AF1384" s="107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8" t="s">
        <v>3033</v>
      </c>
      <c r="E1385" s="150" t="s">
        <v>211</v>
      </c>
      <c r="F1385" s="150" t="s">
        <v>2441</v>
      </c>
      <c r="G1385" s="188">
        <v>0</v>
      </c>
      <c r="H1385" s="188">
        <v>0</v>
      </c>
      <c r="I1385" s="177" t="s">
        <v>16</v>
      </c>
      <c r="J1385" s="64" t="s">
        <v>1541</v>
      </c>
      <c r="K1385" s="65" t="s">
        <v>4065</v>
      </c>
      <c r="L1385" s="256" t="s">
        <v>5137</v>
      </c>
      <c r="M1385" s="256"/>
      <c r="N1385" s="256"/>
      <c r="O1385" s="66"/>
      <c r="P1385" s="62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257</v>
      </c>
      <c r="W1385" s="91" t="s">
        <v>2422</v>
      </c>
      <c r="X1385" s="69" t="s">
        <v>2422</v>
      </c>
      <c r="Y1385" s="69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7" t="str">
        <f>IF(ISNA(VLOOKUP(AA1385,Sheet2!J:J,1,0)),"//","")</f>
        <v/>
      </c>
      <c r="AF1385" s="107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50" t="s">
        <v>212</v>
      </c>
      <c r="F1386" s="150" t="s">
        <v>212</v>
      </c>
      <c r="G1386" s="188">
        <v>0</v>
      </c>
      <c r="H1386" s="188">
        <v>0</v>
      </c>
      <c r="I1386" s="177" t="s">
        <v>16</v>
      </c>
      <c r="J1386" s="64" t="s">
        <v>1541</v>
      </c>
      <c r="K1386" s="65" t="s">
        <v>4065</v>
      </c>
      <c r="L1386" s="256" t="s">
        <v>5137</v>
      </c>
      <c r="M1386" s="256"/>
      <c r="N1386" s="256"/>
      <c r="O1386" s="66"/>
      <c r="P1386" s="62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257</v>
      </c>
      <c r="W1386" s="91" t="s">
        <v>2422</v>
      </c>
      <c r="X1386" s="69" t="s">
        <v>2422</v>
      </c>
      <c r="Y1386" s="69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7" t="str">
        <f>IF(ISNA(VLOOKUP(AA1386,Sheet2!J:J,1,0)),"//","")</f>
        <v/>
      </c>
      <c r="AF1386" s="107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8" t="s">
        <v>3033</v>
      </c>
      <c r="E1387" s="150" t="s">
        <v>2434</v>
      </c>
      <c r="F1387" s="150" t="s">
        <v>2434</v>
      </c>
      <c r="G1387" s="188">
        <v>0</v>
      </c>
      <c r="H1387" s="188">
        <v>0</v>
      </c>
      <c r="I1387" s="177" t="s">
        <v>16</v>
      </c>
      <c r="J1387" s="64" t="s">
        <v>1541</v>
      </c>
      <c r="K1387" s="65" t="s">
        <v>4065</v>
      </c>
      <c r="L1387" s="256" t="s">
        <v>5137</v>
      </c>
      <c r="M1387" s="256"/>
      <c r="N1387" s="256"/>
      <c r="O1387" s="66"/>
      <c r="P1387" s="62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257</v>
      </c>
      <c r="W1387" s="91" t="s">
        <v>2422</v>
      </c>
      <c r="X1387" s="69" t="s">
        <v>2422</v>
      </c>
      <c r="Y1387" s="69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7" t="str">
        <f>IF(ISNA(VLOOKUP(AA1387,Sheet2!J:J,1,0)),"//","")</f>
        <v/>
      </c>
      <c r="AF1387" s="107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50" t="s">
        <v>1341</v>
      </c>
      <c r="F1388" s="150" t="s">
        <v>244</v>
      </c>
      <c r="G1388" s="188">
        <v>0</v>
      </c>
      <c r="H1388" s="188">
        <v>0</v>
      </c>
      <c r="I1388" s="177" t="s">
        <v>16</v>
      </c>
      <c r="J1388" s="64" t="s">
        <v>1541</v>
      </c>
      <c r="K1388" s="65" t="s">
        <v>4065</v>
      </c>
      <c r="L1388" s="256" t="s">
        <v>5137</v>
      </c>
      <c r="M1388" s="256"/>
      <c r="N1388" s="256"/>
      <c r="O1388" s="66"/>
      <c r="P1388" s="62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257</v>
      </c>
      <c r="W1388" s="91" t="s">
        <v>2422</v>
      </c>
      <c r="X1388" s="69" t="s">
        <v>2422</v>
      </c>
      <c r="Y1388" s="69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7" t="str">
        <f>IF(ISNA(VLOOKUP(AA1388,Sheet2!J:J,1,0)),"//","")</f>
        <v/>
      </c>
      <c r="AF1388" s="107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50" t="s">
        <v>1343</v>
      </c>
      <c r="F1389" s="150" t="s">
        <v>1343</v>
      </c>
      <c r="G1389" s="188">
        <v>0</v>
      </c>
      <c r="H1389" s="188">
        <v>0</v>
      </c>
      <c r="I1389" s="177" t="s">
        <v>16</v>
      </c>
      <c r="J1389" s="64" t="s">
        <v>1541</v>
      </c>
      <c r="K1389" s="65" t="s">
        <v>4065</v>
      </c>
      <c r="L1389" s="256" t="s">
        <v>5137</v>
      </c>
      <c r="M1389" s="256"/>
      <c r="N1389" s="256"/>
      <c r="O1389" s="66"/>
      <c r="P1389" s="62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257</v>
      </c>
      <c r="W1389" s="91" t="s">
        <v>2422</v>
      </c>
      <c r="X1389" s="69" t="s">
        <v>2422</v>
      </c>
      <c r="Y1389" s="69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7" t="str">
        <f>IF(ISNA(VLOOKUP(AA1389,Sheet2!J:J,1,0)),"//","")</f>
        <v/>
      </c>
      <c r="AF1389" s="107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50" t="s">
        <v>263</v>
      </c>
      <c r="F1390" s="150" t="s">
        <v>263</v>
      </c>
      <c r="G1390" s="188">
        <v>0</v>
      </c>
      <c r="H1390" s="188">
        <v>0</v>
      </c>
      <c r="I1390" s="177" t="s">
        <v>16</v>
      </c>
      <c r="J1390" s="64" t="s">
        <v>1541</v>
      </c>
      <c r="K1390" s="65" t="s">
        <v>4065</v>
      </c>
      <c r="L1390" s="256" t="s">
        <v>5137</v>
      </c>
      <c r="M1390" s="256"/>
      <c r="N1390" s="256"/>
      <c r="O1390" s="66"/>
      <c r="P1390" s="62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257</v>
      </c>
      <c r="W1390" s="91" t="s">
        <v>2422</v>
      </c>
      <c r="X1390" s="69" t="s">
        <v>2422</v>
      </c>
      <c r="Y1390" s="69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7" t="str">
        <f>IF(ISNA(VLOOKUP(AA1390,Sheet2!J:J,1,0)),"//","")</f>
        <v/>
      </c>
      <c r="AF1390" s="107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50" t="s">
        <v>1355</v>
      </c>
      <c r="F1391" s="150" t="s">
        <v>1355</v>
      </c>
      <c r="G1391" s="188">
        <v>0</v>
      </c>
      <c r="H1391" s="188">
        <v>0</v>
      </c>
      <c r="I1391" s="177" t="s">
        <v>16</v>
      </c>
      <c r="J1391" s="64" t="s">
        <v>1541</v>
      </c>
      <c r="K1391" s="65" t="s">
        <v>4065</v>
      </c>
      <c r="L1391" s="256" t="s">
        <v>5137</v>
      </c>
      <c r="M1391" s="256"/>
      <c r="N1391" s="256"/>
      <c r="O1391" s="66"/>
      <c r="P1391" s="62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257</v>
      </c>
      <c r="W1391" s="91" t="s">
        <v>2422</v>
      </c>
      <c r="X1391" s="69" t="s">
        <v>2422</v>
      </c>
      <c r="Y1391" s="69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7" t="str">
        <f>IF(ISNA(VLOOKUP(AA1391,Sheet2!J:J,1,0)),"//","")</f>
        <v/>
      </c>
      <c r="AF1391" s="107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50" t="s">
        <v>268</v>
      </c>
      <c r="F1392" s="150" t="s">
        <v>268</v>
      </c>
      <c r="G1392" s="188">
        <v>0</v>
      </c>
      <c r="H1392" s="188">
        <v>0</v>
      </c>
      <c r="I1392" s="177" t="s">
        <v>16</v>
      </c>
      <c r="J1392" s="64" t="s">
        <v>1541</v>
      </c>
      <c r="K1392" s="65" t="s">
        <v>4065</v>
      </c>
      <c r="L1392" s="256" t="s">
        <v>5137</v>
      </c>
      <c r="M1392" s="256"/>
      <c r="N1392" s="256"/>
      <c r="O1392" s="66"/>
      <c r="P1392" s="62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257</v>
      </c>
      <c r="W1392" s="91" t="s">
        <v>2422</v>
      </c>
      <c r="X1392" s="69" t="s">
        <v>2422</v>
      </c>
      <c r="Y1392" s="69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7" t="str">
        <f>IF(ISNA(VLOOKUP(AA1392,Sheet2!J:J,1,0)),"//","")</f>
        <v/>
      </c>
      <c r="AF1392" s="107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50" t="s">
        <v>1356</v>
      </c>
      <c r="F1393" s="150" t="s">
        <v>1356</v>
      </c>
      <c r="G1393" s="188">
        <v>0</v>
      </c>
      <c r="H1393" s="188">
        <v>0</v>
      </c>
      <c r="I1393" s="177" t="s">
        <v>16</v>
      </c>
      <c r="J1393" s="64" t="s">
        <v>1541</v>
      </c>
      <c r="K1393" s="65" t="s">
        <v>4065</v>
      </c>
      <c r="L1393" s="256" t="s">
        <v>5137</v>
      </c>
      <c r="M1393" s="256"/>
      <c r="N1393" s="256"/>
      <c r="O1393" s="66"/>
      <c r="P1393" s="62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257</v>
      </c>
      <c r="W1393" s="91" t="s">
        <v>2422</v>
      </c>
      <c r="X1393" s="69" t="s">
        <v>2422</v>
      </c>
      <c r="Y1393" s="69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7" t="str">
        <f>IF(ISNA(VLOOKUP(AA1393,Sheet2!J:J,1,0)),"//","")</f>
        <v/>
      </c>
      <c r="AF1393" s="107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8" t="s">
        <v>3033</v>
      </c>
      <c r="E1394" s="150" t="s">
        <v>2430</v>
      </c>
      <c r="F1394" s="150" t="s">
        <v>2430</v>
      </c>
      <c r="G1394" s="188">
        <v>0</v>
      </c>
      <c r="H1394" s="188">
        <v>0</v>
      </c>
      <c r="I1394" s="177" t="s">
        <v>16</v>
      </c>
      <c r="J1394" s="64" t="s">
        <v>1541</v>
      </c>
      <c r="K1394" s="65" t="s">
        <v>4065</v>
      </c>
      <c r="L1394" s="256" t="s">
        <v>5137</v>
      </c>
      <c r="M1394" s="256"/>
      <c r="N1394" s="256"/>
      <c r="O1394" s="66"/>
      <c r="P1394" s="62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257</v>
      </c>
      <c r="W1394" s="91" t="s">
        <v>2422</v>
      </c>
      <c r="X1394" s="69" t="s">
        <v>2422</v>
      </c>
      <c r="Y1394" s="69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7" t="str">
        <f>IF(ISNA(VLOOKUP(AA1394,Sheet2!J:J,1,0)),"//","")</f>
        <v/>
      </c>
      <c r="AF1394" s="107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50" t="s">
        <v>1360</v>
      </c>
      <c r="F1395" s="150" t="s">
        <v>1360</v>
      </c>
      <c r="G1395" s="188">
        <v>0</v>
      </c>
      <c r="H1395" s="188">
        <v>0</v>
      </c>
      <c r="I1395" s="177" t="s">
        <v>16</v>
      </c>
      <c r="J1395" s="64" t="s">
        <v>1541</v>
      </c>
      <c r="K1395" s="65" t="s">
        <v>4065</v>
      </c>
      <c r="L1395" s="256" t="s">
        <v>5137</v>
      </c>
      <c r="M1395" s="256"/>
      <c r="N1395" s="256"/>
      <c r="O1395" s="66"/>
      <c r="P1395" s="62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257</v>
      </c>
      <c r="W1395" s="91" t="s">
        <v>2422</v>
      </c>
      <c r="X1395" s="69" t="s">
        <v>2422</v>
      </c>
      <c r="Y1395" s="69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7" t="str">
        <f>IF(ISNA(VLOOKUP(AA1395,Sheet2!J:J,1,0)),"//","")</f>
        <v/>
      </c>
      <c r="AF1395" s="107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50" t="s">
        <v>1369</v>
      </c>
      <c r="F1396" s="150" t="s">
        <v>1369</v>
      </c>
      <c r="G1396" s="188">
        <v>0</v>
      </c>
      <c r="H1396" s="188">
        <v>0</v>
      </c>
      <c r="I1396" s="177" t="s">
        <v>16</v>
      </c>
      <c r="J1396" s="64" t="s">
        <v>1541</v>
      </c>
      <c r="K1396" s="65" t="s">
        <v>4065</v>
      </c>
      <c r="L1396" s="256" t="s">
        <v>5137</v>
      </c>
      <c r="M1396" s="256"/>
      <c r="N1396" s="256"/>
      <c r="O1396" s="66"/>
      <c r="P1396" s="62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257</v>
      </c>
      <c r="W1396" s="91" t="s">
        <v>2422</v>
      </c>
      <c r="X1396" s="69" t="s">
        <v>2422</v>
      </c>
      <c r="Y1396" s="69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7" t="str">
        <f>IF(ISNA(VLOOKUP(AA1396,Sheet2!J:J,1,0)),"//","")</f>
        <v/>
      </c>
      <c r="AF1396" s="107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50" t="s">
        <v>334</v>
      </c>
      <c r="F1397" s="150" t="s">
        <v>334</v>
      </c>
      <c r="G1397" s="188">
        <v>0</v>
      </c>
      <c r="H1397" s="188">
        <v>0</v>
      </c>
      <c r="I1397" s="177" t="s">
        <v>16</v>
      </c>
      <c r="J1397" s="64" t="s">
        <v>1541</v>
      </c>
      <c r="K1397" s="65" t="s">
        <v>4065</v>
      </c>
      <c r="L1397" s="256" t="s">
        <v>5137</v>
      </c>
      <c r="M1397" s="256"/>
      <c r="N1397" s="256"/>
      <c r="O1397" s="66"/>
      <c r="P1397" s="62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257</v>
      </c>
      <c r="W1397" s="91" t="s">
        <v>2422</v>
      </c>
      <c r="X1397" s="69" t="s">
        <v>2422</v>
      </c>
      <c r="Y1397" s="69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7" t="str">
        <f>IF(ISNA(VLOOKUP(AA1397,Sheet2!J:J,1,0)),"//","")</f>
        <v/>
      </c>
      <c r="AF1397" s="107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50" t="s">
        <v>338</v>
      </c>
      <c r="F1398" s="150" t="s">
        <v>338</v>
      </c>
      <c r="G1398" s="188">
        <v>0</v>
      </c>
      <c r="H1398" s="188">
        <v>0</v>
      </c>
      <c r="I1398" s="177" t="s">
        <v>16</v>
      </c>
      <c r="J1398" s="64" t="s">
        <v>1541</v>
      </c>
      <c r="K1398" s="65" t="s">
        <v>4065</v>
      </c>
      <c r="L1398" s="256" t="s">
        <v>5137</v>
      </c>
      <c r="M1398" s="256"/>
      <c r="N1398" s="256"/>
      <c r="O1398" s="66"/>
      <c r="P1398" s="62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257</v>
      </c>
      <c r="W1398" s="91" t="s">
        <v>2422</v>
      </c>
      <c r="X1398" s="69" t="s">
        <v>2422</v>
      </c>
      <c r="Y1398" s="69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7" t="str">
        <f>IF(ISNA(VLOOKUP(AA1398,Sheet2!J:J,1,0)),"//","")</f>
        <v/>
      </c>
      <c r="AF1398" s="107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50" t="s">
        <v>1400</v>
      </c>
      <c r="F1399" s="150" t="s">
        <v>1400</v>
      </c>
      <c r="G1399" s="188">
        <v>0</v>
      </c>
      <c r="H1399" s="188">
        <v>0</v>
      </c>
      <c r="I1399" s="177" t="s">
        <v>16</v>
      </c>
      <c r="J1399" s="64" t="s">
        <v>1541</v>
      </c>
      <c r="K1399" s="65" t="s">
        <v>4065</v>
      </c>
      <c r="L1399" s="256" t="s">
        <v>5137</v>
      </c>
      <c r="M1399" s="256"/>
      <c r="N1399" s="256"/>
      <c r="O1399" s="66"/>
      <c r="P1399" s="62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257</v>
      </c>
      <c r="W1399" s="91" t="s">
        <v>2422</v>
      </c>
      <c r="X1399" s="69" t="s">
        <v>2422</v>
      </c>
      <c r="Y1399" s="69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7" t="str">
        <f>IF(ISNA(VLOOKUP(AA1399,Sheet2!J:J,1,0)),"//","")</f>
        <v/>
      </c>
      <c r="AF1399" s="107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50" t="s">
        <v>346</v>
      </c>
      <c r="F1400" s="150" t="s">
        <v>346</v>
      </c>
      <c r="G1400" s="188">
        <v>0</v>
      </c>
      <c r="H1400" s="188">
        <v>0</v>
      </c>
      <c r="I1400" s="177" t="s">
        <v>16</v>
      </c>
      <c r="J1400" s="64" t="s">
        <v>1541</v>
      </c>
      <c r="K1400" s="65" t="s">
        <v>4065</v>
      </c>
      <c r="L1400" s="256" t="s">
        <v>5137</v>
      </c>
      <c r="M1400" s="256"/>
      <c r="N1400" s="256"/>
      <c r="O1400" s="66"/>
      <c r="P1400" s="62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257</v>
      </c>
      <c r="W1400" s="91"/>
      <c r="X1400" s="69"/>
      <c r="Y1400" s="69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7" t="str">
        <f>IF(ISNA(VLOOKUP(AA1400,Sheet2!J:J,1,0)),"//","")</f>
        <v/>
      </c>
      <c r="AF1400" s="107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50" t="s">
        <v>355</v>
      </c>
      <c r="F1401" s="150" t="s">
        <v>355</v>
      </c>
      <c r="G1401" s="188">
        <v>0</v>
      </c>
      <c r="H1401" s="188">
        <v>0</v>
      </c>
      <c r="I1401" s="177" t="s">
        <v>16</v>
      </c>
      <c r="J1401" s="64" t="s">
        <v>1541</v>
      </c>
      <c r="K1401" s="65" t="s">
        <v>4065</v>
      </c>
      <c r="L1401" s="256" t="s">
        <v>5137</v>
      </c>
      <c r="M1401" s="256"/>
      <c r="N1401" s="256"/>
      <c r="O1401" s="66"/>
      <c r="P1401" s="62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257</v>
      </c>
      <c r="W1401" s="91" t="s">
        <v>2422</v>
      </c>
      <c r="X1401" s="69" t="s">
        <v>2422</v>
      </c>
      <c r="Y1401" s="69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7" t="str">
        <f>IF(ISNA(VLOOKUP(AA1401,Sheet2!J:J,1,0)),"//","")</f>
        <v/>
      </c>
      <c r="AF1401" s="107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50" t="s">
        <v>1418</v>
      </c>
      <c r="F1402" s="150" t="s">
        <v>1418</v>
      </c>
      <c r="G1402" s="188">
        <v>0</v>
      </c>
      <c r="H1402" s="188">
        <v>0</v>
      </c>
      <c r="I1402" s="177" t="s">
        <v>16</v>
      </c>
      <c r="J1402" s="64" t="s">
        <v>1541</v>
      </c>
      <c r="K1402" s="65" t="s">
        <v>4065</v>
      </c>
      <c r="L1402" s="256" t="s">
        <v>5137</v>
      </c>
      <c r="M1402" s="256"/>
      <c r="N1402" s="256"/>
      <c r="O1402" s="66"/>
      <c r="P1402" s="62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257</v>
      </c>
      <c r="W1402" s="91" t="s">
        <v>2422</v>
      </c>
      <c r="X1402" s="69" t="s">
        <v>2422</v>
      </c>
      <c r="Y1402" s="69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7" t="str">
        <f>IF(ISNA(VLOOKUP(AA1402,Sheet2!J:J,1,0)),"//","")</f>
        <v/>
      </c>
      <c r="AF1402" s="107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8" t="s">
        <v>3033</v>
      </c>
      <c r="E1403" s="150" t="s">
        <v>1423</v>
      </c>
      <c r="F1403" s="150" t="s">
        <v>1424</v>
      </c>
      <c r="G1403" s="188">
        <v>0</v>
      </c>
      <c r="H1403" s="188">
        <v>0</v>
      </c>
      <c r="I1403" s="177" t="s">
        <v>16</v>
      </c>
      <c r="J1403" s="64" t="s">
        <v>1541</v>
      </c>
      <c r="K1403" s="65" t="s">
        <v>4065</v>
      </c>
      <c r="L1403" s="256" t="s">
        <v>5137</v>
      </c>
      <c r="M1403" s="256"/>
      <c r="N1403" s="256"/>
      <c r="O1403" s="58" t="s">
        <v>18</v>
      </c>
      <c r="P1403" s="62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257</v>
      </c>
      <c r="W1403" s="91" t="s">
        <v>2422</v>
      </c>
      <c r="X1403" s="69" t="s">
        <v>2422</v>
      </c>
      <c r="Y1403" s="69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7" t="str">
        <f>IF(ISNA(VLOOKUP(AA1403,Sheet2!J:J,1,0)),"//","")</f>
        <v/>
      </c>
      <c r="AF1403" s="107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50" t="s">
        <v>1425</v>
      </c>
      <c r="F1404" s="150" t="s">
        <v>1425</v>
      </c>
      <c r="G1404" s="188">
        <v>0</v>
      </c>
      <c r="H1404" s="188">
        <v>0</v>
      </c>
      <c r="I1404" s="177" t="s">
        <v>16</v>
      </c>
      <c r="J1404" s="64" t="s">
        <v>1541</v>
      </c>
      <c r="K1404" s="65" t="s">
        <v>4065</v>
      </c>
      <c r="L1404" s="256" t="s">
        <v>5137</v>
      </c>
      <c r="M1404" s="256"/>
      <c r="N1404" s="256"/>
      <c r="O1404" s="66"/>
      <c r="P1404" s="62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257</v>
      </c>
      <c r="W1404" s="91" t="s">
        <v>2422</v>
      </c>
      <c r="X1404" s="69" t="s">
        <v>2422</v>
      </c>
      <c r="Y1404" s="69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7" t="str">
        <f>IF(ISNA(VLOOKUP(AA1404,Sheet2!J:J,1,0)),"//","")</f>
        <v/>
      </c>
      <c r="AF1404" s="107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8" t="s">
        <v>3033</v>
      </c>
      <c r="E1405" s="150" t="s">
        <v>368</v>
      </c>
      <c r="F1405" s="150" t="s">
        <v>368</v>
      </c>
      <c r="G1405" s="188">
        <v>0</v>
      </c>
      <c r="H1405" s="188">
        <v>0</v>
      </c>
      <c r="I1405" s="177" t="s">
        <v>16</v>
      </c>
      <c r="J1405" s="64" t="s">
        <v>1541</v>
      </c>
      <c r="K1405" s="65" t="s">
        <v>4065</v>
      </c>
      <c r="L1405" s="256" t="s">
        <v>5137</v>
      </c>
      <c r="M1405" s="256"/>
      <c r="N1405" s="256"/>
      <c r="O1405" s="58" t="s">
        <v>369</v>
      </c>
      <c r="P1405" s="62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257</v>
      </c>
      <c r="W1405" s="91" t="s">
        <v>2422</v>
      </c>
      <c r="X1405" s="69" t="s">
        <v>2422</v>
      </c>
      <c r="Y1405" s="69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7" t="str">
        <f>IF(ISNA(VLOOKUP(AA1405,Sheet2!J:J,1,0)),"//","")</f>
        <v/>
      </c>
      <c r="AF1405" s="107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50" t="s">
        <v>371</v>
      </c>
      <c r="F1406" s="150" t="s">
        <v>371</v>
      </c>
      <c r="G1406" s="188">
        <v>0</v>
      </c>
      <c r="H1406" s="188">
        <v>0</v>
      </c>
      <c r="I1406" s="177" t="s">
        <v>16</v>
      </c>
      <c r="J1406" s="64" t="s">
        <v>1541</v>
      </c>
      <c r="K1406" s="65" t="s">
        <v>4065</v>
      </c>
      <c r="L1406" s="256" t="s">
        <v>5137</v>
      </c>
      <c r="M1406" s="256"/>
      <c r="N1406" s="256"/>
      <c r="O1406" s="66"/>
      <c r="P1406" s="62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257</v>
      </c>
      <c r="W1406" s="91" t="s">
        <v>2422</v>
      </c>
      <c r="X1406" s="69" t="s">
        <v>2422</v>
      </c>
      <c r="Y1406" s="69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7" t="str">
        <f>IF(ISNA(VLOOKUP(AA1406,Sheet2!J:J,1,0)),"//","")</f>
        <v/>
      </c>
      <c r="AF1406" s="107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8" t="s">
        <v>3033</v>
      </c>
      <c r="E1407" s="150" t="s">
        <v>2435</v>
      </c>
      <c r="F1407" s="150" t="s">
        <v>2435</v>
      </c>
      <c r="G1407" s="188">
        <v>0</v>
      </c>
      <c r="H1407" s="188">
        <v>0</v>
      </c>
      <c r="I1407" s="177" t="s">
        <v>16</v>
      </c>
      <c r="J1407" s="64" t="s">
        <v>1541</v>
      </c>
      <c r="K1407" s="65" t="s">
        <v>4065</v>
      </c>
      <c r="L1407" s="256" t="s">
        <v>5137</v>
      </c>
      <c r="M1407" s="256"/>
      <c r="N1407" s="256"/>
      <c r="O1407" s="66"/>
      <c r="P1407" s="62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257</v>
      </c>
      <c r="W1407" s="91" t="s">
        <v>2422</v>
      </c>
      <c r="X1407" s="69" t="s">
        <v>2422</v>
      </c>
      <c r="Y1407" s="69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7" t="str">
        <f>IF(ISNA(VLOOKUP(AA1407,Sheet2!J:J,1,0)),"//","")</f>
        <v/>
      </c>
      <c r="AF1407" s="107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50" t="s">
        <v>385</v>
      </c>
      <c r="F1408" s="150" t="s">
        <v>385</v>
      </c>
      <c r="G1408" s="188">
        <v>0</v>
      </c>
      <c r="H1408" s="188">
        <v>0</v>
      </c>
      <c r="I1408" s="177" t="s">
        <v>16</v>
      </c>
      <c r="J1408" s="64" t="s">
        <v>1541</v>
      </c>
      <c r="K1408" s="65" t="s">
        <v>4065</v>
      </c>
      <c r="L1408" s="256" t="s">
        <v>5137</v>
      </c>
      <c r="M1408" s="256"/>
      <c r="N1408" s="256"/>
      <c r="O1408" s="66"/>
      <c r="P1408" s="62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257</v>
      </c>
      <c r="W1408" s="91" t="s">
        <v>2422</v>
      </c>
      <c r="X1408" s="69" t="s">
        <v>2422</v>
      </c>
      <c r="Y1408" s="69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7" t="str">
        <f>IF(ISNA(VLOOKUP(AA1408,Sheet2!J:J,1,0)),"//","")</f>
        <v/>
      </c>
      <c r="AF1408" s="107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8" t="s">
        <v>3033</v>
      </c>
      <c r="E1409" s="150" t="s">
        <v>2455</v>
      </c>
      <c r="F1409" s="150" t="s">
        <v>2455</v>
      </c>
      <c r="G1409" s="188">
        <v>0</v>
      </c>
      <c r="H1409" s="188">
        <v>0</v>
      </c>
      <c r="I1409" s="177" t="s">
        <v>16</v>
      </c>
      <c r="J1409" s="64" t="s">
        <v>1541</v>
      </c>
      <c r="K1409" s="65" t="s">
        <v>4065</v>
      </c>
      <c r="L1409" s="256" t="s">
        <v>5137</v>
      </c>
      <c r="M1409" s="256"/>
      <c r="N1409" s="256"/>
      <c r="O1409" s="66"/>
      <c r="P1409" s="62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257</v>
      </c>
      <c r="W1409" s="91" t="s">
        <v>2422</v>
      </c>
      <c r="X1409" s="69" t="s">
        <v>2422</v>
      </c>
      <c r="Y1409" s="69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7" t="str">
        <f>IF(ISNA(VLOOKUP(AA1409,Sheet2!J:J,1,0)),"//","")</f>
        <v/>
      </c>
      <c r="AF1409" s="107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4" t="s">
        <v>399</v>
      </c>
      <c r="F1410" s="64" t="s">
        <v>399</v>
      </c>
      <c r="G1410" s="188">
        <v>0</v>
      </c>
      <c r="H1410" s="188">
        <v>0</v>
      </c>
      <c r="I1410" s="177" t="s">
        <v>16</v>
      </c>
      <c r="J1410" s="64" t="s">
        <v>1541</v>
      </c>
      <c r="K1410" s="65" t="s">
        <v>4065</v>
      </c>
      <c r="L1410" s="256" t="s">
        <v>5137</v>
      </c>
      <c r="M1410" s="256"/>
      <c r="N1410" s="256"/>
      <c r="O1410" s="66"/>
      <c r="P1410" s="62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257</v>
      </c>
      <c r="W1410" s="91" t="s">
        <v>2422</v>
      </c>
      <c r="X1410" s="69" t="s">
        <v>2422</v>
      </c>
      <c r="Y1410" s="69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7" t="str">
        <f>IF(ISNA(VLOOKUP(AA1410,Sheet2!J:J,1,0)),"//","")</f>
        <v/>
      </c>
      <c r="AF1410" s="107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4" t="s">
        <v>400</v>
      </c>
      <c r="F1411" s="64" t="s">
        <v>400</v>
      </c>
      <c r="G1411" s="188">
        <v>0</v>
      </c>
      <c r="H1411" s="188">
        <v>0</v>
      </c>
      <c r="I1411" s="177" t="s">
        <v>16</v>
      </c>
      <c r="J1411" s="64" t="s">
        <v>1541</v>
      </c>
      <c r="K1411" s="65" t="s">
        <v>4065</v>
      </c>
      <c r="L1411" s="256" t="s">
        <v>5137</v>
      </c>
      <c r="M1411" s="256"/>
      <c r="N1411" s="256"/>
      <c r="O1411" s="66"/>
      <c r="P1411" s="62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257</v>
      </c>
      <c r="W1411" s="91" t="s">
        <v>2422</v>
      </c>
      <c r="X1411" s="69" t="s">
        <v>2422</v>
      </c>
      <c r="Y1411" s="69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7" t="str">
        <f>IF(ISNA(VLOOKUP(AA1411,Sheet2!J:J,1,0)),"//","")</f>
        <v/>
      </c>
      <c r="AF1411" s="107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8" t="s">
        <v>3033</v>
      </c>
      <c r="E1412" s="64" t="s">
        <v>1453</v>
      </c>
      <c r="F1412" s="64" t="s">
        <v>1453</v>
      </c>
      <c r="G1412" s="188">
        <v>0</v>
      </c>
      <c r="H1412" s="188">
        <v>0</v>
      </c>
      <c r="I1412" s="177" t="s">
        <v>16</v>
      </c>
      <c r="J1412" s="64" t="s">
        <v>1541</v>
      </c>
      <c r="K1412" s="65" t="s">
        <v>4065</v>
      </c>
      <c r="L1412" s="256" t="s">
        <v>5137</v>
      </c>
      <c r="M1412" s="256"/>
      <c r="N1412" s="256"/>
      <c r="O1412" s="58" t="s">
        <v>405</v>
      </c>
      <c r="P1412" s="62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257</v>
      </c>
      <c r="W1412" s="91" t="s">
        <v>2422</v>
      </c>
      <c r="X1412" s="69" t="s">
        <v>2422</v>
      </c>
      <c r="Y1412" s="69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7" t="str">
        <f>IF(ISNA(VLOOKUP(AA1412,Sheet2!J:J,1,0)),"//","")</f>
        <v/>
      </c>
      <c r="AF1412" s="107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4" t="s">
        <v>406</v>
      </c>
      <c r="F1413" s="64" t="s">
        <v>406</v>
      </c>
      <c r="G1413" s="188">
        <v>0</v>
      </c>
      <c r="H1413" s="188">
        <v>0</v>
      </c>
      <c r="I1413" s="177" t="s">
        <v>16</v>
      </c>
      <c r="J1413" s="64" t="s">
        <v>1541</v>
      </c>
      <c r="K1413" s="65" t="s">
        <v>4065</v>
      </c>
      <c r="L1413" s="256" t="s">
        <v>5137</v>
      </c>
      <c r="M1413" s="256"/>
      <c r="N1413" s="256"/>
      <c r="O1413" s="66" t="s">
        <v>3421</v>
      </c>
      <c r="P1413" s="62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257</v>
      </c>
      <c r="W1413" s="91" t="s">
        <v>2422</v>
      </c>
      <c r="X1413" s="69" t="s">
        <v>2422</v>
      </c>
      <c r="Y1413" s="69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7" t="str">
        <f>IF(ISNA(VLOOKUP(AA1413,Sheet2!J:J,1,0)),"//","")</f>
        <v/>
      </c>
      <c r="AF1413" s="107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4" t="s">
        <v>2471</v>
      </c>
      <c r="F1414" s="64" t="s">
        <v>2471</v>
      </c>
      <c r="G1414" s="188">
        <v>0</v>
      </c>
      <c r="H1414" s="188">
        <v>0</v>
      </c>
      <c r="I1414" s="177" t="s">
        <v>16</v>
      </c>
      <c r="J1414" s="64" t="s">
        <v>1541</v>
      </c>
      <c r="K1414" s="65" t="s">
        <v>4065</v>
      </c>
      <c r="L1414" s="256" t="s">
        <v>5137</v>
      </c>
      <c r="M1414" s="256"/>
      <c r="N1414" s="256"/>
      <c r="O1414" s="66" t="s">
        <v>3422</v>
      </c>
      <c r="P1414" s="62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257</v>
      </c>
      <c r="W1414" s="91" t="s">
        <v>2422</v>
      </c>
      <c r="X1414" s="69" t="s">
        <v>2422</v>
      </c>
      <c r="Y1414" s="69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7" t="str">
        <f>IF(ISNA(VLOOKUP(AA1414,Sheet2!J:J,1,0)),"//","")</f>
        <v/>
      </c>
      <c r="AF1414" s="107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4" t="s">
        <v>2472</v>
      </c>
      <c r="F1415" s="64" t="s">
        <v>2472</v>
      </c>
      <c r="G1415" s="188">
        <v>0</v>
      </c>
      <c r="H1415" s="188">
        <v>0</v>
      </c>
      <c r="I1415" s="177" t="s">
        <v>16</v>
      </c>
      <c r="J1415" s="64" t="s">
        <v>1541</v>
      </c>
      <c r="K1415" s="65" t="s">
        <v>4065</v>
      </c>
      <c r="L1415" s="256" t="s">
        <v>5137</v>
      </c>
      <c r="M1415" s="256"/>
      <c r="N1415" s="256"/>
      <c r="O1415" s="66"/>
      <c r="P1415" s="62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257</v>
      </c>
      <c r="W1415" s="91" t="s">
        <v>2422</v>
      </c>
      <c r="X1415" s="69" t="s">
        <v>2422</v>
      </c>
      <c r="Y1415" s="69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7" t="str">
        <f>IF(ISNA(VLOOKUP(AA1415,Sheet2!J:J,1,0)),"//","")</f>
        <v/>
      </c>
      <c r="AF1415" s="107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4" t="s">
        <v>458</v>
      </c>
      <c r="F1416" s="64" t="s">
        <v>458</v>
      </c>
      <c r="G1416" s="188">
        <v>0</v>
      </c>
      <c r="H1416" s="188">
        <v>0</v>
      </c>
      <c r="I1416" s="177" t="s">
        <v>16</v>
      </c>
      <c r="J1416" s="64" t="s">
        <v>1541</v>
      </c>
      <c r="K1416" s="65" t="s">
        <v>4065</v>
      </c>
      <c r="L1416" s="256" t="s">
        <v>5137</v>
      </c>
      <c r="M1416" s="256"/>
      <c r="N1416" s="256"/>
      <c r="O1416" s="66"/>
      <c r="P1416" s="62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257</v>
      </c>
      <c r="W1416" s="91" t="s">
        <v>2422</v>
      </c>
      <c r="X1416" s="69" t="s">
        <v>2422</v>
      </c>
      <c r="Y1416" s="69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7" t="str">
        <f>IF(ISNA(VLOOKUP(AA1416,Sheet2!J:J,1,0)),"//","")</f>
        <v/>
      </c>
      <c r="AF1416" s="107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4" t="s">
        <v>459</v>
      </c>
      <c r="F1417" s="64" t="s">
        <v>459</v>
      </c>
      <c r="G1417" s="188">
        <v>0</v>
      </c>
      <c r="H1417" s="188">
        <v>0</v>
      </c>
      <c r="I1417" s="177" t="s">
        <v>16</v>
      </c>
      <c r="J1417" s="64" t="s">
        <v>1541</v>
      </c>
      <c r="K1417" s="65" t="s">
        <v>4065</v>
      </c>
      <c r="L1417" s="256" t="s">
        <v>5137</v>
      </c>
      <c r="M1417" s="256"/>
      <c r="N1417" s="256"/>
      <c r="O1417" s="66"/>
      <c r="P1417" s="62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257</v>
      </c>
      <c r="W1417" s="91" t="s">
        <v>2422</v>
      </c>
      <c r="X1417" s="69" t="s">
        <v>2422</v>
      </c>
      <c r="Y1417" s="69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7" t="str">
        <f>IF(ISNA(VLOOKUP(AA1417,Sheet2!J:J,1,0)),"//","")</f>
        <v/>
      </c>
      <c r="AF1417" s="107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8" t="s">
        <v>3033</v>
      </c>
      <c r="E1418" s="64" t="s">
        <v>465</v>
      </c>
      <c r="F1418" s="64" t="s">
        <v>465</v>
      </c>
      <c r="G1418" s="188">
        <v>0</v>
      </c>
      <c r="H1418" s="188">
        <v>0</v>
      </c>
      <c r="I1418" s="177" t="s">
        <v>16</v>
      </c>
      <c r="J1418" s="64" t="s">
        <v>1541</v>
      </c>
      <c r="K1418" s="65" t="s">
        <v>4065</v>
      </c>
      <c r="L1418" s="256" t="s">
        <v>5137</v>
      </c>
      <c r="M1418" s="256"/>
      <c r="N1418" s="256"/>
      <c r="O1418" s="58" t="s">
        <v>466</v>
      </c>
      <c r="P1418" s="62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257</v>
      </c>
      <c r="W1418" s="91" t="s">
        <v>2422</v>
      </c>
      <c r="X1418" s="69" t="s">
        <v>2422</v>
      </c>
      <c r="Y1418" s="69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7" t="str">
        <f>IF(ISNA(VLOOKUP(AA1418,Sheet2!J:J,1,0)),"//","")</f>
        <v/>
      </c>
      <c r="AF1418" s="107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4" t="s">
        <v>479</v>
      </c>
      <c r="F1419" s="64" t="s">
        <v>479</v>
      </c>
      <c r="G1419" s="72">
        <v>0</v>
      </c>
      <c r="H1419" s="72">
        <v>0</v>
      </c>
      <c r="I1419" s="177" t="s">
        <v>16</v>
      </c>
      <c r="J1419" s="64" t="s">
        <v>1541</v>
      </c>
      <c r="K1419" s="65" t="s">
        <v>4065</v>
      </c>
      <c r="L1419" s="256" t="s">
        <v>5137</v>
      </c>
      <c r="M1419" s="256"/>
      <c r="N1419" s="256"/>
      <c r="O1419" s="58" t="s">
        <v>3423</v>
      </c>
      <c r="P1419" s="62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257</v>
      </c>
      <c r="W1419" s="91" t="s">
        <v>2422</v>
      </c>
      <c r="X1419" s="69" t="s">
        <v>2422</v>
      </c>
      <c r="Y1419" s="69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7" t="str">
        <f>IF(ISNA(VLOOKUP(AA1419,Sheet2!J:J,1,0)),"//","")</f>
        <v/>
      </c>
      <c r="AF1419" s="107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4" t="s">
        <v>480</v>
      </c>
      <c r="F1420" s="64" t="s">
        <v>480</v>
      </c>
      <c r="G1420" s="72">
        <v>0</v>
      </c>
      <c r="H1420" s="72">
        <v>0</v>
      </c>
      <c r="I1420" s="177" t="s">
        <v>16</v>
      </c>
      <c r="J1420" s="64" t="s">
        <v>1541</v>
      </c>
      <c r="K1420" s="65" t="s">
        <v>4065</v>
      </c>
      <c r="L1420" s="256" t="s">
        <v>5137</v>
      </c>
      <c r="M1420" s="256"/>
      <c r="N1420" s="256"/>
      <c r="O1420" s="58" t="s">
        <v>3424</v>
      </c>
      <c r="P1420" s="62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257</v>
      </c>
      <c r="W1420" s="91" t="s">
        <v>2422</v>
      </c>
      <c r="X1420" s="69" t="s">
        <v>2422</v>
      </c>
      <c r="Y1420" s="69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7" t="str">
        <f>IF(ISNA(VLOOKUP(AA1420,Sheet2!J:J,1,0)),"//","")</f>
        <v/>
      </c>
      <c r="AF1420" s="107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4" t="s">
        <v>531</v>
      </c>
      <c r="F1421" s="64" t="s">
        <v>1005</v>
      </c>
      <c r="G1421" s="72">
        <v>0</v>
      </c>
      <c r="H1421" s="72">
        <v>0</v>
      </c>
      <c r="I1421" s="64" t="s">
        <v>1</v>
      </c>
      <c r="J1421" s="64" t="s">
        <v>1541</v>
      </c>
      <c r="K1421" s="65" t="s">
        <v>4065</v>
      </c>
      <c r="L1421" s="256" t="s">
        <v>5137</v>
      </c>
      <c r="M1421" s="256"/>
      <c r="N1421" s="256"/>
      <c r="O1421" s="66"/>
      <c r="P1421" s="62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257</v>
      </c>
      <c r="W1421" s="91" t="s">
        <v>2422</v>
      </c>
      <c r="X1421" s="69" t="s">
        <v>2422</v>
      </c>
      <c r="Y1421" s="69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7" t="str">
        <f>IF(ISNA(VLOOKUP(AA1421,Sheet2!J:J,1,0)),"//","")</f>
        <v/>
      </c>
      <c r="AF1421" s="107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4" t="s">
        <v>531</v>
      </c>
      <c r="F1422" s="64" t="s">
        <v>1006</v>
      </c>
      <c r="G1422" s="72">
        <v>0</v>
      </c>
      <c r="H1422" s="72">
        <v>0</v>
      </c>
      <c r="I1422" s="64" t="s">
        <v>1</v>
      </c>
      <c r="J1422" s="64" t="s">
        <v>1541</v>
      </c>
      <c r="K1422" s="65" t="s">
        <v>4065</v>
      </c>
      <c r="L1422" s="256" t="s">
        <v>5137</v>
      </c>
      <c r="M1422" s="256"/>
      <c r="N1422" s="256"/>
      <c r="O1422" s="66"/>
      <c r="P1422" s="62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257</v>
      </c>
      <c r="W1422" s="91" t="s">
        <v>2422</v>
      </c>
      <c r="X1422" s="69" t="s">
        <v>2422</v>
      </c>
      <c r="Y1422" s="69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7" t="str">
        <f>IF(ISNA(VLOOKUP(AA1422,Sheet2!J:J,1,0)),"//","")</f>
        <v/>
      </c>
      <c r="AF1422" s="107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4" t="s">
        <v>531</v>
      </c>
      <c r="F1423" s="64" t="s">
        <v>1007</v>
      </c>
      <c r="G1423" s="72">
        <v>0</v>
      </c>
      <c r="H1423" s="72">
        <v>0</v>
      </c>
      <c r="I1423" s="64" t="s">
        <v>1</v>
      </c>
      <c r="J1423" s="64" t="s">
        <v>1541</v>
      </c>
      <c r="K1423" s="65" t="s">
        <v>4065</v>
      </c>
      <c r="L1423" s="256" t="s">
        <v>5137</v>
      </c>
      <c r="M1423" s="256"/>
      <c r="N1423" s="256"/>
      <c r="O1423" s="66"/>
      <c r="P1423" s="62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257</v>
      </c>
      <c r="W1423" s="91" t="s">
        <v>2422</v>
      </c>
      <c r="X1423" s="69" t="s">
        <v>2422</v>
      </c>
      <c r="Y1423" s="69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7" t="str">
        <f>IF(ISNA(VLOOKUP(AA1423,Sheet2!J:J,1,0)),"//","")</f>
        <v/>
      </c>
      <c r="AF1423" s="107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2" t="s">
        <v>3033</v>
      </c>
      <c r="E1424" s="64" t="s">
        <v>1024</v>
      </c>
      <c r="F1424" s="64" t="s">
        <v>1024</v>
      </c>
      <c r="G1424" s="72">
        <v>0</v>
      </c>
      <c r="H1424" s="72">
        <v>0</v>
      </c>
      <c r="I1424" s="177" t="s">
        <v>16</v>
      </c>
      <c r="J1424" s="64" t="s">
        <v>1541</v>
      </c>
      <c r="K1424" s="65" t="s">
        <v>4065</v>
      </c>
      <c r="L1424" s="256" t="s">
        <v>5137</v>
      </c>
      <c r="M1424" s="256"/>
      <c r="N1424" s="256"/>
      <c r="O1424" s="66"/>
      <c r="P1424" s="62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257</v>
      </c>
      <c r="W1424" s="91" t="s">
        <v>2422</v>
      </c>
      <c r="X1424" s="69" t="s">
        <v>2422</v>
      </c>
      <c r="Y1424" s="69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7" t="str">
        <f>IF(ISNA(VLOOKUP(AA1424,Sheet2!J:J,1,0)),"//","")</f>
        <v/>
      </c>
      <c r="AF1424" s="107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1" t="s">
        <v>2541</v>
      </c>
      <c r="F1425" s="151" t="s">
        <v>2541</v>
      </c>
      <c r="G1425" s="75">
        <v>0</v>
      </c>
      <c r="H1425" s="75">
        <v>0</v>
      </c>
      <c r="I1425" s="177" t="s">
        <v>16</v>
      </c>
      <c r="J1425" s="64" t="s">
        <v>1541</v>
      </c>
      <c r="K1425" s="65" t="s">
        <v>4065</v>
      </c>
      <c r="L1425" s="256" t="s">
        <v>5137</v>
      </c>
      <c r="M1425" s="256"/>
      <c r="N1425" s="256"/>
      <c r="O1425" s="66"/>
      <c r="P1425" s="62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257</v>
      </c>
      <c r="W1425" s="91" t="s">
        <v>2422</v>
      </c>
      <c r="X1425" s="69" t="s">
        <v>2422</v>
      </c>
      <c r="Y1425" s="69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7" t="str">
        <f>IF(ISNA(VLOOKUP(AA1425,Sheet2!J:J,1,0)),"//","")</f>
        <v/>
      </c>
      <c r="AF1425" s="107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1" t="s">
        <v>531</v>
      </c>
      <c r="F1426" s="151" t="s">
        <v>2542</v>
      </c>
      <c r="G1426" s="75">
        <v>0</v>
      </c>
      <c r="H1426" s="75">
        <v>0</v>
      </c>
      <c r="I1426" s="64" t="s">
        <v>1</v>
      </c>
      <c r="J1426" s="64" t="s">
        <v>1541</v>
      </c>
      <c r="K1426" s="65" t="s">
        <v>4065</v>
      </c>
      <c r="L1426" s="256" t="s">
        <v>5137</v>
      </c>
      <c r="M1426" s="256"/>
      <c r="N1426" s="256"/>
      <c r="O1426" s="66"/>
      <c r="P1426" s="62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257</v>
      </c>
      <c r="W1426" s="91" t="s">
        <v>2422</v>
      </c>
      <c r="X1426" s="69" t="s">
        <v>2422</v>
      </c>
      <c r="Y1426" s="69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7" t="str">
        <f>IF(ISNA(VLOOKUP(AA1426,Sheet2!J:J,1,0)),"//","")</f>
        <v/>
      </c>
      <c r="AF1426" s="107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1" t="s">
        <v>531</v>
      </c>
      <c r="F1427" s="151" t="s">
        <v>2722</v>
      </c>
      <c r="G1427" s="75">
        <v>0</v>
      </c>
      <c r="H1427" s="75">
        <v>0</v>
      </c>
      <c r="I1427" s="64" t="s">
        <v>1</v>
      </c>
      <c r="J1427" s="64" t="s">
        <v>1541</v>
      </c>
      <c r="K1427" s="65" t="s">
        <v>4065</v>
      </c>
      <c r="L1427" s="256" t="s">
        <v>5137</v>
      </c>
      <c r="M1427" s="256"/>
      <c r="N1427" s="256"/>
      <c r="O1427" s="61"/>
      <c r="P1427" s="62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257</v>
      </c>
      <c r="W1427" s="91" t="s">
        <v>2422</v>
      </c>
      <c r="X1427" s="69" t="s">
        <v>2422</v>
      </c>
      <c r="Y1427" s="69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7" t="str">
        <f>IF(ISNA(VLOOKUP(AA1427,Sheet2!J:J,1,0)),"//","")</f>
        <v/>
      </c>
      <c r="AF1427" s="107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1" t="s">
        <v>3425</v>
      </c>
      <c r="F1428" s="151" t="s">
        <v>3425</v>
      </c>
      <c r="G1428" s="75">
        <v>0</v>
      </c>
      <c r="H1428" s="75">
        <v>0</v>
      </c>
      <c r="I1428" s="177" t="s">
        <v>16</v>
      </c>
      <c r="J1428" s="64" t="s">
        <v>1541</v>
      </c>
      <c r="K1428" s="65" t="s">
        <v>4065</v>
      </c>
      <c r="L1428" s="256" t="s">
        <v>5137</v>
      </c>
      <c r="M1428" s="256"/>
      <c r="N1428" s="256"/>
      <c r="O1428" s="66"/>
      <c r="P1428" s="62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257</v>
      </c>
      <c r="W1428" s="91"/>
      <c r="X1428" s="69"/>
      <c r="Y1428" s="69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7" t="str">
        <f>IF(ISNA(VLOOKUP(AA1428,Sheet2!J:J,1,0)),"//","")</f>
        <v/>
      </c>
      <c r="AF1428" s="107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1" t="s">
        <v>531</v>
      </c>
      <c r="F1429" s="151" t="s">
        <v>3426</v>
      </c>
      <c r="G1429" s="74">
        <v>0</v>
      </c>
      <c r="H1429" s="74">
        <v>0</v>
      </c>
      <c r="I1429" s="64" t="s">
        <v>1</v>
      </c>
      <c r="J1429" s="64" t="s">
        <v>1541</v>
      </c>
      <c r="K1429" s="65" t="s">
        <v>4065</v>
      </c>
      <c r="L1429" s="256" t="s">
        <v>5137</v>
      </c>
      <c r="M1429" s="256"/>
      <c r="N1429" s="256"/>
      <c r="O1429" s="66"/>
      <c r="P1429" s="62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257</v>
      </c>
      <c r="W1429" s="91"/>
      <c r="X1429" s="69"/>
      <c r="Y1429" s="69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7" t="str">
        <f>IF(ISNA(VLOOKUP(AA1429,Sheet2!J:J,1,0)),"//","")</f>
        <v/>
      </c>
      <c r="AF1429" s="107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1" t="s">
        <v>531</v>
      </c>
      <c r="F1430" s="151" t="s">
        <v>3427</v>
      </c>
      <c r="G1430" s="74">
        <v>0</v>
      </c>
      <c r="H1430" s="74">
        <v>0</v>
      </c>
      <c r="I1430" s="64" t="s">
        <v>1</v>
      </c>
      <c r="J1430" s="64" t="s">
        <v>1541</v>
      </c>
      <c r="K1430" s="65" t="s">
        <v>4065</v>
      </c>
      <c r="L1430" s="256" t="s">
        <v>5137</v>
      </c>
      <c r="M1430" s="256"/>
      <c r="N1430" s="256"/>
      <c r="O1430" s="66"/>
      <c r="P1430" s="62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257</v>
      </c>
      <c r="W1430" s="91"/>
      <c r="X1430" s="69"/>
      <c r="Y1430" s="69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7" t="str">
        <f>IF(ISNA(VLOOKUP(AA1430,Sheet2!J:J,1,0)),"//","")</f>
        <v/>
      </c>
      <c r="AF1430" s="107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1" t="s">
        <v>4046</v>
      </c>
      <c r="D1431" s="61" t="s">
        <v>7</v>
      </c>
      <c r="E1431" s="165" t="s">
        <v>4731</v>
      </c>
      <c r="F1431" s="165" t="s">
        <v>4731</v>
      </c>
      <c r="G1431" s="74">
        <v>0</v>
      </c>
      <c r="H1431" s="74">
        <v>0</v>
      </c>
      <c r="I1431" s="64" t="s">
        <v>1</v>
      </c>
      <c r="J1431" s="64" t="s">
        <v>1541</v>
      </c>
      <c r="K1431" s="65" t="s">
        <v>4065</v>
      </c>
      <c r="L1431" s="256" t="s">
        <v>5137</v>
      </c>
      <c r="M1431" s="256"/>
      <c r="N1431" s="256"/>
      <c r="O1431" s="66"/>
      <c r="P1431" s="62" t="s">
        <v>4730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257</v>
      </c>
      <c r="W1431" s="91" t="s">
        <v>2422</v>
      </c>
      <c r="X1431" s="69" t="s">
        <v>2422</v>
      </c>
      <c r="Y1431" s="69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7" t="str">
        <f>IF(ISNA(VLOOKUP(AA1431,Sheet2!J:J,1,0)),"//","")</f>
        <v/>
      </c>
      <c r="AF1431" s="107" t="str">
        <f t="shared" si="340"/>
        <v/>
      </c>
      <c r="AG1431" t="b">
        <f t="shared" si="341"/>
        <v>1</v>
      </c>
    </row>
    <row r="1432" spans="1:33" s="200" customFormat="1">
      <c r="A1432" s="55">
        <f t="shared" si="343"/>
        <v>1432</v>
      </c>
      <c r="B1432" s="54">
        <f t="shared" si="344"/>
        <v>1396</v>
      </c>
      <c r="C1432" s="196" t="s">
        <v>4046</v>
      </c>
      <c r="D1432" s="196" t="s">
        <v>7</v>
      </c>
      <c r="E1432" s="203" t="s">
        <v>4753</v>
      </c>
      <c r="F1432" s="203" t="s">
        <v>4753</v>
      </c>
      <c r="G1432" s="197">
        <v>0</v>
      </c>
      <c r="H1432" s="197">
        <v>0</v>
      </c>
      <c r="I1432" s="198" t="s">
        <v>1</v>
      </c>
      <c r="J1432" s="198" t="s">
        <v>1541</v>
      </c>
      <c r="K1432" s="199" t="s">
        <v>4065</v>
      </c>
      <c r="L1432" s="260" t="s">
        <v>5137</v>
      </c>
      <c r="M1432" s="260"/>
      <c r="N1432" s="260"/>
      <c r="P1432" s="201" t="s">
        <v>4755</v>
      </c>
      <c r="Q1432" s="201"/>
      <c r="S1432" s="200" t="str">
        <f t="shared" si="337"/>
        <v/>
      </c>
      <c r="T1432" s="200" t="str">
        <f>IF(ISNA(VLOOKUP(AF1432,#REF!,1)),"//","")</f>
        <v/>
      </c>
      <c r="V1432" s="43">
        <f t="shared" si="342"/>
        <v>257</v>
      </c>
      <c r="W1432" s="195" t="s">
        <v>2422</v>
      </c>
      <c r="X1432" s="202" t="s">
        <v>2422</v>
      </c>
      <c r="Y1432" s="202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7" t="str">
        <f>IF(ISNA(VLOOKUP(AA1432,Sheet2!J:J,1,0)),"//","")</f>
        <v/>
      </c>
      <c r="AF1432" s="107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2" t="s">
        <v>4962</v>
      </c>
      <c r="F1433" s="252" t="s">
        <v>4963</v>
      </c>
      <c r="G1433" s="74">
        <v>0</v>
      </c>
      <c r="H1433" s="74">
        <v>0</v>
      </c>
      <c r="I1433" s="64" t="s">
        <v>16</v>
      </c>
      <c r="J1433" s="64" t="s">
        <v>1541</v>
      </c>
      <c r="K1433" s="65" t="s">
        <v>4065</v>
      </c>
      <c r="L1433" s="256" t="s">
        <v>5137</v>
      </c>
      <c r="M1433" s="256"/>
      <c r="N1433" s="256"/>
      <c r="O1433" s="66"/>
      <c r="P1433" s="62" t="s">
        <v>4990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257</v>
      </c>
      <c r="W1433" s="91"/>
      <c r="X1433" s="69"/>
      <c r="Y1433" s="69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7" t="str">
        <f>IF(ISNA(VLOOKUP(AA1433,Sheet2!J:J,1,0)),"//","")</f>
        <v/>
      </c>
      <c r="AF1433" s="107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5083</v>
      </c>
      <c r="D1434" s="58" t="s">
        <v>7</v>
      </c>
      <c r="E1434" s="252" t="s">
        <v>210</v>
      </c>
      <c r="F1434" s="252" t="s">
        <v>210</v>
      </c>
      <c r="G1434" s="74">
        <v>0</v>
      </c>
      <c r="H1434" s="74">
        <v>0</v>
      </c>
      <c r="I1434" s="64" t="s">
        <v>16</v>
      </c>
      <c r="J1434" s="64" t="s">
        <v>1541</v>
      </c>
      <c r="K1434" s="65" t="s">
        <v>4065</v>
      </c>
      <c r="L1434" s="256" t="s">
        <v>5137</v>
      </c>
      <c r="M1434" s="256"/>
      <c r="N1434" s="256"/>
      <c r="O1434" s="66" t="s">
        <v>5120</v>
      </c>
      <c r="P1434" s="62" t="s">
        <v>5087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257</v>
      </c>
      <c r="W1434" s="91" t="s">
        <v>2422</v>
      </c>
      <c r="X1434" s="69" t="s">
        <v>2422</v>
      </c>
      <c r="Y1434" s="69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7" t="str">
        <f>IF(ISNA(VLOOKUP(AA1434,Sheet2!J:J,1,0)),"//","")</f>
        <v/>
      </c>
      <c r="AF1434" s="107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2" t="s">
        <v>5092</v>
      </c>
      <c r="F1435" s="252" t="s">
        <v>5092</v>
      </c>
      <c r="G1435" s="74">
        <v>0</v>
      </c>
      <c r="H1435" s="74">
        <v>0</v>
      </c>
      <c r="I1435" s="64" t="s">
        <v>16</v>
      </c>
      <c r="J1435" s="64" t="s">
        <v>1541</v>
      </c>
      <c r="K1435" s="65" t="s">
        <v>4065</v>
      </c>
      <c r="L1435" s="256" t="s">
        <v>5137</v>
      </c>
      <c r="M1435" s="256"/>
      <c r="N1435" s="256"/>
      <c r="O1435" s="66"/>
      <c r="P1435" s="62" t="s">
        <v>5101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257</v>
      </c>
      <c r="W1435" s="91"/>
      <c r="X1435" s="69"/>
      <c r="Y1435" s="69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7" t="str">
        <f>IF(ISNA(VLOOKUP(AA1435,Sheet2!J:J,1,0)),"//","")</f>
        <v/>
      </c>
      <c r="AF1435" s="107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4046</v>
      </c>
      <c r="D1436" s="58" t="s">
        <v>7</v>
      </c>
      <c r="E1436" s="252" t="s">
        <v>5154</v>
      </c>
      <c r="F1436" s="252" t="s">
        <v>5154</v>
      </c>
      <c r="G1436" s="74">
        <v>0</v>
      </c>
      <c r="H1436" s="74">
        <v>0</v>
      </c>
      <c r="I1436" s="64" t="s">
        <v>16</v>
      </c>
      <c r="J1436" s="64" t="s">
        <v>1541</v>
      </c>
      <c r="K1436" s="65" t="s">
        <v>4065</v>
      </c>
      <c r="L1436" s="256" t="s">
        <v>5137</v>
      </c>
      <c r="M1436" s="256"/>
      <c r="N1436" s="256"/>
      <c r="O1436" s="66"/>
      <c r="P1436" s="62" t="s">
        <v>5153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257</v>
      </c>
      <c r="W1436" s="91"/>
      <c r="X1436" s="69"/>
      <c r="Y1436" s="69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7" t="str">
        <f>IF(ISNA(VLOOKUP(AA1436,Sheet2!J:J,1,0)),"//","")</f>
        <v/>
      </c>
      <c r="AF1436" s="107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9" t="s">
        <v>4046</v>
      </c>
      <c r="D1437" s="109" t="s">
        <v>7</v>
      </c>
      <c r="E1437" s="134" t="str">
        <f t="shared" ref="E1437" si="360">CHAR(34)&amp;IF(B1437&lt;10,"000",IF(B1437&lt;100,"00",IF(B1437&lt;1000,"0","")))&amp;$B1437&amp;CHAR(34)</f>
        <v>"1401"</v>
      </c>
      <c r="F1437" s="110" t="str">
        <f t="shared" ref="F1437" si="361">E1437</f>
        <v>"1401"</v>
      </c>
      <c r="G1437" s="189">
        <v>0</v>
      </c>
      <c r="H1437" s="189">
        <v>0</v>
      </c>
      <c r="I1437" s="176" t="s">
        <v>28</v>
      </c>
      <c r="J1437" s="111" t="s">
        <v>1541</v>
      </c>
      <c r="K1437" s="112" t="s">
        <v>4065</v>
      </c>
      <c r="L1437" s="130" t="s">
        <v>5137</v>
      </c>
      <c r="M1437" s="130"/>
      <c r="N1437" s="130"/>
      <c r="P1437" s="153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257</v>
      </c>
      <c r="W1437" s="107" t="s">
        <v>2422</v>
      </c>
      <c r="X1437" s="114" t="s">
        <v>2422</v>
      </c>
      <c r="Y1437" s="114" t="s">
        <v>2422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7" t="str">
        <f>IF(ISNA(VLOOKUP(AA1437,Sheet2!J:J,1,0)),"//","")</f>
        <v/>
      </c>
      <c r="AF1437" s="107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9" t="s">
        <v>4046</v>
      </c>
      <c r="D1438" s="109" t="s">
        <v>7</v>
      </c>
      <c r="E1438" s="134" t="str">
        <f t="shared" ref="E1438:E1439" si="364">CHAR(34)&amp;IF(B1438&lt;10,"000",IF(B1438&lt;100,"00",IF(B1438&lt;1000,"0","")))&amp;$B1438&amp;CHAR(34)</f>
        <v>"1402"</v>
      </c>
      <c r="F1438" s="110" t="str">
        <f t="shared" ref="F1438:F1439" si="365">E1438</f>
        <v>"1402"</v>
      </c>
      <c r="G1438" s="189">
        <v>0</v>
      </c>
      <c r="H1438" s="189">
        <v>0</v>
      </c>
      <c r="I1438" s="176" t="s">
        <v>28</v>
      </c>
      <c r="J1438" s="111" t="s">
        <v>1541</v>
      </c>
      <c r="K1438" s="112" t="s">
        <v>4065</v>
      </c>
      <c r="L1438" s="130" t="s">
        <v>5137</v>
      </c>
      <c r="M1438" s="130"/>
      <c r="N1438" s="130"/>
      <c r="P1438" s="153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257</v>
      </c>
      <c r="W1438" s="107" t="s">
        <v>2422</v>
      </c>
      <c r="X1438" s="114" t="s">
        <v>2422</v>
      </c>
      <c r="Y1438" s="114" t="s">
        <v>2422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7" t="str">
        <f>IF(ISNA(VLOOKUP(AA1438,Sheet2!J:J,1,0)),"//","")</f>
        <v/>
      </c>
      <c r="AF1438" s="107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9" t="s">
        <v>4046</v>
      </c>
      <c r="D1439" s="109" t="s">
        <v>7</v>
      </c>
      <c r="E1439" s="134" t="str">
        <f t="shared" si="364"/>
        <v>"1403"</v>
      </c>
      <c r="F1439" s="110" t="str">
        <f t="shared" si="365"/>
        <v>"1403"</v>
      </c>
      <c r="G1439" s="189">
        <v>0</v>
      </c>
      <c r="H1439" s="189">
        <v>0</v>
      </c>
      <c r="I1439" s="176" t="s">
        <v>28</v>
      </c>
      <c r="J1439" s="111" t="s">
        <v>1541</v>
      </c>
      <c r="K1439" s="112" t="s">
        <v>4065</v>
      </c>
      <c r="L1439" s="130" t="s">
        <v>5137</v>
      </c>
      <c r="M1439" s="130"/>
      <c r="N1439" s="130"/>
      <c r="P1439" s="153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257</v>
      </c>
      <c r="W1439" s="107" t="s">
        <v>2422</v>
      </c>
      <c r="X1439" s="114" t="s">
        <v>2422</v>
      </c>
      <c r="Y1439" s="114" t="s">
        <v>2422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7" t="str">
        <f>IF(ISNA(VLOOKUP(AA1439,Sheet2!J:J,1,0)),"//","")</f>
        <v/>
      </c>
      <c r="AF1439" s="107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2"/>
      <c r="F1440" s="62"/>
      <c r="G1440" s="90"/>
      <c r="H1440" s="90"/>
      <c r="I1440" s="64"/>
      <c r="J1440" s="64"/>
      <c r="K1440" s="65"/>
      <c r="L1440" s="256"/>
      <c r="M1440" s="256"/>
      <c r="N1440" s="256"/>
      <c r="O1440" s="57"/>
      <c r="P1440" s="62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257</v>
      </c>
      <c r="W1440" s="91" t="s">
        <v>2422</v>
      </c>
      <c r="X1440" s="89" t="s">
        <v>2422</v>
      </c>
      <c r="Y1440" s="89" t="s">
        <v>2422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7" t="str">
        <f>IF(ISNA(VLOOKUP(AA1440,Sheet2!J:J,1,0)),"//","")</f>
        <v/>
      </c>
      <c r="AF1440" s="107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2"/>
      <c r="F1441" s="62"/>
      <c r="G1441" s="90"/>
      <c r="H1441" s="90"/>
      <c r="I1441" s="64"/>
      <c r="J1441" s="64"/>
      <c r="K1441" s="65"/>
      <c r="L1441" s="256"/>
      <c r="M1441" s="256"/>
      <c r="N1441" s="256"/>
      <c r="O1441" s="57"/>
      <c r="P1441" s="62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257</v>
      </c>
      <c r="W1441" s="91" t="s">
        <v>2422</v>
      </c>
      <c r="X1441" s="89" t="s">
        <v>2422</v>
      </c>
      <c r="Y1441" s="89" t="s">
        <v>2422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7" t="str">
        <f>IF(ISNA(VLOOKUP(AA1441,Sheet2!J:J,1,0)),"//","")</f>
        <v/>
      </c>
      <c r="AF1441" s="107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2" t="s">
        <v>4</v>
      </c>
      <c r="F1442" s="62" t="s">
        <v>4</v>
      </c>
      <c r="G1442" s="90">
        <v>0</v>
      </c>
      <c r="H1442" s="90">
        <v>0</v>
      </c>
      <c r="I1442" s="172" t="s">
        <v>3</v>
      </c>
      <c r="J1442" s="64" t="s">
        <v>1540</v>
      </c>
      <c r="K1442" s="65" t="s">
        <v>4229</v>
      </c>
      <c r="L1442" s="256" t="s">
        <v>5137</v>
      </c>
      <c r="M1442" s="256"/>
      <c r="N1442" s="256"/>
      <c r="O1442" s="57"/>
      <c r="P1442" s="62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258</v>
      </c>
      <c r="W1442" s="91" t="s">
        <v>2910</v>
      </c>
      <c r="X1442" s="89" t="s">
        <v>2813</v>
      </c>
      <c r="Y1442" s="89" t="s">
        <v>2422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7" t="str">
        <f>IF(ISNA(VLOOKUP(AA1442,Sheet2!J:J,1,0)),"//","")</f>
        <v>//</v>
      </c>
      <c r="AF1442" s="107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4" t="s">
        <v>2490</v>
      </c>
      <c r="F1443" s="64" t="s">
        <v>2490</v>
      </c>
      <c r="G1443" s="90">
        <v>0</v>
      </c>
      <c r="H1443" s="90">
        <v>0</v>
      </c>
      <c r="I1443" s="172" t="s">
        <v>3</v>
      </c>
      <c r="J1443" s="64" t="s">
        <v>1540</v>
      </c>
      <c r="K1443" s="65" t="s">
        <v>4229</v>
      </c>
      <c r="L1443" s="256" t="s">
        <v>5137</v>
      </c>
      <c r="M1443" s="256"/>
      <c r="N1443" s="256"/>
      <c r="O1443" s="66"/>
      <c r="P1443" s="62" t="s">
        <v>4228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259</v>
      </c>
      <c r="W1443" s="91" t="s">
        <v>2907</v>
      </c>
      <c r="X1443" s="69" t="s">
        <v>2813</v>
      </c>
      <c r="Y1443" s="69" t="s">
        <v>2422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7" t="str">
        <f>IF(ISNA(VLOOKUP(AA1443,Sheet2!J:J,1,0)),"//","")</f>
        <v/>
      </c>
      <c r="AF1443" s="107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4" t="s">
        <v>8</v>
      </c>
      <c r="F1444" s="64" t="s">
        <v>8</v>
      </c>
      <c r="G1444" s="188">
        <v>0</v>
      </c>
      <c r="H1444" s="188">
        <v>0</v>
      </c>
      <c r="I1444" s="172" t="s">
        <v>3</v>
      </c>
      <c r="J1444" s="64" t="s">
        <v>1540</v>
      </c>
      <c r="K1444" s="65" t="s">
        <v>4229</v>
      </c>
      <c r="L1444" s="256" t="s">
        <v>5137</v>
      </c>
      <c r="M1444" s="256"/>
      <c r="N1444" s="256"/>
      <c r="O1444" s="66"/>
      <c r="P1444" s="62" t="s">
        <v>1565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260</v>
      </c>
      <c r="W1444" s="91" t="s">
        <v>2910</v>
      </c>
      <c r="X1444" s="92" t="s">
        <v>2813</v>
      </c>
      <c r="Y1444" s="93" t="s">
        <v>2422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7" t="str">
        <f>IF(ISNA(VLOOKUP(AA1444,Sheet2!J:J,1,0)),"//","")</f>
        <v>//</v>
      </c>
      <c r="AF1444" s="107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4" t="s">
        <v>1162</v>
      </c>
      <c r="F1445" s="64" t="s">
        <v>1162</v>
      </c>
      <c r="G1445" s="188">
        <v>0</v>
      </c>
      <c r="H1445" s="188">
        <v>0</v>
      </c>
      <c r="I1445" s="172" t="s">
        <v>3</v>
      </c>
      <c r="J1445" s="64" t="s">
        <v>1540</v>
      </c>
      <c r="K1445" s="65" t="s">
        <v>4229</v>
      </c>
      <c r="L1445" s="256" t="s">
        <v>5138</v>
      </c>
      <c r="M1445" s="256"/>
      <c r="N1445" s="256"/>
      <c r="O1445" s="66"/>
      <c r="P1445" s="62" t="s">
        <v>1570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261</v>
      </c>
      <c r="W1445" s="91" t="s">
        <v>2422</v>
      </c>
      <c r="X1445" s="69"/>
      <c r="Y1445" s="69" t="s">
        <v>2422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7" t="str">
        <f>IF(ISNA(VLOOKUP(AA1445,Sheet2!J:J,1,0)),"//","")</f>
        <v/>
      </c>
      <c r="AF1445" s="107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4" t="s">
        <v>1166</v>
      </c>
      <c r="F1446" s="64" t="s">
        <v>1166</v>
      </c>
      <c r="G1446" s="188">
        <v>0</v>
      </c>
      <c r="H1446" s="188">
        <v>0</v>
      </c>
      <c r="I1446" s="172" t="s">
        <v>3</v>
      </c>
      <c r="J1446" s="64" t="s">
        <v>1540</v>
      </c>
      <c r="K1446" s="65" t="s">
        <v>4229</v>
      </c>
      <c r="L1446" s="256" t="s">
        <v>5137</v>
      </c>
      <c r="M1446" s="256"/>
      <c r="N1446" s="256"/>
      <c r="O1446" s="66"/>
      <c r="P1446" s="62" t="s">
        <v>1572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262</v>
      </c>
      <c r="W1446" s="91" t="s">
        <v>2422</v>
      </c>
      <c r="X1446" s="69" t="s">
        <v>2422</v>
      </c>
      <c r="Y1446" s="69" t="s">
        <v>2422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7" t="str">
        <f>IF(ISNA(VLOOKUP(AA1446,Sheet2!J:J,1,0)),"//","")</f>
        <v>//</v>
      </c>
      <c r="AF1446" s="107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4" t="s">
        <v>11</v>
      </c>
      <c r="F1447" s="64" t="s">
        <v>11</v>
      </c>
      <c r="G1447" s="188">
        <v>0</v>
      </c>
      <c r="H1447" s="188">
        <v>0</v>
      </c>
      <c r="I1447" s="172" t="s">
        <v>3</v>
      </c>
      <c r="J1447" s="64" t="s">
        <v>1540</v>
      </c>
      <c r="K1447" s="65" t="s">
        <v>4229</v>
      </c>
      <c r="L1447" s="256" t="s">
        <v>5137</v>
      </c>
      <c r="M1447" s="256"/>
      <c r="N1447" s="256"/>
      <c r="O1447" s="66"/>
      <c r="P1447" s="62" t="s">
        <v>1573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263</v>
      </c>
      <c r="W1447" s="91" t="s">
        <v>2422</v>
      </c>
      <c r="X1447" s="69" t="s">
        <v>2422</v>
      </c>
      <c r="Y1447" s="69" t="s">
        <v>2422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7" t="str">
        <f>IF(ISNA(VLOOKUP(AA1447,Sheet2!J:J,1,0)),"//","")</f>
        <v>//</v>
      </c>
      <c r="AF1447" s="107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4" t="s">
        <v>13</v>
      </c>
      <c r="F1448" s="64" t="s">
        <v>14</v>
      </c>
      <c r="G1448" s="188">
        <v>0</v>
      </c>
      <c r="H1448" s="188">
        <v>15</v>
      </c>
      <c r="I1448" s="172" t="s">
        <v>3</v>
      </c>
      <c r="J1448" s="64" t="s">
        <v>1540</v>
      </c>
      <c r="K1448" s="65" t="s">
        <v>4229</v>
      </c>
      <c r="L1448" s="256" t="s">
        <v>5137</v>
      </c>
      <c r="M1448" s="256"/>
      <c r="N1448" s="256"/>
      <c r="O1448" s="85"/>
      <c r="P1448" s="62" t="s">
        <v>1574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264</v>
      </c>
      <c r="W1448" s="91" t="s">
        <v>2422</v>
      </c>
      <c r="X1448" s="69" t="s">
        <v>2813</v>
      </c>
      <c r="Y1448" s="69" t="s">
        <v>2422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7" t="str">
        <f>IF(ISNA(VLOOKUP(AA1448,Sheet2!J:J,1,0)),"//","")</f>
        <v/>
      </c>
      <c r="AF1448" s="107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5151</v>
      </c>
      <c r="D1449" s="58" t="s">
        <v>5152</v>
      </c>
      <c r="E1449" s="64" t="s">
        <v>24</v>
      </c>
      <c r="F1449" s="64" t="s">
        <v>24</v>
      </c>
      <c r="G1449" s="188">
        <v>0</v>
      </c>
      <c r="H1449" s="188">
        <v>0</v>
      </c>
      <c r="I1449" s="172" t="s">
        <v>3</v>
      </c>
      <c r="J1449" s="64" t="s">
        <v>1540</v>
      </c>
      <c r="K1449" s="65" t="s">
        <v>4229</v>
      </c>
      <c r="L1449" s="256" t="s">
        <v>5137</v>
      </c>
      <c r="M1449" s="256"/>
      <c r="N1449" s="256"/>
      <c r="O1449" s="66"/>
      <c r="P1449" s="62" t="s">
        <v>1585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265</v>
      </c>
      <c r="W1449" s="91" t="s">
        <v>2422</v>
      </c>
      <c r="X1449" s="69" t="s">
        <v>2422</v>
      </c>
      <c r="Y1449" s="69" t="s">
        <v>2422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7" t="str">
        <f>IF(ISNA(VLOOKUP(AA1449,Sheet2!J:J,1,0)),"//","")</f>
        <v>//</v>
      </c>
      <c r="AF1449" s="107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4046</v>
      </c>
      <c r="D1450" s="68" t="s">
        <v>7</v>
      </c>
      <c r="E1450" s="64" t="s">
        <v>29</v>
      </c>
      <c r="F1450" s="150" t="s">
        <v>29</v>
      </c>
      <c r="G1450" s="188">
        <v>0</v>
      </c>
      <c r="H1450" s="188">
        <v>0</v>
      </c>
      <c r="I1450" s="172" t="s">
        <v>3</v>
      </c>
      <c r="J1450" s="64" t="s">
        <v>1540</v>
      </c>
      <c r="K1450" s="65" t="s">
        <v>4229</v>
      </c>
      <c r="L1450" s="256" t="s">
        <v>5137</v>
      </c>
      <c r="M1450" s="256"/>
      <c r="N1450" s="256"/>
      <c r="O1450" s="66"/>
      <c r="P1450" s="62" t="s">
        <v>1590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266</v>
      </c>
      <c r="W1450" s="91" t="s">
        <v>2422</v>
      </c>
      <c r="X1450" s="69" t="s">
        <v>2422</v>
      </c>
      <c r="Y1450" s="69" t="s">
        <v>2422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7" t="str">
        <f>IF(ISNA(VLOOKUP(AA1450,Sheet2!J:J,1,0)),"//","")</f>
        <v>//</v>
      </c>
      <c r="AF1450" s="107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4" t="s">
        <v>1174</v>
      </c>
      <c r="F1451" s="64" t="s">
        <v>1174</v>
      </c>
      <c r="G1451" s="188">
        <v>0</v>
      </c>
      <c r="H1451" s="188">
        <v>0</v>
      </c>
      <c r="I1451" s="172" t="s">
        <v>3</v>
      </c>
      <c r="J1451" s="64" t="s">
        <v>1540</v>
      </c>
      <c r="K1451" s="65" t="s">
        <v>4229</v>
      </c>
      <c r="L1451" s="256" t="s">
        <v>5137</v>
      </c>
      <c r="M1451" s="256"/>
      <c r="N1451" s="256"/>
      <c r="O1451" s="66"/>
      <c r="P1451" s="62" t="s">
        <v>1592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267</v>
      </c>
      <c r="W1451" s="91" t="s">
        <v>2907</v>
      </c>
      <c r="X1451" s="69" t="s">
        <v>2422</v>
      </c>
      <c r="Y1451" s="69" t="s">
        <v>2422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7" t="str">
        <f>IF(ISNA(VLOOKUP(AA1451,Sheet2!J:J,1,0)),"//","")</f>
        <v/>
      </c>
      <c r="AF1451" s="107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4998</v>
      </c>
      <c r="D1452" s="58" t="s">
        <v>7</v>
      </c>
      <c r="E1452" s="64" t="s">
        <v>31</v>
      </c>
      <c r="F1452" s="64" t="s">
        <v>31</v>
      </c>
      <c r="G1452" s="188">
        <v>0</v>
      </c>
      <c r="H1452" s="188">
        <v>0</v>
      </c>
      <c r="I1452" s="172" t="s">
        <v>3</v>
      </c>
      <c r="J1452" s="64" t="s">
        <v>1541</v>
      </c>
      <c r="K1452" s="65" t="s">
        <v>4065</v>
      </c>
      <c r="L1452" s="256" t="s">
        <v>5137</v>
      </c>
      <c r="M1452" s="256"/>
      <c r="N1452" s="256"/>
      <c r="O1452" s="66"/>
      <c r="P1452" s="62" t="s">
        <v>1594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267</v>
      </c>
      <c r="W1452" s="91" t="s">
        <v>2422</v>
      </c>
      <c r="X1452" s="69" t="s">
        <v>2422</v>
      </c>
      <c r="Y1452" s="69" t="s">
        <v>2422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7" t="str">
        <f>IF(ISNA(VLOOKUP(AA1452,Sheet2!J:J,1,0)),"//","")</f>
        <v/>
      </c>
      <c r="AF1452" s="107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5108</v>
      </c>
      <c r="D1453" s="58" t="s">
        <v>7</v>
      </c>
      <c r="E1453" s="64" t="s">
        <v>1176</v>
      </c>
      <c r="F1453" s="64" t="s">
        <v>32</v>
      </c>
      <c r="G1453" s="188">
        <v>0</v>
      </c>
      <c r="H1453" s="188">
        <v>0</v>
      </c>
      <c r="I1453" s="172" t="s">
        <v>3</v>
      </c>
      <c r="J1453" s="64" t="s">
        <v>1540</v>
      </c>
      <c r="K1453" s="65" t="s">
        <v>4229</v>
      </c>
      <c r="L1453" s="256" t="s">
        <v>5137</v>
      </c>
      <c r="M1453" s="256"/>
      <c r="N1453" s="256"/>
      <c r="O1453" s="66"/>
      <c r="P1453" s="62" t="s">
        <v>1595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268</v>
      </c>
      <c r="W1453" s="91" t="s">
        <v>2422</v>
      </c>
      <c r="X1453" s="69" t="s">
        <v>2422</v>
      </c>
      <c r="Y1453" s="69" t="s">
        <v>2422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7" t="str">
        <f>IF(ISNA(VLOOKUP(AA1453,Sheet2!J:J,1,0)),"//","")</f>
        <v>//</v>
      </c>
      <c r="AF1453" s="107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4582</v>
      </c>
      <c r="D1454" s="58" t="s">
        <v>7</v>
      </c>
      <c r="E1454" s="64" t="s">
        <v>1180</v>
      </c>
      <c r="F1454" s="64" t="s">
        <v>1180</v>
      </c>
      <c r="G1454" s="188">
        <v>0</v>
      </c>
      <c r="H1454" s="188">
        <v>0</v>
      </c>
      <c r="I1454" s="172" t="s">
        <v>3</v>
      </c>
      <c r="J1454" s="64" t="s">
        <v>1540</v>
      </c>
      <c r="K1454" s="65" t="s">
        <v>4229</v>
      </c>
      <c r="L1454" s="256" t="s">
        <v>5138</v>
      </c>
      <c r="M1454" s="256"/>
      <c r="N1454" s="256"/>
      <c r="O1454" s="66"/>
      <c r="P1454" s="62" t="s">
        <v>1603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269</v>
      </c>
      <c r="W1454" s="91" t="s">
        <v>2422</v>
      </c>
      <c r="X1454" s="69" t="s">
        <v>2422</v>
      </c>
      <c r="Y1454" s="69" t="s">
        <v>2422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7" t="str">
        <f>IF(ISNA(VLOOKUP(AA1454,Sheet2!J:J,1,0)),"//","")</f>
        <v>//</v>
      </c>
      <c r="AF1454" s="107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4583</v>
      </c>
      <c r="D1455" s="58" t="s">
        <v>7</v>
      </c>
      <c r="E1455" s="64" t="s">
        <v>35</v>
      </c>
      <c r="F1455" s="64" t="s">
        <v>35</v>
      </c>
      <c r="G1455" s="188">
        <v>0</v>
      </c>
      <c r="H1455" s="188">
        <v>0</v>
      </c>
      <c r="I1455" s="172" t="s">
        <v>3</v>
      </c>
      <c r="J1455" s="64" t="s">
        <v>1540</v>
      </c>
      <c r="K1455" s="65" t="s">
        <v>4229</v>
      </c>
      <c r="L1455" s="256" t="s">
        <v>5138</v>
      </c>
      <c r="M1455" s="256"/>
      <c r="N1455" s="256"/>
      <c r="O1455" s="66"/>
      <c r="P1455" s="62" t="s">
        <v>1604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270</v>
      </c>
      <c r="W1455" s="91" t="s">
        <v>2422</v>
      </c>
      <c r="X1455" s="69" t="s">
        <v>2422</v>
      </c>
      <c r="Y1455" s="69" t="s">
        <v>2422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7" t="str">
        <f>IF(ISNA(VLOOKUP(AA1455,Sheet2!J:J,1,0)),"//","")</f>
        <v>//</v>
      </c>
      <c r="AF1455" s="107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4046</v>
      </c>
      <c r="D1456" s="58" t="s">
        <v>7</v>
      </c>
      <c r="E1456" s="64" t="s">
        <v>38</v>
      </c>
      <c r="F1456" s="64" t="s">
        <v>38</v>
      </c>
      <c r="G1456" s="188">
        <v>0</v>
      </c>
      <c r="H1456" s="188">
        <v>0</v>
      </c>
      <c r="I1456" s="172" t="s">
        <v>3</v>
      </c>
      <c r="J1456" s="64" t="s">
        <v>1540</v>
      </c>
      <c r="K1456" s="65" t="s">
        <v>4229</v>
      </c>
      <c r="L1456" s="256" t="s">
        <v>5137</v>
      </c>
      <c r="M1456" s="256"/>
      <c r="N1456" s="256"/>
      <c r="O1456" s="66"/>
      <c r="P1456" s="62" t="s">
        <v>1611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271</v>
      </c>
      <c r="W1456" s="91" t="s">
        <v>2422</v>
      </c>
      <c r="X1456" s="69" t="s">
        <v>2813</v>
      </c>
      <c r="Y1456" s="69" t="s">
        <v>2422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7" t="str">
        <f>IF(ISNA(VLOOKUP(AA1456,Sheet2!J:J,1,0)),"//","")</f>
        <v/>
      </c>
      <c r="AF1456" s="107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4" t="s">
        <v>1189</v>
      </c>
      <c r="F1457" s="64" t="s">
        <v>1190</v>
      </c>
      <c r="G1457" s="188">
        <v>0</v>
      </c>
      <c r="H1457" s="188">
        <v>0</v>
      </c>
      <c r="I1457" s="172" t="s">
        <v>3</v>
      </c>
      <c r="J1457" s="64" t="s">
        <v>1540</v>
      </c>
      <c r="K1457" s="65" t="s">
        <v>4940</v>
      </c>
      <c r="L1457" s="256" t="s">
        <v>5137</v>
      </c>
      <c r="M1457" s="256"/>
      <c r="N1457" s="256"/>
      <c r="O1457" s="66"/>
      <c r="P1457" s="62" t="s">
        <v>1622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272</v>
      </c>
      <c r="W1457" s="91" t="s">
        <v>2422</v>
      </c>
      <c r="X1457" s="69" t="s">
        <v>2422</v>
      </c>
      <c r="Y1457" s="69" t="s">
        <v>2422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7" t="str">
        <f>IF(ISNA(VLOOKUP(AA1457,Sheet2!J:J,1,0)),"//","")</f>
        <v>//</v>
      </c>
      <c r="AF1457" s="107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4046</v>
      </c>
      <c r="D1458" s="58" t="s">
        <v>7</v>
      </c>
      <c r="E1458" s="64" t="s">
        <v>42</v>
      </c>
      <c r="F1458" s="64" t="s">
        <v>42</v>
      </c>
      <c r="G1458" s="188">
        <v>0</v>
      </c>
      <c r="H1458" s="188">
        <v>0</v>
      </c>
      <c r="I1458" s="172" t="s">
        <v>3</v>
      </c>
      <c r="J1458" s="64" t="s">
        <v>1540</v>
      </c>
      <c r="K1458" s="65" t="s">
        <v>4940</v>
      </c>
      <c r="L1458" s="256" t="s">
        <v>5137</v>
      </c>
      <c r="M1458" s="256"/>
      <c r="N1458" s="256"/>
      <c r="O1458" s="66"/>
      <c r="P1458" s="62" t="s">
        <v>1623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273</v>
      </c>
      <c r="W1458" s="91" t="s">
        <v>2422</v>
      </c>
      <c r="X1458" s="69" t="s">
        <v>2422</v>
      </c>
      <c r="Y1458" s="69" t="s">
        <v>2422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7" t="str">
        <f>IF(ISNA(VLOOKUP(AA1458,Sheet2!J:J,1,0)),"//","")</f>
        <v>//</v>
      </c>
      <c r="AF1458" s="107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4" t="s">
        <v>1191</v>
      </c>
      <c r="F1459" s="64" t="s">
        <v>43</v>
      </c>
      <c r="G1459" s="188">
        <v>0</v>
      </c>
      <c r="H1459" s="188">
        <v>0</v>
      </c>
      <c r="I1459" s="172" t="s">
        <v>3</v>
      </c>
      <c r="J1459" s="64" t="s">
        <v>1540</v>
      </c>
      <c r="K1459" s="65" t="s">
        <v>4940</v>
      </c>
      <c r="L1459" s="256" t="s">
        <v>5137</v>
      </c>
      <c r="M1459" s="256"/>
      <c r="N1459" s="256"/>
      <c r="O1459" s="66"/>
      <c r="P1459" s="62" t="s">
        <v>1624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274</v>
      </c>
      <c r="W1459" s="91" t="s">
        <v>2882</v>
      </c>
      <c r="X1459" s="69" t="s">
        <v>2813</v>
      </c>
      <c r="Y1459" s="69" t="s">
        <v>2422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7" t="str">
        <f>IF(ISNA(VLOOKUP(AA1459,Sheet2!J:J,1,0)),"//","")</f>
        <v>//</v>
      </c>
      <c r="AF1459" s="107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4" t="s">
        <v>2563</v>
      </c>
      <c r="F1460" s="64" t="s">
        <v>2563</v>
      </c>
      <c r="G1460" s="188">
        <v>0</v>
      </c>
      <c r="H1460" s="188">
        <v>0</v>
      </c>
      <c r="I1460" s="64" t="s">
        <v>1</v>
      </c>
      <c r="J1460" s="64" t="s">
        <v>1540</v>
      </c>
      <c r="K1460" s="65" t="s">
        <v>4065</v>
      </c>
      <c r="L1460" s="256" t="s">
        <v>5137</v>
      </c>
      <c r="M1460" s="256"/>
      <c r="N1460" s="256"/>
      <c r="O1460" s="66"/>
      <c r="P1460" s="62" t="s">
        <v>2669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274</v>
      </c>
      <c r="W1460" s="91" t="s">
        <v>2422</v>
      </c>
      <c r="X1460" s="69" t="s">
        <v>2422</v>
      </c>
      <c r="Y1460" s="69" t="s">
        <v>2422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7" t="str">
        <f>IF(ISNA(VLOOKUP(AA1460,Sheet2!J:J,1,0)),"//","")</f>
        <v/>
      </c>
      <c r="AF1460" s="107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4" t="s">
        <v>1193</v>
      </c>
      <c r="F1461" s="64" t="s">
        <v>1193</v>
      </c>
      <c r="G1461" s="188">
        <v>0</v>
      </c>
      <c r="H1461" s="188">
        <v>0</v>
      </c>
      <c r="I1461" s="172" t="s">
        <v>3</v>
      </c>
      <c r="J1461" s="64" t="s">
        <v>1540</v>
      </c>
      <c r="K1461" s="65" t="s">
        <v>4940</v>
      </c>
      <c r="L1461" s="256" t="s">
        <v>5137</v>
      </c>
      <c r="M1461" s="256"/>
      <c r="N1461" s="256"/>
      <c r="O1461" s="66"/>
      <c r="P1461" s="62" t="s">
        <v>1628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275</v>
      </c>
      <c r="W1461" s="91" t="s">
        <v>2882</v>
      </c>
      <c r="X1461" s="69" t="s">
        <v>2813</v>
      </c>
      <c r="Y1461" s="69" t="s">
        <v>2422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7" t="str">
        <f>IF(ISNA(VLOOKUP(AA1461,Sheet2!J:J,1,0)),"//","")</f>
        <v>//</v>
      </c>
      <c r="AF1461" s="107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4" t="s">
        <v>48</v>
      </c>
      <c r="F1462" s="64" t="s">
        <v>48</v>
      </c>
      <c r="G1462" s="188">
        <v>0</v>
      </c>
      <c r="H1462" s="188">
        <v>0</v>
      </c>
      <c r="I1462" s="172" t="s">
        <v>3</v>
      </c>
      <c r="J1462" s="64" t="s">
        <v>1540</v>
      </c>
      <c r="K1462" s="65" t="s">
        <v>4940</v>
      </c>
      <c r="L1462" s="256" t="s">
        <v>5137</v>
      </c>
      <c r="M1462" s="256"/>
      <c r="N1462" s="256"/>
      <c r="O1462" s="66"/>
      <c r="P1462" s="62" t="s">
        <v>1629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276</v>
      </c>
      <c r="W1462" s="91" t="s">
        <v>2882</v>
      </c>
      <c r="X1462" s="69" t="s">
        <v>2422</v>
      </c>
      <c r="Y1462" s="69" t="s">
        <v>2422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7" t="str">
        <f>IF(ISNA(VLOOKUP(AA1462,Sheet2!J:J,1,0)),"//","")</f>
        <v>//</v>
      </c>
      <c r="AF1462" s="107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4" t="s">
        <v>1194</v>
      </c>
      <c r="F1463" s="64" t="s">
        <v>1194</v>
      </c>
      <c r="G1463" s="188">
        <v>0</v>
      </c>
      <c r="H1463" s="188">
        <v>0</v>
      </c>
      <c r="I1463" s="172" t="s">
        <v>3</v>
      </c>
      <c r="J1463" s="64" t="s">
        <v>1540</v>
      </c>
      <c r="K1463" s="65" t="s">
        <v>4230</v>
      </c>
      <c r="L1463" s="256" t="s">
        <v>5137</v>
      </c>
      <c r="M1463" s="256"/>
      <c r="N1463" s="256"/>
      <c r="O1463" s="66"/>
      <c r="P1463" s="62" t="s">
        <v>1630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277</v>
      </c>
      <c r="W1463" s="91" t="s">
        <v>2422</v>
      </c>
      <c r="X1463" s="69" t="s">
        <v>2422</v>
      </c>
      <c r="Y1463" s="69" t="s">
        <v>2422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7" t="str">
        <f>IF(ISNA(VLOOKUP(AA1463,Sheet2!J:J,1,0)),"//","")</f>
        <v>//</v>
      </c>
      <c r="AF1463" s="107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4" t="s">
        <v>1195</v>
      </c>
      <c r="F1464" s="64" t="s">
        <v>50</v>
      </c>
      <c r="G1464" s="188">
        <v>0</v>
      </c>
      <c r="H1464" s="188">
        <v>0</v>
      </c>
      <c r="I1464" s="172" t="s">
        <v>3</v>
      </c>
      <c r="J1464" s="64" t="s">
        <v>1540</v>
      </c>
      <c r="K1464" s="65" t="s">
        <v>4230</v>
      </c>
      <c r="L1464" s="256" t="s">
        <v>5137</v>
      </c>
      <c r="M1464" s="256"/>
      <c r="N1464" s="256"/>
      <c r="O1464" s="66"/>
      <c r="P1464" s="62" t="s">
        <v>1631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278</v>
      </c>
      <c r="W1464" s="91" t="s">
        <v>2422</v>
      </c>
      <c r="X1464" s="69" t="s">
        <v>2422</v>
      </c>
      <c r="Y1464" s="69" t="s">
        <v>2422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7" t="str">
        <f>IF(ISNA(VLOOKUP(AA1464,Sheet2!J:J,1,0)),"//","")</f>
        <v>//</v>
      </c>
      <c r="AF1464" s="107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4" t="s">
        <v>51</v>
      </c>
      <c r="F1465" s="64" t="s">
        <v>51</v>
      </c>
      <c r="G1465" s="188">
        <v>0</v>
      </c>
      <c r="H1465" s="188">
        <v>0</v>
      </c>
      <c r="I1465" s="172" t="s">
        <v>3</v>
      </c>
      <c r="J1465" s="64" t="s">
        <v>1540</v>
      </c>
      <c r="K1465" s="65" t="s">
        <v>4230</v>
      </c>
      <c r="L1465" s="256" t="s">
        <v>5137</v>
      </c>
      <c r="M1465" s="256"/>
      <c r="N1465" s="256"/>
      <c r="O1465" s="66"/>
      <c r="P1465" s="62" t="s">
        <v>1633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279</v>
      </c>
      <c r="W1465" s="91" t="s">
        <v>2882</v>
      </c>
      <c r="X1465" s="69" t="s">
        <v>2813</v>
      </c>
      <c r="Y1465" s="69" t="s">
        <v>2422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7" t="str">
        <f>IF(ISNA(VLOOKUP(AA1465,Sheet2!J:J,1,0)),"//","")</f>
        <v>//</v>
      </c>
      <c r="AF1465" s="107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4" t="s">
        <v>1197</v>
      </c>
      <c r="F1466" s="64" t="s">
        <v>1197</v>
      </c>
      <c r="G1466" s="188">
        <v>0</v>
      </c>
      <c r="H1466" s="188">
        <v>0</v>
      </c>
      <c r="I1466" s="172" t="s">
        <v>3</v>
      </c>
      <c r="J1466" s="64" t="s">
        <v>1540</v>
      </c>
      <c r="K1466" s="65" t="s">
        <v>4230</v>
      </c>
      <c r="L1466" s="256" t="s">
        <v>5137</v>
      </c>
      <c r="M1466" s="256"/>
      <c r="N1466" s="256"/>
      <c r="O1466" s="66"/>
      <c r="P1466" s="62" t="s">
        <v>1634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280</v>
      </c>
      <c r="W1466" s="91" t="s">
        <v>2882</v>
      </c>
      <c r="X1466" s="69" t="s">
        <v>2813</v>
      </c>
      <c r="Y1466" s="69" t="s">
        <v>2422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7" t="str">
        <f>IF(ISNA(VLOOKUP(AA1466,Sheet2!J:J,1,0)),"//","")</f>
        <v/>
      </c>
      <c r="AF1466" s="107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4" t="s">
        <v>52</v>
      </c>
      <c r="F1467" s="64" t="s">
        <v>52</v>
      </c>
      <c r="G1467" s="188">
        <v>0</v>
      </c>
      <c r="H1467" s="188">
        <v>0</v>
      </c>
      <c r="I1467" s="172" t="s">
        <v>3</v>
      </c>
      <c r="J1467" s="64" t="s">
        <v>1540</v>
      </c>
      <c r="K1467" s="65" t="s">
        <v>4940</v>
      </c>
      <c r="L1467" s="256" t="s">
        <v>5137</v>
      </c>
      <c r="M1467" s="256"/>
      <c r="N1467" s="256"/>
      <c r="O1467" s="66"/>
      <c r="P1467" s="62" t="s">
        <v>1636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281</v>
      </c>
      <c r="W1467" s="91" t="s">
        <v>2882</v>
      </c>
      <c r="X1467" s="69" t="s">
        <v>2813</v>
      </c>
      <c r="Y1467" s="69" t="s">
        <v>2422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7" t="str">
        <f>IF(ISNA(VLOOKUP(AA1467,Sheet2!J:J,1,0)),"//","")</f>
        <v/>
      </c>
      <c r="AF1467" s="107" t="str">
        <f t="shared" si="340"/>
        <v>CLSUM</v>
      </c>
      <c r="AG1467" t="b">
        <f t="shared" si="341"/>
        <v>1</v>
      </c>
    </row>
    <row r="1468" spans="1:33" s="125" customFormat="1">
      <c r="A1468" s="55">
        <f t="shared" si="343"/>
        <v>1468</v>
      </c>
      <c r="B1468" s="54">
        <f t="shared" si="344"/>
        <v>1430</v>
      </c>
      <c r="C1468" s="121" t="s">
        <v>3700</v>
      </c>
      <c r="D1468" s="121" t="s">
        <v>7</v>
      </c>
      <c r="E1468" s="122" t="s">
        <v>1408</v>
      </c>
      <c r="F1468" s="122" t="s">
        <v>279</v>
      </c>
      <c r="G1468" s="187">
        <v>0</v>
      </c>
      <c r="H1468" s="187">
        <v>0</v>
      </c>
      <c r="I1468" s="172" t="s">
        <v>3</v>
      </c>
      <c r="J1468" s="64" t="s">
        <v>1540</v>
      </c>
      <c r="K1468" s="124" t="s">
        <v>4229</v>
      </c>
      <c r="L1468" s="257" t="s">
        <v>5137</v>
      </c>
      <c r="M1468" s="257"/>
      <c r="N1468" s="257"/>
      <c r="P1468" s="18" t="s">
        <v>2064</v>
      </c>
      <c r="Q1468" s="18"/>
      <c r="S1468" s="125" t="str">
        <f t="shared" si="374"/>
        <v>NOT EQUAL</v>
      </c>
      <c r="T1468" s="125" t="str">
        <f>IF(ISNA(VLOOKUP(AF1468,#REF!,1)),"//","")</f>
        <v/>
      </c>
      <c r="V1468" s="43">
        <f t="shared" si="342"/>
        <v>281</v>
      </c>
      <c r="W1468" s="128" t="s">
        <v>2902</v>
      </c>
      <c r="X1468" s="123" t="s">
        <v>2807</v>
      </c>
      <c r="Y1468" s="123" t="s">
        <v>2422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7" t="str">
        <f>IF(ISNA(VLOOKUP(AA1468,Sheet2!J:J,1,0)),"//","")</f>
        <v/>
      </c>
      <c r="AF1468" s="107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4" t="s">
        <v>1200</v>
      </c>
      <c r="F1469" s="64" t="s">
        <v>55</v>
      </c>
      <c r="G1469" s="188">
        <v>0</v>
      </c>
      <c r="H1469" s="188">
        <v>0</v>
      </c>
      <c r="I1469" s="172" t="s">
        <v>3</v>
      </c>
      <c r="J1469" s="64" t="s">
        <v>1540</v>
      </c>
      <c r="K1469" s="65" t="s">
        <v>4229</v>
      </c>
      <c r="L1469" s="256" t="s">
        <v>5137</v>
      </c>
      <c r="M1469" s="256"/>
      <c r="N1469" s="256"/>
      <c r="O1469" s="66"/>
      <c r="P1469" s="62" t="s">
        <v>1638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282</v>
      </c>
      <c r="W1469" s="91" t="s">
        <v>2883</v>
      </c>
      <c r="X1469" s="69" t="s">
        <v>2422</v>
      </c>
      <c r="Y1469" s="69" t="s">
        <v>2422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7" t="str">
        <f>IF(ISNA(VLOOKUP(AA1469,Sheet2!J:J,1,0)),"//","")</f>
        <v>//</v>
      </c>
      <c r="AF1469" s="107" t="str">
        <f t="shared" si="340"/>
        <v>CONJ</v>
      </c>
      <c r="AG1469" t="b">
        <f t="shared" si="341"/>
        <v>1</v>
      </c>
    </row>
    <row r="1470" spans="1:33" s="125" customFormat="1">
      <c r="A1470" s="55">
        <f t="shared" si="343"/>
        <v>1470</v>
      </c>
      <c r="B1470" s="54">
        <f t="shared" si="344"/>
        <v>1432</v>
      </c>
      <c r="C1470" s="121" t="s">
        <v>3707</v>
      </c>
      <c r="D1470" s="121" t="s">
        <v>7</v>
      </c>
      <c r="E1470" s="122" t="s">
        <v>1367</v>
      </c>
      <c r="F1470" s="122" t="s">
        <v>279</v>
      </c>
      <c r="G1470" s="187">
        <v>0</v>
      </c>
      <c r="H1470" s="187">
        <v>0</v>
      </c>
      <c r="I1470" s="172" t="s">
        <v>3</v>
      </c>
      <c r="J1470" s="64" t="s">
        <v>1540</v>
      </c>
      <c r="K1470" s="124" t="s">
        <v>4229</v>
      </c>
      <c r="L1470" s="257" t="s">
        <v>5137</v>
      </c>
      <c r="M1470" s="257"/>
      <c r="N1470" s="257"/>
      <c r="P1470" s="18" t="s">
        <v>1973</v>
      </c>
      <c r="Q1470" s="18"/>
      <c r="S1470" s="125" t="str">
        <f t="shared" si="374"/>
        <v>NOT EQUAL</v>
      </c>
      <c r="T1470" s="125" t="str">
        <f>IF(ISNA(VLOOKUP(AF1470,#REF!,1)),"//","")</f>
        <v/>
      </c>
      <c r="V1470" s="43">
        <f t="shared" si="342"/>
        <v>282</v>
      </c>
      <c r="W1470" s="128" t="s">
        <v>2902</v>
      </c>
      <c r="X1470" s="123" t="s">
        <v>2807</v>
      </c>
      <c r="Y1470" s="123" t="s">
        <v>2422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7" t="str">
        <f>IF(ISNA(VLOOKUP(AA1470,Sheet2!J:J,1,0)),"//","")</f>
        <v/>
      </c>
      <c r="AF1470" s="107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4738</v>
      </c>
      <c r="D1471" s="58" t="s">
        <v>7</v>
      </c>
      <c r="E1471" s="64" t="s">
        <v>1201</v>
      </c>
      <c r="F1471" s="64" t="s">
        <v>57</v>
      </c>
      <c r="G1471" s="188">
        <v>0</v>
      </c>
      <c r="H1471" s="188">
        <v>0</v>
      </c>
      <c r="I1471" s="172" t="s">
        <v>3</v>
      </c>
      <c r="J1471" s="64" t="s">
        <v>1540</v>
      </c>
      <c r="K1471" s="65" t="s">
        <v>4229</v>
      </c>
      <c r="L1471" s="256" t="s">
        <v>5137</v>
      </c>
      <c r="M1471" s="256"/>
      <c r="N1471" s="256"/>
      <c r="O1471" s="66"/>
      <c r="P1471" s="62" t="s">
        <v>1640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283</v>
      </c>
      <c r="W1471" s="91" t="s">
        <v>2422</v>
      </c>
      <c r="X1471" s="69" t="s">
        <v>2422</v>
      </c>
      <c r="Y1471" s="69" t="s">
        <v>2422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7" t="str">
        <f>IF(ISNA(VLOOKUP(AA1471,Sheet2!J:J,1,0)),"//","")</f>
        <v>//</v>
      </c>
      <c r="AF1471" s="107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4739</v>
      </c>
      <c r="D1472" s="58" t="s">
        <v>7</v>
      </c>
      <c r="E1472" s="64" t="s">
        <v>1203</v>
      </c>
      <c r="F1472" s="64" t="s">
        <v>1204</v>
      </c>
      <c r="G1472" s="188">
        <v>0</v>
      </c>
      <c r="H1472" s="188">
        <v>0</v>
      </c>
      <c r="I1472" s="172" t="s">
        <v>3</v>
      </c>
      <c r="J1472" s="64" t="s">
        <v>1540</v>
      </c>
      <c r="K1472" s="65" t="s">
        <v>4229</v>
      </c>
      <c r="L1472" s="256" t="s">
        <v>5137</v>
      </c>
      <c r="M1472" s="256"/>
      <c r="N1472" s="256"/>
      <c r="O1472" s="66"/>
      <c r="P1472" s="62" t="s">
        <v>1643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284</v>
      </c>
      <c r="W1472" s="91" t="s">
        <v>2422</v>
      </c>
      <c r="X1472" s="69" t="s">
        <v>2422</v>
      </c>
      <c r="Y1472" s="69" t="s">
        <v>2422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7" t="str">
        <f>IF(ISNA(VLOOKUP(AA1472,Sheet2!J:J,1,0)),"//","")</f>
        <v>//</v>
      </c>
      <c r="AF1472" s="107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1" t="s">
        <v>4788</v>
      </c>
      <c r="D1473" s="58" t="s">
        <v>7</v>
      </c>
      <c r="E1473" s="64" t="s">
        <v>2739</v>
      </c>
      <c r="F1473" s="64" t="s">
        <v>2739</v>
      </c>
      <c r="G1473" s="188">
        <v>0</v>
      </c>
      <c r="H1473" s="188">
        <v>0</v>
      </c>
      <c r="I1473" s="172" t="s">
        <v>3</v>
      </c>
      <c r="J1473" s="64" t="s">
        <v>1540</v>
      </c>
      <c r="K1473" s="65" t="s">
        <v>4229</v>
      </c>
      <c r="L1473" s="256" t="s">
        <v>5137</v>
      </c>
      <c r="M1473" s="256"/>
      <c r="N1473" s="256"/>
      <c r="O1473" s="66"/>
      <c r="P1473" s="62" t="s">
        <v>2741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285</v>
      </c>
      <c r="W1473" s="91" t="s">
        <v>2422</v>
      </c>
      <c r="X1473" s="69" t="s">
        <v>2422</v>
      </c>
      <c r="Y1473" s="69" t="s">
        <v>2422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7" t="str">
        <f>IF(ISNA(VLOOKUP(AA1473,Sheet2!J:J,1,0)),"//","")</f>
        <v>//</v>
      </c>
      <c r="AF1473" s="107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1" t="s">
        <v>1206</v>
      </c>
      <c r="F1474" s="151" t="s">
        <v>1207</v>
      </c>
      <c r="G1474" s="152">
        <v>0</v>
      </c>
      <c r="H1474" s="152">
        <v>0</v>
      </c>
      <c r="I1474" s="172" t="s">
        <v>3</v>
      </c>
      <c r="J1474" s="64" t="s">
        <v>1540</v>
      </c>
      <c r="K1474" s="65" t="s">
        <v>4229</v>
      </c>
      <c r="L1474" s="256" t="s">
        <v>5137</v>
      </c>
      <c r="M1474" s="256"/>
      <c r="N1474" s="256"/>
      <c r="O1474" s="66"/>
      <c r="P1474" s="62" t="s">
        <v>3645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286</v>
      </c>
      <c r="W1474" s="91"/>
      <c r="X1474" s="69"/>
      <c r="Y1474" s="69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7" t="str">
        <f>IF(ISNA(VLOOKUP(AA1474,Sheet2!J:J,1,0)),"//","")</f>
        <v>//</v>
      </c>
      <c r="AF1474" s="107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50" t="s">
        <v>1208</v>
      </c>
      <c r="F1475" s="150" t="s">
        <v>1208</v>
      </c>
      <c r="G1475" s="191">
        <v>0</v>
      </c>
      <c r="H1475" s="191">
        <v>0</v>
      </c>
      <c r="I1475" s="172" t="s">
        <v>3</v>
      </c>
      <c r="J1475" s="64" t="s">
        <v>1540</v>
      </c>
      <c r="K1475" s="65" t="s">
        <v>4229</v>
      </c>
      <c r="L1475" s="256" t="s">
        <v>5137</v>
      </c>
      <c r="M1475" s="256"/>
      <c r="N1475" s="256"/>
      <c r="O1475" s="66"/>
      <c r="P1475" s="62" t="s">
        <v>1649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287</v>
      </c>
      <c r="W1475" s="91" t="s">
        <v>2883</v>
      </c>
      <c r="X1475" s="69" t="s">
        <v>2422</v>
      </c>
      <c r="Y1475" s="69" t="s">
        <v>2422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7" t="str">
        <f>IF(ISNA(VLOOKUP(AA1475,Sheet2!J:J,1,0)),"//","")</f>
        <v>//</v>
      </c>
      <c r="AF1475" s="107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50" t="s">
        <v>65</v>
      </c>
      <c r="F1476" s="150" t="s">
        <v>65</v>
      </c>
      <c r="G1476" s="191">
        <v>0</v>
      </c>
      <c r="H1476" s="191">
        <v>0</v>
      </c>
      <c r="I1476" s="172" t="s">
        <v>3</v>
      </c>
      <c r="J1476" s="64" t="s">
        <v>1540</v>
      </c>
      <c r="K1476" s="65" t="s">
        <v>4229</v>
      </c>
      <c r="L1476" s="256" t="s">
        <v>5137</v>
      </c>
      <c r="M1476" s="256"/>
      <c r="N1476" s="256"/>
      <c r="O1476" s="66"/>
      <c r="P1476" s="62" t="s">
        <v>1650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288</v>
      </c>
      <c r="W1476" s="91" t="s">
        <v>2422</v>
      </c>
      <c r="X1476" s="69" t="s">
        <v>2422</v>
      </c>
      <c r="Y1476" s="69" t="s">
        <v>2422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7" t="str">
        <f>IF(ISNA(VLOOKUP(AA1476,Sheet2!J:J,1,0)),"//","")</f>
        <v>//</v>
      </c>
      <c r="AF1476" s="107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50" t="s">
        <v>66</v>
      </c>
      <c r="F1477" s="150" t="s">
        <v>66</v>
      </c>
      <c r="G1477" s="191">
        <v>0</v>
      </c>
      <c r="H1477" s="191">
        <v>0</v>
      </c>
      <c r="I1477" s="172" t="s">
        <v>3</v>
      </c>
      <c r="J1477" s="64" t="s">
        <v>1540</v>
      </c>
      <c r="K1477" s="65" t="s">
        <v>4229</v>
      </c>
      <c r="L1477" s="256" t="s">
        <v>5137</v>
      </c>
      <c r="M1477" s="256"/>
      <c r="N1477" s="256"/>
      <c r="O1477" s="66"/>
      <c r="P1477" s="62" t="s">
        <v>1652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289</v>
      </c>
      <c r="W1477" s="91" t="s">
        <v>2422</v>
      </c>
      <c r="X1477" s="69" t="s">
        <v>2422</v>
      </c>
      <c r="Y1477" s="69" t="s">
        <v>2422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7" t="str">
        <f>IF(ISNA(VLOOKUP(AA1477,Sheet2!J:J,1,0)),"//","")</f>
        <v>//</v>
      </c>
      <c r="AF1477" s="107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50" t="s">
        <v>1210</v>
      </c>
      <c r="F1478" s="150" t="s">
        <v>1210</v>
      </c>
      <c r="G1478" s="191">
        <v>0</v>
      </c>
      <c r="H1478" s="191">
        <v>0</v>
      </c>
      <c r="I1478" s="172" t="s">
        <v>3</v>
      </c>
      <c r="J1478" s="64" t="s">
        <v>1540</v>
      </c>
      <c r="K1478" s="65" t="s">
        <v>4229</v>
      </c>
      <c r="L1478" s="256" t="s">
        <v>5137</v>
      </c>
      <c r="M1478" s="256"/>
      <c r="N1478" s="256"/>
      <c r="O1478" s="66"/>
      <c r="P1478" s="62" t="s">
        <v>1653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290</v>
      </c>
      <c r="W1478" s="91" t="s">
        <v>2422</v>
      </c>
      <c r="X1478" s="69" t="s">
        <v>2422</v>
      </c>
      <c r="Y1478" s="69" t="s">
        <v>2422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7" t="str">
        <f>IF(ISNA(VLOOKUP(AA1478,Sheet2!J:J,1,0)),"//","")</f>
        <v>//</v>
      </c>
      <c r="AF1478" s="107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50" t="s">
        <v>67</v>
      </c>
      <c r="F1479" s="150" t="s">
        <v>67</v>
      </c>
      <c r="G1479" s="191">
        <v>0</v>
      </c>
      <c r="H1479" s="191">
        <v>0</v>
      </c>
      <c r="I1479" s="172" t="s">
        <v>3</v>
      </c>
      <c r="J1479" s="64" t="s">
        <v>1540</v>
      </c>
      <c r="K1479" s="65" t="s">
        <v>4229</v>
      </c>
      <c r="L1479" s="256" t="s">
        <v>5137</v>
      </c>
      <c r="M1479" s="256"/>
      <c r="N1479" s="256"/>
      <c r="O1479" s="66"/>
      <c r="P1479" s="62" t="s">
        <v>1654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291</v>
      </c>
      <c r="W1479" s="91" t="s">
        <v>2422</v>
      </c>
      <c r="X1479" s="69" t="s">
        <v>2422</v>
      </c>
      <c r="Y1479" s="69" t="s">
        <v>2422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7" t="str">
        <f>IF(ISNA(VLOOKUP(AA1479,Sheet2!J:J,1,0)),"//","")</f>
        <v>//</v>
      </c>
      <c r="AF1479" s="107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50" t="s">
        <v>1211</v>
      </c>
      <c r="F1480" s="150" t="s">
        <v>1211</v>
      </c>
      <c r="G1480" s="191">
        <v>0</v>
      </c>
      <c r="H1480" s="191">
        <v>0</v>
      </c>
      <c r="I1480" s="172" t="s">
        <v>3</v>
      </c>
      <c r="J1480" s="64" t="s">
        <v>1540</v>
      </c>
      <c r="K1480" s="65" t="s">
        <v>4229</v>
      </c>
      <c r="L1480" s="256" t="s">
        <v>5137</v>
      </c>
      <c r="M1480" s="256"/>
      <c r="N1480" s="256"/>
      <c r="O1480" s="66"/>
      <c r="P1480" s="62" t="s">
        <v>4297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292</v>
      </c>
      <c r="W1480" s="91" t="s">
        <v>2422</v>
      </c>
      <c r="X1480" s="69" t="s">
        <v>2422</v>
      </c>
      <c r="Y1480" s="69" t="s">
        <v>2422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7" t="str">
        <f>IF(ISNA(VLOOKUP(AA1480,Sheet2!J:J,1,0)),"//","")</f>
        <v>//</v>
      </c>
      <c r="AF1480" s="107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4539</v>
      </c>
      <c r="D1481" s="58" t="s">
        <v>7</v>
      </c>
      <c r="E1481" s="150" t="s">
        <v>68</v>
      </c>
      <c r="F1481" s="150" t="s">
        <v>68</v>
      </c>
      <c r="G1481" s="191">
        <v>0</v>
      </c>
      <c r="H1481" s="191">
        <v>0</v>
      </c>
      <c r="I1481" s="172" t="s">
        <v>3</v>
      </c>
      <c r="J1481" s="64" t="s">
        <v>1540</v>
      </c>
      <c r="K1481" s="65" t="s">
        <v>4229</v>
      </c>
      <c r="L1481" s="256" t="s">
        <v>5137</v>
      </c>
      <c r="M1481" s="256"/>
      <c r="N1481" s="256"/>
      <c r="O1481" s="66"/>
      <c r="P1481" s="62" t="s">
        <v>4298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293</v>
      </c>
      <c r="W1481" s="91" t="s">
        <v>2422</v>
      </c>
      <c r="X1481" s="69" t="s">
        <v>2422</v>
      </c>
      <c r="Y1481" s="69" t="s">
        <v>2422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7" t="str">
        <f>IF(ISNA(VLOOKUP(AA1481,Sheet2!J:J,1,0)),"//","")</f>
        <v>//</v>
      </c>
      <c r="AF1481" s="107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3854</v>
      </c>
      <c r="D1482" s="58" t="s">
        <v>7</v>
      </c>
      <c r="E1482" s="150" t="s">
        <v>71</v>
      </c>
      <c r="F1482" s="150" t="s">
        <v>71</v>
      </c>
      <c r="G1482" s="191">
        <v>0</v>
      </c>
      <c r="H1482" s="191">
        <v>0</v>
      </c>
      <c r="I1482" s="172" t="s">
        <v>3</v>
      </c>
      <c r="J1482" s="64" t="s">
        <v>1540</v>
      </c>
      <c r="K1482" s="65" t="s">
        <v>4229</v>
      </c>
      <c r="L1482" s="256" t="s">
        <v>5137</v>
      </c>
      <c r="M1482" s="256"/>
      <c r="N1482" s="256"/>
      <c r="O1482" s="66"/>
      <c r="P1482" s="62" t="s">
        <v>1658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294</v>
      </c>
      <c r="W1482" s="91" t="s">
        <v>2422</v>
      </c>
      <c r="X1482" s="69" t="s">
        <v>2422</v>
      </c>
      <c r="Y1482" s="69" t="s">
        <v>2422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7" t="str">
        <f>IF(ISNA(VLOOKUP(AA1482,Sheet2!J:J,1,0)),"//","")</f>
        <v>//</v>
      </c>
      <c r="AF1482" s="107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3855</v>
      </c>
      <c r="D1483" s="58" t="s">
        <v>4733</v>
      </c>
      <c r="E1483" s="150" t="s">
        <v>1214</v>
      </c>
      <c r="F1483" s="150" t="s">
        <v>1214</v>
      </c>
      <c r="G1483" s="191">
        <v>0</v>
      </c>
      <c r="H1483" s="191">
        <v>0</v>
      </c>
      <c r="I1483" s="172" t="s">
        <v>3</v>
      </c>
      <c r="J1483" s="64" t="s">
        <v>1540</v>
      </c>
      <c r="K1483" s="65" t="s">
        <v>4229</v>
      </c>
      <c r="L1483" s="256" t="s">
        <v>5137</v>
      </c>
      <c r="M1483" s="256"/>
      <c r="N1483" s="256"/>
      <c r="O1483" s="66"/>
      <c r="P1483" s="62" t="s">
        <v>1659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295</v>
      </c>
      <c r="W1483" s="91" t="s">
        <v>2422</v>
      </c>
      <c r="X1483" s="69" t="s">
        <v>2813</v>
      </c>
      <c r="Y1483" s="69" t="s">
        <v>2422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7" t="str">
        <f>IF(ISNA(VLOOKUP(AA1483,Sheet2!J:J,1,0)),"//","")</f>
        <v/>
      </c>
      <c r="AF1483" s="107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3856</v>
      </c>
      <c r="D1484" s="58" t="s">
        <v>4733</v>
      </c>
      <c r="E1484" s="150" t="s">
        <v>1215</v>
      </c>
      <c r="F1484" s="150" t="s">
        <v>1215</v>
      </c>
      <c r="G1484" s="191">
        <v>0</v>
      </c>
      <c r="H1484" s="191">
        <v>0</v>
      </c>
      <c r="I1484" s="172" t="s">
        <v>3</v>
      </c>
      <c r="J1484" s="64" t="s">
        <v>1540</v>
      </c>
      <c r="K1484" s="65" t="s">
        <v>4229</v>
      </c>
      <c r="L1484" s="256" t="s">
        <v>5137</v>
      </c>
      <c r="M1484" s="256"/>
      <c r="N1484" s="256"/>
      <c r="O1484" s="66"/>
      <c r="P1484" s="62" t="s">
        <v>1660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296</v>
      </c>
      <c r="W1484" s="91" t="s">
        <v>2878</v>
      </c>
      <c r="X1484" s="69" t="s">
        <v>2422</v>
      </c>
      <c r="Y1484" s="69" t="s">
        <v>2422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7" t="str">
        <f>IF(ISNA(VLOOKUP(AA1484,Sheet2!J:J,1,0)),"//","")</f>
        <v>//</v>
      </c>
      <c r="AF1484" s="107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4902</v>
      </c>
      <c r="D1485" s="58" t="s">
        <v>7</v>
      </c>
      <c r="E1485" s="150" t="s">
        <v>2740</v>
      </c>
      <c r="F1485" s="150" t="s">
        <v>2740</v>
      </c>
      <c r="G1485" s="191">
        <v>0</v>
      </c>
      <c r="H1485" s="191">
        <v>0</v>
      </c>
      <c r="I1485" s="172" t="s">
        <v>3</v>
      </c>
      <c r="J1485" s="64" t="s">
        <v>1540</v>
      </c>
      <c r="K1485" s="65" t="s">
        <v>4229</v>
      </c>
      <c r="L1485" s="256" t="s">
        <v>5137</v>
      </c>
      <c r="M1485" s="256"/>
      <c r="N1485" s="256"/>
      <c r="O1485" s="66"/>
      <c r="P1485" s="62" t="s">
        <v>2742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297</v>
      </c>
      <c r="W1485" s="91" t="s">
        <v>2422</v>
      </c>
      <c r="X1485" s="69" t="s">
        <v>2422</v>
      </c>
      <c r="Y1485" s="69" t="s">
        <v>2422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7" t="str">
        <f>IF(ISNA(VLOOKUP(AA1485,Sheet2!J:J,1,0)),"//","")</f>
        <v>//</v>
      </c>
      <c r="AF1485" s="107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3857</v>
      </c>
      <c r="D1486" s="58" t="s">
        <v>7</v>
      </c>
      <c r="E1486" s="151" t="s">
        <v>74</v>
      </c>
      <c r="F1486" s="151" t="s">
        <v>74</v>
      </c>
      <c r="G1486" s="152">
        <v>0</v>
      </c>
      <c r="H1486" s="152">
        <v>0</v>
      </c>
      <c r="I1486" s="172" t="s">
        <v>3</v>
      </c>
      <c r="J1486" s="64" t="s">
        <v>1540</v>
      </c>
      <c r="K1486" s="65" t="s">
        <v>4229</v>
      </c>
      <c r="L1486" s="256" t="s">
        <v>5137</v>
      </c>
      <c r="M1486" s="256"/>
      <c r="N1486" s="256"/>
      <c r="O1486" s="66"/>
      <c r="P1486" s="62" t="s">
        <v>1661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298</v>
      </c>
      <c r="W1486" s="91" t="s">
        <v>2930</v>
      </c>
      <c r="X1486" s="69" t="s">
        <v>2813</v>
      </c>
      <c r="Y1486" s="69" t="s">
        <v>2422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7" t="str">
        <f>IF(ISNA(VLOOKUP(AA1486,Sheet2!J:J,1,0)),"//","")</f>
        <v>//</v>
      </c>
      <c r="AF1486" s="107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3858</v>
      </c>
      <c r="D1487" s="58" t="s">
        <v>7</v>
      </c>
      <c r="E1487" s="150" t="s">
        <v>1216</v>
      </c>
      <c r="F1487" s="150" t="s">
        <v>1217</v>
      </c>
      <c r="G1487" s="191">
        <v>0</v>
      </c>
      <c r="H1487" s="191">
        <v>0</v>
      </c>
      <c r="I1487" s="172" t="s">
        <v>3</v>
      </c>
      <c r="J1487" s="64" t="s">
        <v>1540</v>
      </c>
      <c r="K1487" s="65" t="s">
        <v>4229</v>
      </c>
      <c r="L1487" s="256" t="s">
        <v>5137</v>
      </c>
      <c r="M1487" s="256"/>
      <c r="N1487" s="256"/>
      <c r="O1487" s="66"/>
      <c r="P1487" s="62" t="s">
        <v>3646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299</v>
      </c>
      <c r="W1487" s="91"/>
      <c r="X1487" s="69"/>
      <c r="Y1487" s="69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7" t="str">
        <f>IF(ISNA(VLOOKUP(AA1487,Sheet2!J:J,1,0)),"//","")</f>
        <v>//</v>
      </c>
      <c r="AF1487" s="107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3859</v>
      </c>
      <c r="D1488" s="58" t="s">
        <v>12</v>
      </c>
      <c r="E1488" s="64" t="s">
        <v>78</v>
      </c>
      <c r="F1488" s="64" t="s">
        <v>78</v>
      </c>
      <c r="G1488" s="188">
        <v>1</v>
      </c>
      <c r="H1488" s="188">
        <v>4</v>
      </c>
      <c r="I1488" s="172" t="s">
        <v>3</v>
      </c>
      <c r="J1488" s="64" t="s">
        <v>1540</v>
      </c>
      <c r="K1488" s="65" t="s">
        <v>4229</v>
      </c>
      <c r="L1488" s="256" t="s">
        <v>5137</v>
      </c>
      <c r="M1488" s="256"/>
      <c r="N1488" s="256"/>
      <c r="O1488" s="66"/>
      <c r="P1488" s="62" t="s">
        <v>1667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300</v>
      </c>
      <c r="W1488" s="91" t="s">
        <v>2422</v>
      </c>
      <c r="X1488" s="69" t="s">
        <v>2422</v>
      </c>
      <c r="Y1488" s="69" t="s">
        <v>2422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7" t="str">
        <f>IF(ISNA(VLOOKUP(AA1488,Sheet2!J:J,1,0)),"//","")</f>
        <v>//</v>
      </c>
      <c r="AF1488" s="107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3855</v>
      </c>
      <c r="D1489" s="82" t="s">
        <v>4792</v>
      </c>
      <c r="E1489" s="64" t="s">
        <v>79</v>
      </c>
      <c r="F1489" s="215" t="s">
        <v>79</v>
      </c>
      <c r="G1489" s="188">
        <v>0</v>
      </c>
      <c r="H1489" s="188">
        <v>0</v>
      </c>
      <c r="I1489" s="172" t="s">
        <v>3</v>
      </c>
      <c r="J1489" s="64" t="s">
        <v>1540</v>
      </c>
      <c r="K1489" s="65" t="s">
        <v>4229</v>
      </c>
      <c r="L1489" s="256" t="s">
        <v>5137</v>
      </c>
      <c r="M1489" s="256"/>
      <c r="N1489" s="256"/>
      <c r="O1489" s="66"/>
      <c r="P1489" s="62" t="s">
        <v>1669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301</v>
      </c>
      <c r="W1489" s="91" t="s">
        <v>2422</v>
      </c>
      <c r="X1489" s="69" t="s">
        <v>2813</v>
      </c>
      <c r="Y1489" s="69" t="s">
        <v>2422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7" t="str">
        <f>IF(ISNA(VLOOKUP(AA1489,Sheet2!J:J,1,0)),"//","")</f>
        <v>//</v>
      </c>
      <c r="AF1489" s="107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4793</v>
      </c>
      <c r="D1490" s="58" t="s">
        <v>7</v>
      </c>
      <c r="E1490" s="64" t="s">
        <v>80</v>
      </c>
      <c r="F1490" s="64" t="s">
        <v>80</v>
      </c>
      <c r="G1490" s="188">
        <v>0</v>
      </c>
      <c r="H1490" s="188">
        <v>0</v>
      </c>
      <c r="I1490" s="172" t="s">
        <v>3</v>
      </c>
      <c r="J1490" s="64" t="s">
        <v>1540</v>
      </c>
      <c r="K1490" s="65" t="s">
        <v>4229</v>
      </c>
      <c r="L1490" s="256" t="s">
        <v>5137</v>
      </c>
      <c r="M1490" s="256"/>
      <c r="N1490" s="256"/>
      <c r="O1490" s="66"/>
      <c r="P1490" s="62" t="s">
        <v>1670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302</v>
      </c>
      <c r="W1490" s="91" t="s">
        <v>2878</v>
      </c>
      <c r="X1490" s="69" t="s">
        <v>2422</v>
      </c>
      <c r="Y1490" s="69" t="s">
        <v>2422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7" t="str">
        <f>IF(ISNA(VLOOKUP(AA1490,Sheet2!J:J,1,0)),"//","")</f>
        <v>//</v>
      </c>
      <c r="AF1490" s="107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3860</v>
      </c>
      <c r="D1491" s="58" t="s">
        <v>1671</v>
      </c>
      <c r="E1491" s="64" t="s">
        <v>81</v>
      </c>
      <c r="F1491" s="64" t="s">
        <v>81</v>
      </c>
      <c r="G1491" s="188">
        <v>0</v>
      </c>
      <c r="H1491" s="188">
        <v>0</v>
      </c>
      <c r="I1491" s="172" t="s">
        <v>3</v>
      </c>
      <c r="J1491" s="64" t="s">
        <v>1540</v>
      </c>
      <c r="K1491" s="65" t="s">
        <v>4229</v>
      </c>
      <c r="L1491" s="256" t="s">
        <v>5137</v>
      </c>
      <c r="M1491" s="256"/>
      <c r="N1491" s="256"/>
      <c r="O1491" s="66"/>
      <c r="P1491" s="62" t="s">
        <v>1671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303</v>
      </c>
      <c r="W1491" s="91" t="s">
        <v>2422</v>
      </c>
      <c r="X1491" s="69" t="s">
        <v>2422</v>
      </c>
      <c r="Y1491" s="69" t="s">
        <v>2422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7" t="str">
        <f>IF(ISNA(VLOOKUP(AA1491,Sheet2!J:J,1,0)),"//","")</f>
        <v>//</v>
      </c>
      <c r="AF1491" s="107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4515</v>
      </c>
      <c r="D1492" s="58" t="s">
        <v>7</v>
      </c>
      <c r="E1492" s="64" t="s">
        <v>1223</v>
      </c>
      <c r="F1492" s="64" t="s">
        <v>1223</v>
      </c>
      <c r="G1492" s="188">
        <v>0</v>
      </c>
      <c r="H1492" s="188">
        <v>0</v>
      </c>
      <c r="I1492" s="172" t="s">
        <v>3</v>
      </c>
      <c r="J1492" s="64" t="s">
        <v>1540</v>
      </c>
      <c r="K1492" s="65" t="s">
        <v>4229</v>
      </c>
      <c r="L1492" s="256" t="s">
        <v>5137</v>
      </c>
      <c r="M1492" s="256"/>
      <c r="N1492" s="256"/>
      <c r="O1492" s="66"/>
      <c r="P1492" s="62" t="s">
        <v>1672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304</v>
      </c>
      <c r="W1492" s="91" t="s">
        <v>2422</v>
      </c>
      <c r="X1492" s="69" t="s">
        <v>2422</v>
      </c>
      <c r="Y1492" s="69" t="s">
        <v>2422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7" t="str">
        <f>IF(ISNA(VLOOKUP(AA1492,Sheet2!J:J,1,0)),"//","")</f>
        <v>//</v>
      </c>
      <c r="AF1492" s="107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4046</v>
      </c>
      <c r="D1493" s="58" t="s">
        <v>7</v>
      </c>
      <c r="E1493" s="64" t="s">
        <v>4550</v>
      </c>
      <c r="F1493" s="64" t="s">
        <v>4550</v>
      </c>
      <c r="G1493" s="188">
        <v>0</v>
      </c>
      <c r="H1493" s="188">
        <v>0</v>
      </c>
      <c r="I1493" s="172" t="s">
        <v>3</v>
      </c>
      <c r="J1493" s="64" t="s">
        <v>1540</v>
      </c>
      <c r="K1493" s="65" t="s">
        <v>4229</v>
      </c>
      <c r="L1493" s="256" t="s">
        <v>5137</v>
      </c>
      <c r="M1493" s="256"/>
      <c r="N1493" s="256"/>
      <c r="O1493" s="66"/>
      <c r="P1493" s="62" t="s">
        <v>4549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305</v>
      </c>
      <c r="W1493" s="91" t="s">
        <v>2422</v>
      </c>
      <c r="X1493" s="69" t="s">
        <v>2422</v>
      </c>
      <c r="Y1493" s="69" t="s">
        <v>2422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7" t="str">
        <f>IF(ISNA(VLOOKUP(AA1493,Sheet2!J:J,1,0)),"//","")</f>
        <v>//</v>
      </c>
      <c r="AF1493" s="107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4903</v>
      </c>
      <c r="D1494" s="58" t="s">
        <v>7</v>
      </c>
      <c r="E1494" s="64" t="s">
        <v>82</v>
      </c>
      <c r="F1494" s="64" t="s">
        <v>82</v>
      </c>
      <c r="G1494" s="188">
        <v>0</v>
      </c>
      <c r="H1494" s="188">
        <v>0</v>
      </c>
      <c r="I1494" s="172" t="s">
        <v>3</v>
      </c>
      <c r="J1494" s="64" t="s">
        <v>1540</v>
      </c>
      <c r="K1494" s="65" t="s">
        <v>4229</v>
      </c>
      <c r="L1494" s="256" t="s">
        <v>5137</v>
      </c>
      <c r="M1494" s="256"/>
      <c r="N1494" s="256"/>
      <c r="O1494" s="66"/>
      <c r="P1494" s="62" t="s">
        <v>1676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306</v>
      </c>
      <c r="W1494" s="91" t="s">
        <v>2422</v>
      </c>
      <c r="X1494" s="69" t="s">
        <v>2422</v>
      </c>
      <c r="Y1494" s="69" t="s">
        <v>2422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7" t="str">
        <f>IF(ISNA(VLOOKUP(AA1494,Sheet2!J:J,1,0)),"//","")</f>
        <v>//</v>
      </c>
      <c r="AF1494" s="107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4904</v>
      </c>
      <c r="D1495" s="58" t="s">
        <v>7</v>
      </c>
      <c r="E1495" s="64" t="s">
        <v>83</v>
      </c>
      <c r="F1495" s="64" t="s">
        <v>83</v>
      </c>
      <c r="G1495" s="188">
        <v>0</v>
      </c>
      <c r="H1495" s="188">
        <v>0</v>
      </c>
      <c r="I1495" s="172" t="s">
        <v>3</v>
      </c>
      <c r="J1495" s="64" t="s">
        <v>1540</v>
      </c>
      <c r="K1495" s="65" t="s">
        <v>4229</v>
      </c>
      <c r="L1495" s="256" t="s">
        <v>5137</v>
      </c>
      <c r="M1495" s="256"/>
      <c r="N1495" s="256"/>
      <c r="O1495" s="66"/>
      <c r="P1495" s="62" t="s">
        <v>1677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307</v>
      </c>
      <c r="W1495" s="91" t="s">
        <v>2422</v>
      </c>
      <c r="X1495" s="69" t="s">
        <v>2422</v>
      </c>
      <c r="Y1495" s="69" t="s">
        <v>2422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7" t="str">
        <f>IF(ISNA(VLOOKUP(AA1495,Sheet2!J:J,1,0)),"//","")</f>
        <v>//</v>
      </c>
      <c r="AF1495" s="107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4046</v>
      </c>
      <c r="D1496" s="58" t="s">
        <v>7</v>
      </c>
      <c r="E1496" s="64" t="s">
        <v>1226</v>
      </c>
      <c r="F1496" s="64" t="s">
        <v>1226</v>
      </c>
      <c r="G1496" s="188">
        <v>0</v>
      </c>
      <c r="H1496" s="188">
        <v>0</v>
      </c>
      <c r="I1496" s="172" t="s">
        <v>3</v>
      </c>
      <c r="J1496" s="64" t="s">
        <v>1540</v>
      </c>
      <c r="K1496" s="65" t="s">
        <v>4229</v>
      </c>
      <c r="L1496" s="256" t="s">
        <v>5137</v>
      </c>
      <c r="M1496" s="256"/>
      <c r="N1496" s="256"/>
      <c r="O1496" s="66"/>
      <c r="P1496" s="62" t="s">
        <v>1678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307</v>
      </c>
      <c r="W1496" s="91" t="s">
        <v>2422</v>
      </c>
      <c r="X1496" s="69" t="s">
        <v>2807</v>
      </c>
      <c r="Y1496" s="69" t="s">
        <v>2422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7" t="str">
        <f>IF(ISNA(VLOOKUP(AA1496,Sheet2!J:J,1,0)),"//","")</f>
        <v/>
      </c>
      <c r="AF1496" s="107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5109</v>
      </c>
      <c r="D1497" s="58" t="s">
        <v>7</v>
      </c>
      <c r="E1497" s="64" t="s">
        <v>1227</v>
      </c>
      <c r="F1497" s="64" t="s">
        <v>84</v>
      </c>
      <c r="G1497" s="188">
        <v>0</v>
      </c>
      <c r="H1497" s="188">
        <v>0</v>
      </c>
      <c r="I1497" s="172" t="s">
        <v>3</v>
      </c>
      <c r="J1497" s="64" t="s">
        <v>1540</v>
      </c>
      <c r="K1497" s="65" t="s">
        <v>4229</v>
      </c>
      <c r="L1497" s="256" t="s">
        <v>5137</v>
      </c>
      <c r="M1497" s="256"/>
      <c r="N1497" s="256"/>
      <c r="O1497" s="66"/>
      <c r="P1497" s="62" t="s">
        <v>1679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308</v>
      </c>
      <c r="W1497" s="91" t="s">
        <v>2422</v>
      </c>
      <c r="X1497" s="69" t="s">
        <v>2422</v>
      </c>
      <c r="Y1497" s="69" t="s">
        <v>2422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7" t="str">
        <f>IF(ISNA(VLOOKUP(AA1497,Sheet2!J:J,1,0)),"//","")</f>
        <v>//</v>
      </c>
      <c r="AF1497" s="107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3862</v>
      </c>
      <c r="D1498" s="58" t="s">
        <v>12</v>
      </c>
      <c r="E1498" s="64" t="s">
        <v>85</v>
      </c>
      <c r="F1498" s="64" t="s">
        <v>85</v>
      </c>
      <c r="G1498" s="188">
        <v>0</v>
      </c>
      <c r="H1498" s="188">
        <v>15</v>
      </c>
      <c r="I1498" s="172" t="s">
        <v>3</v>
      </c>
      <c r="J1498" s="64" t="s">
        <v>1540</v>
      </c>
      <c r="K1498" s="65" t="s">
        <v>4229</v>
      </c>
      <c r="L1498" s="256" t="s">
        <v>5137</v>
      </c>
      <c r="M1498" s="256"/>
      <c r="N1498" s="256"/>
      <c r="O1498" s="66"/>
      <c r="P1498" s="62" t="s">
        <v>1680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309</v>
      </c>
      <c r="W1498" s="91" t="s">
        <v>2901</v>
      </c>
      <c r="X1498" s="69" t="s">
        <v>2813</v>
      </c>
      <c r="Y1498" s="69" t="s">
        <v>2422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7" t="str">
        <f>IF(ISNA(VLOOKUP(AA1498,Sheet2!J:J,1,0)),"//","")</f>
        <v/>
      </c>
      <c r="AF1498" s="107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4870</v>
      </c>
      <c r="D1499" s="58" t="s">
        <v>7</v>
      </c>
      <c r="E1499" s="64" t="s">
        <v>1228</v>
      </c>
      <c r="F1499" s="64" t="s">
        <v>1228</v>
      </c>
      <c r="G1499" s="188">
        <v>0</v>
      </c>
      <c r="H1499" s="188">
        <v>0</v>
      </c>
      <c r="I1499" s="172" t="s">
        <v>3</v>
      </c>
      <c r="J1499" s="64" t="s">
        <v>1540</v>
      </c>
      <c r="K1499" s="65" t="s">
        <v>4229</v>
      </c>
      <c r="L1499" s="256" t="s">
        <v>5137</v>
      </c>
      <c r="M1499" s="256"/>
      <c r="N1499" s="256"/>
      <c r="O1499" s="66"/>
      <c r="P1499" s="62" t="s">
        <v>1681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310</v>
      </c>
      <c r="W1499" s="91" t="s">
        <v>2422</v>
      </c>
      <c r="X1499" s="69" t="s">
        <v>2422</v>
      </c>
      <c r="Y1499" s="69" t="s">
        <v>2422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7" t="str">
        <f>IF(ISNA(VLOOKUP(AA1499,Sheet2!J:J,1,0)),"//","")</f>
        <v>//</v>
      </c>
      <c r="AF1499" s="107" t="str">
        <f t="shared" si="378"/>
        <v>ENORM</v>
      </c>
      <c r="AG1499" t="b">
        <f t="shared" si="379"/>
        <v>1</v>
      </c>
    </row>
    <row r="1500" spans="1:33" s="125" customFormat="1">
      <c r="A1500" s="55">
        <f t="shared" si="380"/>
        <v>1500</v>
      </c>
      <c r="B1500" s="54">
        <f t="shared" si="381"/>
        <v>1462</v>
      </c>
      <c r="C1500" s="121" t="s">
        <v>4076</v>
      </c>
      <c r="D1500" s="121" t="s">
        <v>7</v>
      </c>
      <c r="E1500" s="122" t="s">
        <v>4077</v>
      </c>
      <c r="F1500" s="122" t="s">
        <v>280</v>
      </c>
      <c r="G1500" s="187">
        <v>0</v>
      </c>
      <c r="H1500" s="187">
        <v>0</v>
      </c>
      <c r="I1500" s="172" t="s">
        <v>3</v>
      </c>
      <c r="J1500" s="64" t="s">
        <v>1540</v>
      </c>
      <c r="K1500" s="124" t="s">
        <v>4229</v>
      </c>
      <c r="L1500" s="257" t="s">
        <v>5137</v>
      </c>
      <c r="M1500" s="257"/>
      <c r="N1500" s="257"/>
      <c r="P1500" s="18" t="s">
        <v>4078</v>
      </c>
      <c r="Q1500" s="18"/>
      <c r="S1500" s="125" t="str">
        <f t="shared" si="374"/>
        <v>NOT EQUAL</v>
      </c>
      <c r="T1500" s="125" t="str">
        <f>IF(ISNA(VLOOKUP(AF1500,#REF!,1)),"//","")</f>
        <v/>
      </c>
      <c r="V1500" s="43">
        <f t="shared" si="375"/>
        <v>310</v>
      </c>
      <c r="W1500" s="120" t="s">
        <v>2902</v>
      </c>
      <c r="X1500" s="123" t="s">
        <v>2807</v>
      </c>
      <c r="Y1500" s="123" t="s">
        <v>2422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7" t="str">
        <f>IF(ISNA(VLOOKUP(AA1500,Sheet2!J:J,1,0)),"//","")</f>
        <v/>
      </c>
      <c r="AF1500" s="107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5093</v>
      </c>
      <c r="D1501" s="58" t="s">
        <v>7</v>
      </c>
      <c r="E1501" s="64" t="s">
        <v>1230</v>
      </c>
      <c r="F1501" s="64" t="s">
        <v>88</v>
      </c>
      <c r="G1501" s="188">
        <v>0</v>
      </c>
      <c r="H1501" s="188">
        <v>0</v>
      </c>
      <c r="I1501" s="172" t="s">
        <v>3</v>
      </c>
      <c r="J1501" s="64" t="s">
        <v>1540</v>
      </c>
      <c r="K1501" s="65" t="s">
        <v>4229</v>
      </c>
      <c r="L1501" s="256" t="s">
        <v>5137</v>
      </c>
      <c r="M1501" s="256"/>
      <c r="N1501" s="256"/>
      <c r="O1501" s="66"/>
      <c r="P1501" s="62" t="s">
        <v>1685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311</v>
      </c>
      <c r="W1501" s="91" t="s">
        <v>2422</v>
      </c>
      <c r="X1501" s="69" t="s">
        <v>2422</v>
      </c>
      <c r="Y1501" s="69" t="s">
        <v>2422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7" t="str">
        <f>IF(ISNA(VLOOKUP(AA1501,Sheet2!J:J,1,0)),"//","")</f>
        <v>//</v>
      </c>
      <c r="AF1501" s="107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5094</v>
      </c>
      <c r="D1502" s="58" t="s">
        <v>7</v>
      </c>
      <c r="E1502" s="64" t="s">
        <v>1231</v>
      </c>
      <c r="F1502" s="64" t="s">
        <v>89</v>
      </c>
      <c r="G1502" s="188">
        <v>0</v>
      </c>
      <c r="H1502" s="188">
        <v>0</v>
      </c>
      <c r="I1502" s="172" t="s">
        <v>3</v>
      </c>
      <c r="J1502" s="64" t="s">
        <v>1540</v>
      </c>
      <c r="K1502" s="65" t="s">
        <v>4229</v>
      </c>
      <c r="L1502" s="256" t="s">
        <v>5137</v>
      </c>
      <c r="M1502" s="256"/>
      <c r="N1502" s="256"/>
      <c r="O1502" s="66"/>
      <c r="P1502" s="62" t="s">
        <v>1686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312</v>
      </c>
      <c r="W1502" s="91" t="s">
        <v>2422</v>
      </c>
      <c r="X1502" s="69" t="s">
        <v>2422</v>
      </c>
      <c r="Y1502" s="69" t="s">
        <v>2422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7" t="str">
        <f>IF(ISNA(VLOOKUP(AA1502,Sheet2!J:J,1,0)),"//","")</f>
        <v>//</v>
      </c>
      <c r="AF1502" s="107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5095</v>
      </c>
      <c r="D1503" s="58" t="s">
        <v>7</v>
      </c>
      <c r="E1503" s="64" t="s">
        <v>1232</v>
      </c>
      <c r="F1503" s="64" t="s">
        <v>90</v>
      </c>
      <c r="G1503" s="188">
        <v>0</v>
      </c>
      <c r="H1503" s="188">
        <v>0</v>
      </c>
      <c r="I1503" s="172" t="s">
        <v>3</v>
      </c>
      <c r="J1503" s="64" t="s">
        <v>1540</v>
      </c>
      <c r="K1503" s="65" t="s">
        <v>4229</v>
      </c>
      <c r="L1503" s="256" t="s">
        <v>5137</v>
      </c>
      <c r="M1503" s="256"/>
      <c r="N1503" s="256"/>
      <c r="O1503" s="66"/>
      <c r="P1503" s="62" t="s">
        <v>1687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313</v>
      </c>
      <c r="W1503" s="91" t="s">
        <v>2422</v>
      </c>
      <c r="X1503" s="69" t="s">
        <v>2422</v>
      </c>
      <c r="Y1503" s="69" t="s">
        <v>2422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7" t="str">
        <f>IF(ISNA(VLOOKUP(AA1503,Sheet2!J:J,1,0)),"//","")</f>
        <v>//</v>
      </c>
      <c r="AF1503" s="107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4540</v>
      </c>
      <c r="D1504" s="58" t="s">
        <v>7</v>
      </c>
      <c r="E1504" s="64" t="s">
        <v>1233</v>
      </c>
      <c r="F1504" s="64" t="s">
        <v>1233</v>
      </c>
      <c r="G1504" s="188">
        <v>0</v>
      </c>
      <c r="H1504" s="188">
        <v>0</v>
      </c>
      <c r="I1504" s="172" t="s">
        <v>3</v>
      </c>
      <c r="J1504" s="64" t="s">
        <v>1540</v>
      </c>
      <c r="K1504" s="65" t="s">
        <v>4229</v>
      </c>
      <c r="L1504" s="256" t="s">
        <v>5138</v>
      </c>
      <c r="M1504" s="256"/>
      <c r="N1504" s="256"/>
      <c r="O1504" s="66"/>
      <c r="P1504" s="62" t="s">
        <v>1688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314</v>
      </c>
      <c r="W1504" s="91" t="s">
        <v>2422</v>
      </c>
      <c r="X1504" s="69" t="s">
        <v>2422</v>
      </c>
      <c r="Y1504" s="69" t="s">
        <v>2422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7" t="str">
        <f>IF(ISNA(VLOOKUP(AA1504,Sheet2!J:J,1,0)),"//","")</f>
        <v>//</v>
      </c>
      <c r="AF1504" s="107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4541</v>
      </c>
      <c r="D1505" s="58" t="s">
        <v>7</v>
      </c>
      <c r="E1505" s="64" t="s">
        <v>91</v>
      </c>
      <c r="F1505" s="64" t="s">
        <v>91</v>
      </c>
      <c r="G1505" s="188">
        <v>0</v>
      </c>
      <c r="H1505" s="188">
        <v>0</v>
      </c>
      <c r="I1505" s="172" t="s">
        <v>3</v>
      </c>
      <c r="J1505" s="64" t="s">
        <v>1540</v>
      </c>
      <c r="K1505" s="65" t="s">
        <v>4229</v>
      </c>
      <c r="L1505" s="256" t="s">
        <v>5138</v>
      </c>
      <c r="M1505" s="256"/>
      <c r="N1505" s="256"/>
      <c r="O1505" s="66"/>
      <c r="P1505" s="62" t="s">
        <v>1689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315</v>
      </c>
      <c r="W1505" s="91" t="s">
        <v>2422</v>
      </c>
      <c r="X1505" s="69" t="s">
        <v>2422</v>
      </c>
      <c r="Y1505" s="69" t="s">
        <v>2422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7" t="str">
        <f>IF(ISNA(VLOOKUP(AA1505,Sheet2!J:J,1,0)),"//","")</f>
        <v>//</v>
      </c>
      <c r="AF1505" s="107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4046</v>
      </c>
      <c r="D1506" s="58" t="s">
        <v>7</v>
      </c>
      <c r="E1506" s="64" t="s">
        <v>1234</v>
      </c>
      <c r="F1506" s="64" t="s">
        <v>1234</v>
      </c>
      <c r="G1506" s="188">
        <v>0</v>
      </c>
      <c r="H1506" s="188">
        <v>0</v>
      </c>
      <c r="I1506" s="172" t="s">
        <v>3</v>
      </c>
      <c r="J1506" s="64" t="s">
        <v>1540</v>
      </c>
      <c r="K1506" s="65" t="s">
        <v>4229</v>
      </c>
      <c r="L1506" s="256" t="s">
        <v>5137</v>
      </c>
      <c r="M1506" s="256"/>
      <c r="N1506" s="256"/>
      <c r="O1506" s="66"/>
      <c r="P1506" s="62" t="s">
        <v>1690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316</v>
      </c>
      <c r="W1506" s="91" t="s">
        <v>2422</v>
      </c>
      <c r="X1506" s="69" t="s">
        <v>2422</v>
      </c>
      <c r="Y1506" s="69" t="s">
        <v>2422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7" t="str">
        <f>IF(ISNA(VLOOKUP(AA1506,Sheet2!J:J,1,0)),"//","")</f>
        <v>//</v>
      </c>
      <c r="AF1506" s="107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4046</v>
      </c>
      <c r="D1507" s="58" t="s">
        <v>7</v>
      </c>
      <c r="E1507" s="64" t="s">
        <v>1237</v>
      </c>
      <c r="F1507" s="64" t="s">
        <v>1238</v>
      </c>
      <c r="G1507" s="188">
        <v>0</v>
      </c>
      <c r="H1507" s="188">
        <v>0</v>
      </c>
      <c r="I1507" s="172" t="s">
        <v>3</v>
      </c>
      <c r="J1507" s="64" t="s">
        <v>1540</v>
      </c>
      <c r="K1507" s="65" t="s">
        <v>4229</v>
      </c>
      <c r="L1507" s="256" t="s">
        <v>5137</v>
      </c>
      <c r="M1507" s="256"/>
      <c r="N1507" s="256"/>
      <c r="O1507" s="66"/>
      <c r="P1507" s="62" t="s">
        <v>1692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317</v>
      </c>
      <c r="W1507" s="91" t="s">
        <v>2422</v>
      </c>
      <c r="X1507" s="69" t="s">
        <v>2422</v>
      </c>
      <c r="Y1507" s="69" t="s">
        <v>2422</v>
      </c>
      <c r="Z1507" s="44" t="str">
        <f t="shared" si="382"/>
        <v>"EXITALL"</v>
      </c>
      <c r="AA1507" s="25" t="str">
        <f t="shared" si="376"/>
        <v>EXITALL</v>
      </c>
      <c r="AB1507" s="1">
        <f t="shared" si="383"/>
        <v>1469</v>
      </c>
      <c r="AC1507" t="str">
        <f t="shared" si="377"/>
        <v>ITM_EXITALL</v>
      </c>
      <c r="AD1507" s="157" t="str">
        <f>IF(ISNA(VLOOKUP(AA1507,Sheet2!J:J,1,0)),"//","")</f>
        <v>//</v>
      </c>
      <c r="AF1507" s="107" t="str">
        <f t="shared" si="378"/>
        <v>EXITALL</v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3863</v>
      </c>
      <c r="D1508" s="58" t="s">
        <v>7</v>
      </c>
      <c r="E1508" s="64" t="s">
        <v>94</v>
      </c>
      <c r="F1508" s="64" t="s">
        <v>94</v>
      </c>
      <c r="G1508" s="188">
        <v>0</v>
      </c>
      <c r="H1508" s="188">
        <v>0</v>
      </c>
      <c r="I1508" s="172" t="s">
        <v>3</v>
      </c>
      <c r="J1508" s="64" t="s">
        <v>1540</v>
      </c>
      <c r="K1508" s="65" t="s">
        <v>4229</v>
      </c>
      <c r="L1508" s="256" t="s">
        <v>5137</v>
      </c>
      <c r="M1508" s="256"/>
      <c r="N1508" s="256"/>
      <c r="O1508" s="66"/>
      <c r="P1508" s="62" t="s">
        <v>1700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318</v>
      </c>
      <c r="W1508" s="91" t="s">
        <v>2422</v>
      </c>
      <c r="X1508" s="69" t="s">
        <v>2422</v>
      </c>
      <c r="Y1508" s="69" t="s">
        <v>2422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7" t="str">
        <f>IF(ISNA(VLOOKUP(AA1508,Sheet2!J:J,1,0)),"//","")</f>
        <v/>
      </c>
      <c r="AF1508" s="107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4546</v>
      </c>
      <c r="D1509" s="58" t="s">
        <v>7</v>
      </c>
      <c r="E1509" s="64" t="s">
        <v>4547</v>
      </c>
      <c r="F1509" s="64" t="s">
        <v>4547</v>
      </c>
      <c r="G1509" s="188">
        <v>0</v>
      </c>
      <c r="H1509" s="188">
        <v>0</v>
      </c>
      <c r="I1509" s="172" t="s">
        <v>3</v>
      </c>
      <c r="J1509" s="64" t="s">
        <v>1540</v>
      </c>
      <c r="K1509" s="65" t="s">
        <v>4229</v>
      </c>
      <c r="L1509" s="256" t="s">
        <v>5137</v>
      </c>
      <c r="M1509" s="256"/>
      <c r="N1509" s="256"/>
      <c r="O1509" s="66"/>
      <c r="P1509" s="62" t="s">
        <v>4548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319</v>
      </c>
      <c r="W1509" s="91" t="s">
        <v>2422</v>
      </c>
      <c r="X1509" s="69" t="s">
        <v>2422</v>
      </c>
      <c r="Y1509" s="69" t="s">
        <v>2422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7" t="str">
        <f>IF(ISNA(VLOOKUP(AA1509,Sheet2!J:J,1,0)),"//","")</f>
        <v>//</v>
      </c>
      <c r="AF1509" s="107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3864</v>
      </c>
      <c r="D1510" s="58" t="s">
        <v>7</v>
      </c>
      <c r="E1510" s="151" t="s">
        <v>1243</v>
      </c>
      <c r="F1510" s="151" t="s">
        <v>1243</v>
      </c>
      <c r="G1510" s="192">
        <v>0</v>
      </c>
      <c r="H1510" s="192">
        <v>0</v>
      </c>
      <c r="I1510" s="172" t="s">
        <v>3</v>
      </c>
      <c r="J1510" s="64" t="s">
        <v>1540</v>
      </c>
      <c r="K1510" s="65" t="s">
        <v>4229</v>
      </c>
      <c r="L1510" s="256" t="s">
        <v>5138</v>
      </c>
      <c r="M1510" s="256"/>
      <c r="N1510" s="256"/>
      <c r="O1510" s="66"/>
      <c r="P1510" s="62" t="s">
        <v>1713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320</v>
      </c>
      <c r="W1510" s="91" t="s">
        <v>2422</v>
      </c>
      <c r="X1510" s="69" t="s">
        <v>2422</v>
      </c>
      <c r="Y1510" s="69" t="s">
        <v>2422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7" t="str">
        <f>IF(ISNA(VLOOKUP(AA1510,Sheet2!J:J,1,0)),"//","")</f>
        <v/>
      </c>
      <c r="AF1510" s="107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3865</v>
      </c>
      <c r="D1511" s="58" t="s">
        <v>12</v>
      </c>
      <c r="E1511" s="64" t="s">
        <v>106</v>
      </c>
      <c r="F1511" s="64" t="s">
        <v>106</v>
      </c>
      <c r="G1511" s="188">
        <v>0</v>
      </c>
      <c r="H1511" s="188">
        <v>15</v>
      </c>
      <c r="I1511" s="172" t="s">
        <v>3</v>
      </c>
      <c r="J1511" s="64" t="s">
        <v>1540</v>
      </c>
      <c r="K1511" s="65" t="s">
        <v>4229</v>
      </c>
      <c r="L1511" s="256" t="s">
        <v>5137</v>
      </c>
      <c r="M1511" s="256"/>
      <c r="N1511" s="256"/>
      <c r="O1511" s="66"/>
      <c r="P1511" s="62" t="s">
        <v>1716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321</v>
      </c>
      <c r="W1511" s="91" t="s">
        <v>2422</v>
      </c>
      <c r="X1511" s="69" t="s">
        <v>2813</v>
      </c>
      <c r="Y1511" s="69" t="s">
        <v>2422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7" t="str">
        <f>IF(ISNA(VLOOKUP(AA1511,Sheet2!J:J,1,0)),"//","")</f>
        <v/>
      </c>
      <c r="AF1511" s="107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3866</v>
      </c>
      <c r="D1512" s="58" t="s">
        <v>7</v>
      </c>
      <c r="E1512" s="64" t="s">
        <v>107</v>
      </c>
      <c r="F1512" s="64" t="s">
        <v>107</v>
      </c>
      <c r="G1512" s="188">
        <v>0</v>
      </c>
      <c r="H1512" s="188">
        <v>0</v>
      </c>
      <c r="I1512" s="172" t="s">
        <v>3</v>
      </c>
      <c r="J1512" s="64" t="s">
        <v>1540</v>
      </c>
      <c r="K1512" s="65" t="s">
        <v>4229</v>
      </c>
      <c r="L1512" s="256" t="s">
        <v>5137</v>
      </c>
      <c r="M1512" s="256"/>
      <c r="N1512" s="256"/>
      <c r="O1512" s="66"/>
      <c r="P1512" s="62" t="s">
        <v>1719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322</v>
      </c>
      <c r="W1512" s="91" t="s">
        <v>2907</v>
      </c>
      <c r="X1512" s="69" t="s">
        <v>2813</v>
      </c>
      <c r="Y1512" s="69" t="s">
        <v>2422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7" t="str">
        <f>IF(ISNA(VLOOKUP(AA1512,Sheet2!J:J,1,0)),"//","")</f>
        <v>//</v>
      </c>
      <c r="AF1512" s="107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4046</v>
      </c>
      <c r="D1513" s="58" t="s">
        <v>7</v>
      </c>
      <c r="E1513" s="64" t="s">
        <v>1256</v>
      </c>
      <c r="F1513" s="64" t="s">
        <v>1256</v>
      </c>
      <c r="G1513" s="188">
        <v>0</v>
      </c>
      <c r="H1513" s="188">
        <v>0</v>
      </c>
      <c r="I1513" s="172" t="s">
        <v>3</v>
      </c>
      <c r="J1513" s="64" t="s">
        <v>1540</v>
      </c>
      <c r="K1513" s="65" t="s">
        <v>4229</v>
      </c>
      <c r="L1513" s="256" t="s">
        <v>5137</v>
      </c>
      <c r="M1513" s="256"/>
      <c r="N1513" s="256"/>
      <c r="O1513" s="66"/>
      <c r="P1513" s="62" t="s">
        <v>1738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323</v>
      </c>
      <c r="W1513" s="91" t="s">
        <v>2422</v>
      </c>
      <c r="X1513" s="69" t="s">
        <v>2422</v>
      </c>
      <c r="Y1513" s="69" t="s">
        <v>2422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7" t="str">
        <f>IF(ISNA(VLOOKUP(AA1513,Sheet2!J:J,1,0)),"//","")</f>
        <v>//</v>
      </c>
      <c r="AF1513" s="107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4046</v>
      </c>
      <c r="D1514" s="58" t="s">
        <v>7</v>
      </c>
      <c r="E1514" s="64" t="s">
        <v>120</v>
      </c>
      <c r="F1514" s="64" t="s">
        <v>120</v>
      </c>
      <c r="G1514" s="188">
        <v>0</v>
      </c>
      <c r="H1514" s="188">
        <v>0</v>
      </c>
      <c r="I1514" s="172" t="s">
        <v>3</v>
      </c>
      <c r="J1514" s="64" t="s">
        <v>1540</v>
      </c>
      <c r="K1514" s="65" t="s">
        <v>4229</v>
      </c>
      <c r="L1514" s="256" t="s">
        <v>5137</v>
      </c>
      <c r="M1514" s="256"/>
      <c r="N1514" s="256"/>
      <c r="O1514" s="66"/>
      <c r="P1514" s="62" t="s">
        <v>1739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324</v>
      </c>
      <c r="W1514" s="91" t="s">
        <v>2422</v>
      </c>
      <c r="X1514" s="69" t="s">
        <v>2422</v>
      </c>
      <c r="Y1514" s="69" t="s">
        <v>2422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7" t="str">
        <f>IF(ISNA(VLOOKUP(AA1514,Sheet2!J:J,1,0)),"//","")</f>
        <v>//</v>
      </c>
      <c r="AF1514" s="107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3867</v>
      </c>
      <c r="D1515" s="58" t="s">
        <v>12</v>
      </c>
      <c r="E1515" s="64" t="s">
        <v>124</v>
      </c>
      <c r="F1515" s="64" t="s">
        <v>124</v>
      </c>
      <c r="G1515" s="188">
        <v>0</v>
      </c>
      <c r="H1515" s="188">
        <v>15</v>
      </c>
      <c r="I1515" s="172" t="s">
        <v>3</v>
      </c>
      <c r="J1515" s="64" t="s">
        <v>1540</v>
      </c>
      <c r="K1515" s="65" t="s">
        <v>4229</v>
      </c>
      <c r="L1515" s="256" t="s">
        <v>5137</v>
      </c>
      <c r="M1515" s="256"/>
      <c r="N1515" s="256"/>
      <c r="O1515" s="66"/>
      <c r="P1515" s="62" t="s">
        <v>1743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325</v>
      </c>
      <c r="W1515" s="91" t="s">
        <v>2422</v>
      </c>
      <c r="X1515" s="69" t="s">
        <v>2422</v>
      </c>
      <c r="Y1515" s="69" t="s">
        <v>2422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7" t="str">
        <f>IF(ISNA(VLOOKUP(AA1515,Sheet2!J:J,1,0)),"//","")</f>
        <v>//</v>
      </c>
      <c r="AF1515" s="107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3868</v>
      </c>
      <c r="D1516" s="58" t="s">
        <v>7</v>
      </c>
      <c r="E1516" s="64" t="s">
        <v>1258</v>
      </c>
      <c r="F1516" s="64" t="s">
        <v>1258</v>
      </c>
      <c r="G1516" s="188">
        <v>0</v>
      </c>
      <c r="H1516" s="188">
        <v>0</v>
      </c>
      <c r="I1516" s="172" t="s">
        <v>3</v>
      </c>
      <c r="J1516" s="64" t="s">
        <v>1540</v>
      </c>
      <c r="K1516" s="65" t="s">
        <v>4229</v>
      </c>
      <c r="L1516" s="256" t="s">
        <v>5138</v>
      </c>
      <c r="M1516" s="256"/>
      <c r="N1516" s="256"/>
      <c r="O1516" s="66"/>
      <c r="P1516" s="62" t="s">
        <v>1746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326</v>
      </c>
      <c r="W1516" s="91" t="s">
        <v>2422</v>
      </c>
      <c r="X1516" s="69" t="s">
        <v>2422</v>
      </c>
      <c r="Y1516" s="69" t="s">
        <v>2422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7" t="str">
        <f>IF(ISNA(VLOOKUP(AA1516,Sheet2!J:J,1,0)),"//","")</f>
        <v/>
      </c>
      <c r="AF1516" s="107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3869</v>
      </c>
      <c r="D1517" s="58" t="s">
        <v>7</v>
      </c>
      <c r="E1517" s="64" t="s">
        <v>1259</v>
      </c>
      <c r="F1517" s="64" t="s">
        <v>1259</v>
      </c>
      <c r="G1517" s="188">
        <v>0</v>
      </c>
      <c r="H1517" s="188">
        <v>0</v>
      </c>
      <c r="I1517" s="172" t="s">
        <v>3</v>
      </c>
      <c r="J1517" s="64" t="s">
        <v>1540</v>
      </c>
      <c r="K1517" s="65" t="s">
        <v>4229</v>
      </c>
      <c r="L1517" s="256" t="s">
        <v>5138</v>
      </c>
      <c r="M1517" s="256"/>
      <c r="N1517" s="256"/>
      <c r="O1517" s="66"/>
      <c r="P1517" s="62" t="s">
        <v>1747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327</v>
      </c>
      <c r="W1517" s="91" t="s">
        <v>2422</v>
      </c>
      <c r="X1517" s="69" t="s">
        <v>2422</v>
      </c>
      <c r="Y1517" s="69" t="s">
        <v>4237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7" t="str">
        <f>IF(ISNA(VLOOKUP(AA1517,Sheet2!J:J,1,0)),"//","")</f>
        <v/>
      </c>
      <c r="AF1517" s="107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3855</v>
      </c>
      <c r="D1518" s="58" t="s">
        <v>4735</v>
      </c>
      <c r="E1518" s="64" t="s">
        <v>130</v>
      </c>
      <c r="F1518" s="64" t="s">
        <v>130</v>
      </c>
      <c r="G1518" s="188">
        <v>0</v>
      </c>
      <c r="H1518" s="188">
        <v>0</v>
      </c>
      <c r="I1518" s="172" t="s">
        <v>3</v>
      </c>
      <c r="J1518" s="64" t="s">
        <v>1540</v>
      </c>
      <c r="K1518" s="65" t="s">
        <v>4229</v>
      </c>
      <c r="L1518" s="256" t="s">
        <v>5137</v>
      </c>
      <c r="M1518" s="256"/>
      <c r="N1518" s="256"/>
      <c r="O1518" s="66"/>
      <c r="P1518" s="62" t="s">
        <v>1755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328</v>
      </c>
      <c r="W1518" s="91" t="s">
        <v>2422</v>
      </c>
      <c r="X1518" s="69" t="s">
        <v>2813</v>
      </c>
      <c r="Y1518" s="69" t="s">
        <v>2422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7" t="str">
        <f>IF(ISNA(VLOOKUP(AA1518,Sheet2!J:J,1,0)),"//","")</f>
        <v>//</v>
      </c>
      <c r="AF1518" s="107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3856</v>
      </c>
      <c r="D1519" s="58" t="s">
        <v>4735</v>
      </c>
      <c r="E1519" s="64" t="s">
        <v>131</v>
      </c>
      <c r="F1519" s="64" t="s">
        <v>131</v>
      </c>
      <c r="G1519" s="188">
        <v>0</v>
      </c>
      <c r="H1519" s="188">
        <v>0</v>
      </c>
      <c r="I1519" s="172" t="s">
        <v>3</v>
      </c>
      <c r="J1519" s="64" t="s">
        <v>1540</v>
      </c>
      <c r="K1519" s="65" t="s">
        <v>4229</v>
      </c>
      <c r="L1519" s="256" t="s">
        <v>5137</v>
      </c>
      <c r="M1519" s="256"/>
      <c r="N1519" s="256"/>
      <c r="O1519" s="66"/>
      <c r="P1519" s="62" t="s">
        <v>1756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329</v>
      </c>
      <c r="W1519" s="91" t="s">
        <v>2878</v>
      </c>
      <c r="X1519" s="69" t="s">
        <v>2422</v>
      </c>
      <c r="Y1519" s="69" t="s">
        <v>2422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7" t="str">
        <f>IF(ISNA(VLOOKUP(AA1519,Sheet2!J:J,1,0)),"//","")</f>
        <v>//</v>
      </c>
      <c r="AF1519" s="107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3870</v>
      </c>
      <c r="D1520" s="58" t="s">
        <v>7</v>
      </c>
      <c r="E1520" s="64" t="s">
        <v>132</v>
      </c>
      <c r="F1520" s="64" t="s">
        <v>132</v>
      </c>
      <c r="G1520" s="188">
        <v>0</v>
      </c>
      <c r="H1520" s="188">
        <v>16383</v>
      </c>
      <c r="I1520" s="172" t="s">
        <v>3</v>
      </c>
      <c r="J1520" s="64" t="s">
        <v>1540</v>
      </c>
      <c r="K1520" s="65" t="s">
        <v>4230</v>
      </c>
      <c r="L1520" s="256" t="s">
        <v>5137</v>
      </c>
      <c r="M1520" s="256"/>
      <c r="N1520" s="256"/>
      <c r="O1520" s="66"/>
      <c r="P1520" s="62" t="s">
        <v>1758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330</v>
      </c>
      <c r="W1520" s="91" t="s">
        <v>2422</v>
      </c>
      <c r="X1520" s="69" t="s">
        <v>2422</v>
      </c>
      <c r="Y1520" s="69" t="s">
        <v>2422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7" t="str">
        <f>IF(ISNA(VLOOKUP(AA1520,Sheet2!J:J,1,0)),"//","")</f>
        <v>//</v>
      </c>
      <c r="AF1520" s="107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4616</v>
      </c>
      <c r="D1521" s="58" t="s">
        <v>7</v>
      </c>
      <c r="E1521" s="64" t="s">
        <v>1262</v>
      </c>
      <c r="F1521" s="64" t="s">
        <v>1262</v>
      </c>
      <c r="G1521" s="188">
        <v>0</v>
      </c>
      <c r="H1521" s="188">
        <v>0</v>
      </c>
      <c r="I1521" s="172" t="s">
        <v>3</v>
      </c>
      <c r="J1521" s="64" t="s">
        <v>1540</v>
      </c>
      <c r="K1521" s="65" t="s">
        <v>4229</v>
      </c>
      <c r="L1521" s="256" t="s">
        <v>5138</v>
      </c>
      <c r="M1521" s="256"/>
      <c r="N1521" s="256"/>
      <c r="O1521" s="66"/>
      <c r="P1521" s="62" t="s">
        <v>1761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331</v>
      </c>
      <c r="W1521" s="91" t="s">
        <v>2422</v>
      </c>
      <c r="X1521" s="69" t="s">
        <v>2422</v>
      </c>
      <c r="Y1521" s="69" t="s">
        <v>2422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7" t="str">
        <f>IF(ISNA(VLOOKUP(AA1521,Sheet2!J:J,1,0)),"//","")</f>
        <v>//</v>
      </c>
      <c r="AF1521" s="107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4617</v>
      </c>
      <c r="D1522" s="58" t="s">
        <v>7</v>
      </c>
      <c r="E1522" s="64" t="s">
        <v>1263</v>
      </c>
      <c r="F1522" s="64" t="s">
        <v>1263</v>
      </c>
      <c r="G1522" s="188">
        <v>0</v>
      </c>
      <c r="H1522" s="188">
        <v>0</v>
      </c>
      <c r="I1522" s="172" t="s">
        <v>3</v>
      </c>
      <c r="J1522" s="64" t="s">
        <v>1540</v>
      </c>
      <c r="K1522" s="65" t="s">
        <v>4229</v>
      </c>
      <c r="L1522" s="256" t="s">
        <v>5138</v>
      </c>
      <c r="M1522" s="256"/>
      <c r="N1522" s="256"/>
      <c r="O1522" s="66"/>
      <c r="P1522" s="62" t="s">
        <v>1762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332</v>
      </c>
      <c r="W1522" s="91" t="s">
        <v>2422</v>
      </c>
      <c r="X1522" s="69" t="s">
        <v>2422</v>
      </c>
      <c r="Y1522" s="69" t="s">
        <v>2422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7" t="str">
        <f>IF(ISNA(VLOOKUP(AA1522,Sheet2!J:J,1,0)),"//","")</f>
        <v>//</v>
      </c>
      <c r="AF1522" s="107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3871</v>
      </c>
      <c r="D1523" s="58" t="s">
        <v>7</v>
      </c>
      <c r="E1523" s="64" t="s">
        <v>145</v>
      </c>
      <c r="F1523" s="64" t="s">
        <v>145</v>
      </c>
      <c r="G1523" s="188">
        <v>0</v>
      </c>
      <c r="H1523" s="188">
        <v>0</v>
      </c>
      <c r="I1523" s="172" t="s">
        <v>3</v>
      </c>
      <c r="J1523" s="64" t="s">
        <v>1540</v>
      </c>
      <c r="K1523" s="65" t="s">
        <v>4229</v>
      </c>
      <c r="L1523" s="256" t="s">
        <v>5137</v>
      </c>
      <c r="M1523" s="256"/>
      <c r="N1523" s="256"/>
      <c r="O1523" s="66"/>
      <c r="P1523" s="62" t="s">
        <v>1773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333</v>
      </c>
      <c r="W1523" s="91" t="s">
        <v>2883</v>
      </c>
      <c r="X1523" s="69" t="s">
        <v>2422</v>
      </c>
      <c r="Y1523" s="69" t="s">
        <v>2422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7" t="str">
        <f>IF(ISNA(VLOOKUP(AA1523,Sheet2!J:J,1,0)),"//","")</f>
        <v/>
      </c>
      <c r="AF1523" s="107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4871</v>
      </c>
      <c r="D1524" s="58" t="s">
        <v>2464</v>
      </c>
      <c r="E1524" s="64" t="s">
        <v>1266</v>
      </c>
      <c r="F1524" s="64" t="s">
        <v>1266</v>
      </c>
      <c r="G1524" s="188">
        <v>0</v>
      </c>
      <c r="H1524" s="188">
        <v>99</v>
      </c>
      <c r="I1524" s="172" t="s">
        <v>3</v>
      </c>
      <c r="J1524" s="64" t="s">
        <v>1541</v>
      </c>
      <c r="K1524" s="65" t="s">
        <v>4229</v>
      </c>
      <c r="L1524" s="256" t="s">
        <v>5137</v>
      </c>
      <c r="M1524" s="256"/>
      <c r="N1524" s="256"/>
      <c r="O1524" s="66"/>
      <c r="P1524" s="62" t="s">
        <v>1775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334</v>
      </c>
      <c r="W1524" s="91" t="s">
        <v>2422</v>
      </c>
      <c r="X1524" s="69" t="s">
        <v>2813</v>
      </c>
      <c r="Y1524" s="69" t="s">
        <v>2422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7" t="str">
        <f>IF(ISNA(VLOOKUP(AA1524,Sheet2!J:J,1,0)),"//","")</f>
        <v/>
      </c>
      <c r="AF1524" s="107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4572</v>
      </c>
      <c r="D1525" s="58" t="s">
        <v>7</v>
      </c>
      <c r="E1525" s="64" t="s">
        <v>1271</v>
      </c>
      <c r="F1525" s="64" t="s">
        <v>1271</v>
      </c>
      <c r="G1525" s="188">
        <v>0</v>
      </c>
      <c r="H1525" s="188">
        <v>0</v>
      </c>
      <c r="I1525" s="172" t="s">
        <v>3</v>
      </c>
      <c r="J1525" s="64" t="s">
        <v>1540</v>
      </c>
      <c r="K1525" s="65" t="s">
        <v>4229</v>
      </c>
      <c r="L1525" s="256" t="s">
        <v>5137</v>
      </c>
      <c r="M1525" s="256"/>
      <c r="N1525" s="256"/>
      <c r="O1525" s="66"/>
      <c r="P1525" s="62" t="s">
        <v>1784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335</v>
      </c>
      <c r="W1525" s="91" t="s">
        <v>2422</v>
      </c>
      <c r="X1525" s="69" t="s">
        <v>2422</v>
      </c>
      <c r="Y1525" s="69" t="s">
        <v>2422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7" t="str">
        <f>IF(ISNA(VLOOKUP(AA1525,Sheet2!J:J,1,0)),"//","")</f>
        <v>//</v>
      </c>
      <c r="AF1525" s="107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4542</v>
      </c>
      <c r="D1526" s="58" t="s">
        <v>7</v>
      </c>
      <c r="E1526" s="64" t="s">
        <v>1272</v>
      </c>
      <c r="F1526" s="64" t="s">
        <v>1272</v>
      </c>
      <c r="G1526" s="188">
        <v>0</v>
      </c>
      <c r="H1526" s="188">
        <v>0</v>
      </c>
      <c r="I1526" s="172" t="s">
        <v>3</v>
      </c>
      <c r="J1526" s="64" t="s">
        <v>1540</v>
      </c>
      <c r="K1526" s="65" t="s">
        <v>4229</v>
      </c>
      <c r="L1526" s="256" t="s">
        <v>5137</v>
      </c>
      <c r="M1526" s="256"/>
      <c r="N1526" s="256"/>
      <c r="O1526" s="66"/>
      <c r="P1526" s="62" t="s">
        <v>1785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336</v>
      </c>
      <c r="W1526" s="91" t="s">
        <v>2422</v>
      </c>
      <c r="X1526" s="69" t="s">
        <v>2422</v>
      </c>
      <c r="Y1526" s="69" t="s">
        <v>2422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7" t="str">
        <f>IF(ISNA(VLOOKUP(AA1526,Sheet2!J:J,1,0)),"//","")</f>
        <v>//</v>
      </c>
      <c r="AF1526" s="107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4543</v>
      </c>
      <c r="D1527" s="58" t="s">
        <v>7</v>
      </c>
      <c r="E1527" s="64" t="s">
        <v>1273</v>
      </c>
      <c r="F1527" s="64" t="s">
        <v>1273</v>
      </c>
      <c r="G1527" s="188">
        <v>0</v>
      </c>
      <c r="H1527" s="188">
        <v>0</v>
      </c>
      <c r="I1527" s="172" t="s">
        <v>3</v>
      </c>
      <c r="J1527" s="64" t="s">
        <v>1540</v>
      </c>
      <c r="K1527" s="65" t="s">
        <v>4229</v>
      </c>
      <c r="L1527" s="256" t="s">
        <v>5137</v>
      </c>
      <c r="M1527" s="256"/>
      <c r="N1527" s="256"/>
      <c r="O1527" s="66"/>
      <c r="P1527" s="62" t="s">
        <v>1786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337</v>
      </c>
      <c r="W1527" s="91" t="s">
        <v>2422</v>
      </c>
      <c r="X1527" s="69" t="s">
        <v>2422</v>
      </c>
      <c r="Y1527" s="69" t="s">
        <v>2422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7" t="str">
        <f>IF(ISNA(VLOOKUP(AA1527,Sheet2!J:J,1,0)),"//","")</f>
        <v>//</v>
      </c>
      <c r="AF1527" s="107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4872</v>
      </c>
      <c r="D1528" s="58" t="s">
        <v>4874</v>
      </c>
      <c r="E1528" s="64" t="s">
        <v>150</v>
      </c>
      <c r="F1528" s="64" t="s">
        <v>150</v>
      </c>
      <c r="G1528" s="188">
        <v>0</v>
      </c>
      <c r="H1528" s="188">
        <v>0</v>
      </c>
      <c r="I1528" s="172" t="s">
        <v>3</v>
      </c>
      <c r="J1528" s="64" t="s">
        <v>1540</v>
      </c>
      <c r="K1528" s="65" t="s">
        <v>4229</v>
      </c>
      <c r="L1528" s="256" t="s">
        <v>5137</v>
      </c>
      <c r="M1528" s="256"/>
      <c r="N1528" s="256"/>
      <c r="O1528" s="66"/>
      <c r="P1528" s="62" t="s">
        <v>1787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338</v>
      </c>
      <c r="W1528" s="91" t="s">
        <v>2422</v>
      </c>
      <c r="X1528" s="69" t="s">
        <v>2422</v>
      </c>
      <c r="Y1528" s="69" t="s">
        <v>2422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7" t="str">
        <f>IF(ISNA(VLOOKUP(AA1528,Sheet2!J:J,1,0)),"//","")</f>
        <v/>
      </c>
      <c r="AF1528" s="107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4872</v>
      </c>
      <c r="D1529" s="58" t="s">
        <v>4875</v>
      </c>
      <c r="E1529" s="64" t="s">
        <v>151</v>
      </c>
      <c r="F1529" s="64" t="s">
        <v>151</v>
      </c>
      <c r="G1529" s="188">
        <v>0</v>
      </c>
      <c r="H1529" s="188">
        <v>0</v>
      </c>
      <c r="I1529" s="172" t="s">
        <v>3</v>
      </c>
      <c r="J1529" s="64" t="s">
        <v>1540</v>
      </c>
      <c r="K1529" s="65" t="s">
        <v>4229</v>
      </c>
      <c r="L1529" s="256" t="s">
        <v>5137</v>
      </c>
      <c r="M1529" s="256"/>
      <c r="N1529" s="256"/>
      <c r="O1529" s="66"/>
      <c r="P1529" s="62" t="s">
        <v>1788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339</v>
      </c>
      <c r="W1529" s="91" t="s">
        <v>2422</v>
      </c>
      <c r="X1529" s="69" t="s">
        <v>2422</v>
      </c>
      <c r="Y1529" s="69" t="s">
        <v>2422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7" t="str">
        <f>IF(ISNA(VLOOKUP(AA1529,Sheet2!J:J,1,0)),"//","")</f>
        <v/>
      </c>
      <c r="AF1529" s="107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1" t="s">
        <v>4964</v>
      </c>
      <c r="D1530" s="58" t="s">
        <v>7</v>
      </c>
      <c r="E1530" s="64" t="s">
        <v>1275</v>
      </c>
      <c r="F1530" s="64" t="s">
        <v>1275</v>
      </c>
      <c r="G1530" s="188">
        <v>0</v>
      </c>
      <c r="H1530" s="188">
        <v>0</v>
      </c>
      <c r="I1530" s="172" t="s">
        <v>3</v>
      </c>
      <c r="J1530" s="64" t="s">
        <v>1540</v>
      </c>
      <c r="K1530" s="65" t="s">
        <v>4229</v>
      </c>
      <c r="L1530" s="256" t="s">
        <v>5137</v>
      </c>
      <c r="M1530" s="256"/>
      <c r="N1530" s="256"/>
      <c r="O1530" s="66"/>
      <c r="P1530" s="62" t="s">
        <v>1790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340</v>
      </c>
      <c r="W1530" s="91" t="s">
        <v>2422</v>
      </c>
      <c r="X1530" s="69" t="s">
        <v>2422</v>
      </c>
      <c r="Y1530" s="69" t="s">
        <v>2422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7" t="str">
        <f>IF(ISNA(VLOOKUP(AA1530,Sheet2!J:J,1,0)),"//","")</f>
        <v>//</v>
      </c>
      <c r="AF1530" s="107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4873</v>
      </c>
      <c r="D1531" s="58" t="s">
        <v>4874</v>
      </c>
      <c r="E1531" s="64" t="s">
        <v>154</v>
      </c>
      <c r="F1531" s="64" t="s">
        <v>154</v>
      </c>
      <c r="G1531" s="188">
        <v>0</v>
      </c>
      <c r="H1531" s="188">
        <v>0</v>
      </c>
      <c r="I1531" s="172" t="s">
        <v>3</v>
      </c>
      <c r="J1531" s="64" t="s">
        <v>1540</v>
      </c>
      <c r="K1531" s="65" t="s">
        <v>4229</v>
      </c>
      <c r="L1531" s="256" t="s">
        <v>5137</v>
      </c>
      <c r="M1531" s="256"/>
      <c r="N1531" s="256"/>
      <c r="O1531" s="66"/>
      <c r="P1531" s="62" t="s">
        <v>1791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341</v>
      </c>
      <c r="W1531" s="91" t="s">
        <v>2422</v>
      </c>
      <c r="X1531" s="69" t="s">
        <v>2422</v>
      </c>
      <c r="Y1531" s="69" t="s">
        <v>2422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7" t="str">
        <f>IF(ISNA(VLOOKUP(AA1531,Sheet2!J:J,1,0)),"//","")</f>
        <v/>
      </c>
      <c r="AF1531" s="107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4873</v>
      </c>
      <c r="D1532" s="58" t="s">
        <v>4875</v>
      </c>
      <c r="E1532" s="64" t="s">
        <v>155</v>
      </c>
      <c r="F1532" s="64" t="s">
        <v>155</v>
      </c>
      <c r="G1532" s="188">
        <v>0</v>
      </c>
      <c r="H1532" s="188">
        <v>0</v>
      </c>
      <c r="I1532" s="172" t="s">
        <v>3</v>
      </c>
      <c r="J1532" s="64" t="s">
        <v>1540</v>
      </c>
      <c r="K1532" s="65" t="s">
        <v>4229</v>
      </c>
      <c r="L1532" s="256" t="s">
        <v>5137</v>
      </c>
      <c r="M1532" s="256"/>
      <c r="N1532" s="256"/>
      <c r="O1532" s="66"/>
      <c r="P1532" s="62" t="s">
        <v>1792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342</v>
      </c>
      <c r="W1532" s="91" t="s">
        <v>2422</v>
      </c>
      <c r="X1532" s="69" t="s">
        <v>2422</v>
      </c>
      <c r="Y1532" s="69" t="s">
        <v>2422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7" t="str">
        <f>IF(ISNA(VLOOKUP(AA1532,Sheet2!J:J,1,0)),"//","")</f>
        <v/>
      </c>
      <c r="AF1532" s="107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4516</v>
      </c>
      <c r="D1533" s="58" t="s">
        <v>7</v>
      </c>
      <c r="E1533" s="64" t="s">
        <v>1276</v>
      </c>
      <c r="F1533" s="64" t="s">
        <v>1276</v>
      </c>
      <c r="G1533" s="188">
        <v>0</v>
      </c>
      <c r="H1533" s="188">
        <v>0</v>
      </c>
      <c r="I1533" s="172" t="s">
        <v>3</v>
      </c>
      <c r="J1533" s="64" t="s">
        <v>1540</v>
      </c>
      <c r="K1533" s="65" t="s">
        <v>4229</v>
      </c>
      <c r="L1533" s="256" t="s">
        <v>5137</v>
      </c>
      <c r="M1533" s="256"/>
      <c r="N1533" s="256"/>
      <c r="O1533" s="66"/>
      <c r="P1533" s="62" t="s">
        <v>4299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343</v>
      </c>
      <c r="W1533" s="91" t="s">
        <v>2422</v>
      </c>
      <c r="X1533" s="69" t="s">
        <v>2422</v>
      </c>
      <c r="Y1533" s="69" t="s">
        <v>2422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7" t="str">
        <f>IF(ISNA(VLOOKUP(AA1533,Sheet2!J:J,1,0)),"//","")</f>
        <v>//</v>
      </c>
      <c r="AF1533" s="107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4517</v>
      </c>
      <c r="D1534" s="58" t="s">
        <v>7</v>
      </c>
      <c r="E1534" s="64" t="s">
        <v>1277</v>
      </c>
      <c r="F1534" s="64" t="s">
        <v>1277</v>
      </c>
      <c r="G1534" s="188">
        <v>0</v>
      </c>
      <c r="H1534" s="188">
        <v>0</v>
      </c>
      <c r="I1534" s="172" t="s">
        <v>3</v>
      </c>
      <c r="J1534" s="64" t="s">
        <v>1540</v>
      </c>
      <c r="K1534" s="65" t="s">
        <v>4229</v>
      </c>
      <c r="L1534" s="256" t="s">
        <v>5137</v>
      </c>
      <c r="M1534" s="256"/>
      <c r="N1534" s="256"/>
      <c r="O1534" s="66"/>
      <c r="P1534" s="62" t="s">
        <v>1795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344</v>
      </c>
      <c r="W1534" s="91" t="s">
        <v>2422</v>
      </c>
      <c r="X1534" s="69" t="s">
        <v>2422</v>
      </c>
      <c r="Y1534" s="69" t="s">
        <v>2422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7" t="str">
        <f>IF(ISNA(VLOOKUP(AA1534,Sheet2!J:J,1,0)),"//","")</f>
        <v>//</v>
      </c>
      <c r="AF1534" s="107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4046</v>
      </c>
      <c r="D1535" s="58" t="s">
        <v>7</v>
      </c>
      <c r="E1535" s="64" t="s">
        <v>1278</v>
      </c>
      <c r="F1535" s="64" t="s">
        <v>1278</v>
      </c>
      <c r="G1535" s="188">
        <v>0</v>
      </c>
      <c r="H1535" s="188">
        <v>0</v>
      </c>
      <c r="I1535" s="172" t="s">
        <v>3</v>
      </c>
      <c r="J1535" s="64" t="s">
        <v>1540</v>
      </c>
      <c r="K1535" s="65" t="s">
        <v>4229</v>
      </c>
      <c r="L1535" s="256" t="s">
        <v>5137</v>
      </c>
      <c r="M1535" s="256"/>
      <c r="N1535" s="256"/>
      <c r="O1535" s="66"/>
      <c r="P1535" s="136" t="s">
        <v>1798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345</v>
      </c>
      <c r="W1535" s="91" t="s">
        <v>2422</v>
      </c>
      <c r="X1535" s="69" t="s">
        <v>2422</v>
      </c>
      <c r="Y1535" s="69" t="s">
        <v>2422</v>
      </c>
      <c r="Z1535" s="44" t="str">
        <f t="shared" si="382"/>
        <v>"KEY"</v>
      </c>
      <c r="AA1535" s="25" t="str">
        <f t="shared" si="376"/>
        <v>KEY</v>
      </c>
      <c r="AB1535" s="1">
        <f t="shared" si="383"/>
        <v>1497</v>
      </c>
      <c r="AC1535" t="str">
        <f t="shared" si="377"/>
        <v>ITM_KEY</v>
      </c>
      <c r="AD1535" s="157" t="str">
        <f>IF(ISNA(VLOOKUP(AA1535,Sheet2!J:J,1,0)),"//","")</f>
        <v>//</v>
      </c>
      <c r="AF1535" s="107" t="str">
        <f t="shared" si="378"/>
        <v>KEY</v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4046</v>
      </c>
      <c r="D1536" s="58" t="s">
        <v>7</v>
      </c>
      <c r="E1536" s="64" t="s">
        <v>162</v>
      </c>
      <c r="F1536" s="64" t="s">
        <v>162</v>
      </c>
      <c r="G1536" s="188">
        <v>0</v>
      </c>
      <c r="H1536" s="188">
        <v>0</v>
      </c>
      <c r="I1536" s="172" t="s">
        <v>3</v>
      </c>
      <c r="J1536" s="64" t="s">
        <v>1540</v>
      </c>
      <c r="K1536" s="65" t="s">
        <v>4229</v>
      </c>
      <c r="L1536" s="256" t="s">
        <v>5137</v>
      </c>
      <c r="M1536" s="256"/>
      <c r="N1536" s="256"/>
      <c r="O1536" s="66"/>
      <c r="P1536" s="62" t="s">
        <v>1799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346</v>
      </c>
      <c r="W1536" s="91" t="s">
        <v>2422</v>
      </c>
      <c r="X1536" s="69" t="s">
        <v>2422</v>
      </c>
      <c r="Y1536" s="69" t="s">
        <v>2422</v>
      </c>
      <c r="Z1536" s="44" t="str">
        <f t="shared" si="382"/>
        <v>"KEYG"</v>
      </c>
      <c r="AA1536" s="25" t="str">
        <f t="shared" si="376"/>
        <v>KEYG</v>
      </c>
      <c r="AB1536" s="1">
        <f t="shared" si="383"/>
        <v>1498</v>
      </c>
      <c r="AC1536" t="str">
        <f t="shared" si="377"/>
        <v>ITM_KEYG</v>
      </c>
      <c r="AD1536" s="157" t="str">
        <f>IF(ISNA(VLOOKUP(AA1536,Sheet2!J:J,1,0)),"//","")</f>
        <v>//</v>
      </c>
      <c r="AF1536" s="107" t="str">
        <f t="shared" si="378"/>
        <v>KEYG</v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4046</v>
      </c>
      <c r="D1537" s="58" t="s">
        <v>7</v>
      </c>
      <c r="E1537" s="64" t="s">
        <v>163</v>
      </c>
      <c r="F1537" s="64" t="s">
        <v>163</v>
      </c>
      <c r="G1537" s="188">
        <v>0</v>
      </c>
      <c r="H1537" s="188">
        <v>0</v>
      </c>
      <c r="I1537" s="172" t="s">
        <v>3</v>
      </c>
      <c r="J1537" s="64" t="s">
        <v>1540</v>
      </c>
      <c r="K1537" s="65" t="s">
        <v>4229</v>
      </c>
      <c r="L1537" s="256" t="s">
        <v>5137</v>
      </c>
      <c r="M1537" s="256"/>
      <c r="N1537" s="256"/>
      <c r="O1537" s="66"/>
      <c r="P1537" s="62" t="s">
        <v>1800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347</v>
      </c>
      <c r="W1537" s="91" t="s">
        <v>2422</v>
      </c>
      <c r="X1537" s="69" t="s">
        <v>2422</v>
      </c>
      <c r="Y1537" s="69" t="s">
        <v>2422</v>
      </c>
      <c r="Z1537" s="44" t="str">
        <f t="shared" si="382"/>
        <v>"KEYX"</v>
      </c>
      <c r="AA1537" s="25" t="str">
        <f t="shared" si="376"/>
        <v>KEYX</v>
      </c>
      <c r="AB1537" s="1">
        <f t="shared" si="383"/>
        <v>1499</v>
      </c>
      <c r="AC1537" t="str">
        <f t="shared" si="377"/>
        <v>ITM_KEYX</v>
      </c>
      <c r="AD1537" s="157" t="str">
        <f>IF(ISNA(VLOOKUP(AA1537,Sheet2!J:J,1,0)),"//","")</f>
        <v>//</v>
      </c>
      <c r="AF1537" s="107" t="str">
        <f t="shared" si="378"/>
        <v>KEYX</v>
      </c>
      <c r="AG1537" t="b">
        <f t="shared" si="379"/>
        <v>1</v>
      </c>
    </row>
    <row r="1538" spans="1:33" s="125" customFormat="1">
      <c r="A1538" s="55">
        <f t="shared" si="380"/>
        <v>1538</v>
      </c>
      <c r="B1538" s="54">
        <f t="shared" si="381"/>
        <v>1500</v>
      </c>
      <c r="C1538" s="121" t="s">
        <v>3727</v>
      </c>
      <c r="D1538" s="121" t="s">
        <v>7</v>
      </c>
      <c r="E1538" s="122" t="s">
        <v>328</v>
      </c>
      <c r="F1538" s="122" t="s">
        <v>328</v>
      </c>
      <c r="G1538" s="187">
        <v>0</v>
      </c>
      <c r="H1538" s="187">
        <v>0</v>
      </c>
      <c r="I1538" s="172" t="s">
        <v>3</v>
      </c>
      <c r="J1538" s="64" t="s">
        <v>1540</v>
      </c>
      <c r="K1538" s="124" t="s">
        <v>4229</v>
      </c>
      <c r="L1538" s="257" t="s">
        <v>5138</v>
      </c>
      <c r="M1538" s="257"/>
      <c r="N1538" s="257"/>
      <c r="P1538" s="18" t="s">
        <v>2041</v>
      </c>
      <c r="Q1538" s="18"/>
      <c r="S1538" s="125" t="str">
        <f t="shared" si="384"/>
        <v/>
      </c>
      <c r="T1538" s="125" t="str">
        <f>IF(ISNA(VLOOKUP(AF1538,#REF!,1)),"//","")</f>
        <v/>
      </c>
      <c r="V1538" s="43">
        <f t="shared" si="375"/>
        <v>348</v>
      </c>
      <c r="W1538" s="120" t="s">
        <v>2878</v>
      </c>
      <c r="X1538" s="123" t="s">
        <v>2422</v>
      </c>
      <c r="Y1538" s="123" t="s">
        <v>2422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7" t="str">
        <f>IF(ISNA(VLOOKUP(AA1538,Sheet2!J:J,1,0)),"//","")</f>
        <v/>
      </c>
      <c r="AF1538" s="107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4046</v>
      </c>
      <c r="D1539" s="58" t="s">
        <v>7</v>
      </c>
      <c r="E1539" s="64" t="s">
        <v>1279</v>
      </c>
      <c r="F1539" s="64" t="s">
        <v>1279</v>
      </c>
      <c r="G1539" s="188">
        <v>0</v>
      </c>
      <c r="H1539" s="188">
        <v>0</v>
      </c>
      <c r="I1539" s="172" t="s">
        <v>3</v>
      </c>
      <c r="J1539" s="64" t="s">
        <v>1540</v>
      </c>
      <c r="K1539" s="65" t="s">
        <v>4229</v>
      </c>
      <c r="L1539" s="256" t="s">
        <v>5137</v>
      </c>
      <c r="M1539" s="256"/>
      <c r="N1539" s="256"/>
      <c r="O1539" s="66"/>
      <c r="P1539" s="62" t="s">
        <v>1808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349</v>
      </c>
      <c r="W1539" s="91" t="s">
        <v>2422</v>
      </c>
      <c r="X1539" s="69" t="s">
        <v>2422</v>
      </c>
      <c r="Y1539" s="69" t="s">
        <v>2422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7" t="str">
        <f>IF(ISNA(VLOOKUP(AA1539,Sheet2!J:J,1,0)),"//","")</f>
        <v>//</v>
      </c>
      <c r="AF1539" s="107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3872</v>
      </c>
      <c r="D1540" s="58" t="s">
        <v>7</v>
      </c>
      <c r="E1540" s="64" t="s">
        <v>1280</v>
      </c>
      <c r="F1540" s="64" t="s">
        <v>1280</v>
      </c>
      <c r="G1540" s="188">
        <v>0</v>
      </c>
      <c r="H1540" s="188">
        <v>0</v>
      </c>
      <c r="I1540" s="172" t="s">
        <v>3</v>
      </c>
      <c r="J1540" s="64" t="s">
        <v>1540</v>
      </c>
      <c r="K1540" s="65" t="s">
        <v>4229</v>
      </c>
      <c r="L1540" s="256" t="s">
        <v>5137</v>
      </c>
      <c r="M1540" s="256"/>
      <c r="N1540" s="256"/>
      <c r="O1540" s="66"/>
      <c r="P1540" s="62" t="s">
        <v>1809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350</v>
      </c>
      <c r="W1540" s="91" t="s">
        <v>2902</v>
      </c>
      <c r="X1540" s="69" t="s">
        <v>2422</v>
      </c>
      <c r="Y1540" s="69" t="s">
        <v>2422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7" t="str">
        <f>IF(ISNA(VLOOKUP(AA1540,Sheet2!J:J,1,0)),"//","")</f>
        <v>//</v>
      </c>
      <c r="AF1540" s="107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4046</v>
      </c>
      <c r="D1541" s="68" t="s">
        <v>7</v>
      </c>
      <c r="E1541" s="64" t="s">
        <v>174</v>
      </c>
      <c r="F1541" s="64" t="s">
        <v>174</v>
      </c>
      <c r="G1541" s="188">
        <v>0</v>
      </c>
      <c r="H1541" s="188">
        <v>0</v>
      </c>
      <c r="I1541" s="172" t="s">
        <v>3</v>
      </c>
      <c r="J1541" s="64" t="s">
        <v>1540</v>
      </c>
      <c r="K1541" s="65" t="s">
        <v>4229</v>
      </c>
      <c r="L1541" s="256" t="s">
        <v>5137</v>
      </c>
      <c r="M1541" s="256"/>
      <c r="N1541" s="256"/>
      <c r="O1541" s="58"/>
      <c r="P1541" s="62" t="s">
        <v>1812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350</v>
      </c>
      <c r="W1541" s="91" t="s">
        <v>2422</v>
      </c>
      <c r="X1541" s="69" t="s">
        <v>2807</v>
      </c>
      <c r="Y1541" s="69" t="s">
        <v>2422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7" t="str">
        <f>IF(ISNA(VLOOKUP(AA1541,Sheet2!J:J,1,0)),"//","")</f>
        <v/>
      </c>
      <c r="AF1541" s="107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4518</v>
      </c>
      <c r="D1542" s="58" t="s">
        <v>7</v>
      </c>
      <c r="E1542" s="64" t="s">
        <v>1283</v>
      </c>
      <c r="F1542" s="64" t="s">
        <v>1283</v>
      </c>
      <c r="G1542" s="188">
        <v>0</v>
      </c>
      <c r="H1542" s="188">
        <v>0</v>
      </c>
      <c r="I1542" s="172" t="s">
        <v>3</v>
      </c>
      <c r="J1542" s="64" t="s">
        <v>1540</v>
      </c>
      <c r="K1542" s="65" t="s">
        <v>4229</v>
      </c>
      <c r="L1542" s="256" t="s">
        <v>5137</v>
      </c>
      <c r="M1542" s="256"/>
      <c r="N1542" s="256"/>
      <c r="O1542" s="66"/>
      <c r="P1542" s="62" t="s">
        <v>1815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351</v>
      </c>
      <c r="W1542" s="91" t="s">
        <v>2422</v>
      </c>
      <c r="X1542" s="69" t="s">
        <v>2422</v>
      </c>
      <c r="Y1542" s="69" t="s">
        <v>2422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7" t="str">
        <f>IF(ISNA(VLOOKUP(AA1542,Sheet2!J:J,1,0)),"//","")</f>
        <v>//</v>
      </c>
      <c r="AF1542" s="107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4618</v>
      </c>
      <c r="D1543" s="58" t="s">
        <v>7</v>
      </c>
      <c r="E1543" s="64" t="s">
        <v>181</v>
      </c>
      <c r="F1543" s="64" t="s">
        <v>181</v>
      </c>
      <c r="G1543" s="188">
        <v>0</v>
      </c>
      <c r="H1543" s="188">
        <v>0</v>
      </c>
      <c r="I1543" s="172" t="s">
        <v>3</v>
      </c>
      <c r="J1543" s="64" t="s">
        <v>1540</v>
      </c>
      <c r="K1543" s="65" t="s">
        <v>4229</v>
      </c>
      <c r="L1543" s="256" t="s">
        <v>5138</v>
      </c>
      <c r="M1543" s="256"/>
      <c r="N1543" s="256"/>
      <c r="O1543" s="66"/>
      <c r="P1543" s="62" t="s">
        <v>4300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352</v>
      </c>
      <c r="W1543" s="91" t="s">
        <v>2879</v>
      </c>
      <c r="X1543" s="69" t="s">
        <v>2422</v>
      </c>
      <c r="Y1543" s="69" t="s">
        <v>2422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7" t="str">
        <f>IF(ISNA(VLOOKUP(AA1543,Sheet2!J:J,1,0)),"//","")</f>
        <v>//</v>
      </c>
      <c r="AF1543" s="107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4619</v>
      </c>
      <c r="D1544" s="58" t="s">
        <v>7</v>
      </c>
      <c r="E1544" s="64" t="s">
        <v>1287</v>
      </c>
      <c r="F1544" s="64" t="s">
        <v>1287</v>
      </c>
      <c r="G1544" s="188">
        <v>0</v>
      </c>
      <c r="H1544" s="188">
        <v>0</v>
      </c>
      <c r="I1544" s="172" t="s">
        <v>3</v>
      </c>
      <c r="J1544" s="64" t="s">
        <v>1540</v>
      </c>
      <c r="K1544" s="65" t="s">
        <v>4229</v>
      </c>
      <c r="L1544" s="256" t="s">
        <v>5138</v>
      </c>
      <c r="M1544" s="256"/>
      <c r="N1544" s="256"/>
      <c r="O1544" s="66"/>
      <c r="P1544" s="62" t="s">
        <v>4301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353</v>
      </c>
      <c r="W1544" s="91" t="s">
        <v>2422</v>
      </c>
      <c r="X1544" s="69" t="s">
        <v>2422</v>
      </c>
      <c r="Y1544" s="69" t="s">
        <v>2422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7" t="str">
        <f>IF(ISNA(VLOOKUP(AA1544,Sheet2!J:J,1,0)),"//","")</f>
        <v>//</v>
      </c>
      <c r="AF1544" s="107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3873</v>
      </c>
      <c r="D1545" s="82" t="s">
        <v>3033</v>
      </c>
      <c r="E1545" s="64" t="s">
        <v>1288</v>
      </c>
      <c r="F1545" s="64" t="s">
        <v>1288</v>
      </c>
      <c r="G1545" s="188">
        <v>0</v>
      </c>
      <c r="H1545" s="188">
        <v>0</v>
      </c>
      <c r="I1545" s="172" t="s">
        <v>3</v>
      </c>
      <c r="J1545" s="64" t="s">
        <v>1540</v>
      </c>
      <c r="K1545" s="65" t="s">
        <v>4229</v>
      </c>
      <c r="L1545" s="256" t="s">
        <v>5137</v>
      </c>
      <c r="M1545" s="256"/>
      <c r="N1545" s="256"/>
      <c r="O1545" s="66"/>
      <c r="P1545" s="62" t="s">
        <v>1825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354</v>
      </c>
      <c r="W1545" s="91" t="s">
        <v>2879</v>
      </c>
      <c r="X1545" s="69" t="s">
        <v>2422</v>
      </c>
      <c r="Y1545" s="69" t="s">
        <v>2422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7" t="str">
        <f>IF(ISNA(VLOOKUP(AA1545,Sheet2!J:J,1,0)),"//","")</f>
        <v>//</v>
      </c>
      <c r="AF1545" s="107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3874</v>
      </c>
      <c r="D1546" s="82" t="s">
        <v>3033</v>
      </c>
      <c r="E1546" s="64" t="s">
        <v>1289</v>
      </c>
      <c r="F1546" s="64" t="s">
        <v>1289</v>
      </c>
      <c r="G1546" s="188">
        <v>0</v>
      </c>
      <c r="H1546" s="188">
        <v>0</v>
      </c>
      <c r="I1546" s="172" t="s">
        <v>3</v>
      </c>
      <c r="J1546" s="64" t="s">
        <v>1540</v>
      </c>
      <c r="K1546" s="65" t="s">
        <v>4229</v>
      </c>
      <c r="L1546" s="256" t="s">
        <v>5138</v>
      </c>
      <c r="M1546" s="256"/>
      <c r="N1546" s="256"/>
      <c r="O1546" s="66"/>
      <c r="P1546" s="62" t="s">
        <v>1826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355</v>
      </c>
      <c r="W1546" s="91" t="s">
        <v>2879</v>
      </c>
      <c r="X1546" s="69" t="s">
        <v>2422</v>
      </c>
      <c r="Y1546" s="69" t="s">
        <v>2422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7" t="str">
        <f>IF(ISNA(VLOOKUP(AA1546,Sheet2!J:J,1,0)),"//","")</f>
        <v>//</v>
      </c>
      <c r="AF1546" s="107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3875</v>
      </c>
      <c r="D1547" s="58" t="s">
        <v>2730</v>
      </c>
      <c r="E1547" s="64" t="s">
        <v>182</v>
      </c>
      <c r="F1547" s="64" t="s">
        <v>182</v>
      </c>
      <c r="G1547" s="188">
        <v>0</v>
      </c>
      <c r="H1547" s="188">
        <v>0</v>
      </c>
      <c r="I1547" s="172" t="s">
        <v>3</v>
      </c>
      <c r="J1547" s="64" t="s">
        <v>1540</v>
      </c>
      <c r="K1547" s="65" t="s">
        <v>4230</v>
      </c>
      <c r="L1547" s="256" t="s">
        <v>5137</v>
      </c>
      <c r="M1547" s="256"/>
      <c r="N1547" s="256"/>
      <c r="O1547" s="66"/>
      <c r="P1547" s="62" t="s">
        <v>1827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356</v>
      </c>
      <c r="W1547" s="91" t="s">
        <v>2422</v>
      </c>
      <c r="X1547" s="69" t="s">
        <v>2422</v>
      </c>
      <c r="Y1547" s="69" t="s">
        <v>2422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7" t="str">
        <f>IF(ISNA(VLOOKUP(AA1547,Sheet2!J:J,1,0)),"//","")</f>
        <v>//</v>
      </c>
      <c r="AF1547" s="107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3875</v>
      </c>
      <c r="D1548" s="58" t="s">
        <v>2731</v>
      </c>
      <c r="E1548" s="64" t="s">
        <v>1290</v>
      </c>
      <c r="F1548" s="64" t="s">
        <v>1290</v>
      </c>
      <c r="G1548" s="188">
        <v>0</v>
      </c>
      <c r="H1548" s="188">
        <v>0</v>
      </c>
      <c r="I1548" s="172" t="s">
        <v>3</v>
      </c>
      <c r="J1548" s="64" t="s">
        <v>1540</v>
      </c>
      <c r="K1548" s="65" t="s">
        <v>4229</v>
      </c>
      <c r="L1548" s="256" t="s">
        <v>5137</v>
      </c>
      <c r="M1548" s="256"/>
      <c r="N1548" s="256"/>
      <c r="O1548" s="66"/>
      <c r="P1548" s="62" t="s">
        <v>1828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357</v>
      </c>
      <c r="W1548" s="91" t="s">
        <v>2422</v>
      </c>
      <c r="X1548" s="69" t="s">
        <v>2422</v>
      </c>
      <c r="Y1548" s="69" t="s">
        <v>2422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7" t="str">
        <f>IF(ISNA(VLOOKUP(AA1548,Sheet2!J:J,1,0)),"//","")</f>
        <v>//</v>
      </c>
      <c r="AF1548" s="107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3875</v>
      </c>
      <c r="D1549" s="58" t="s">
        <v>2732</v>
      </c>
      <c r="E1549" s="64" t="s">
        <v>1291</v>
      </c>
      <c r="F1549" s="64" t="s">
        <v>1291</v>
      </c>
      <c r="G1549" s="188">
        <v>0</v>
      </c>
      <c r="H1549" s="188">
        <v>0</v>
      </c>
      <c r="I1549" s="172" t="s">
        <v>3</v>
      </c>
      <c r="J1549" s="64" t="s">
        <v>1540</v>
      </c>
      <c r="K1549" s="65" t="s">
        <v>4229</v>
      </c>
      <c r="L1549" s="256" t="s">
        <v>5137</v>
      </c>
      <c r="M1549" s="256"/>
      <c r="N1549" s="256"/>
      <c r="O1549" s="66"/>
      <c r="P1549" s="62" t="s">
        <v>1829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358</v>
      </c>
      <c r="W1549" s="91" t="s">
        <v>2422</v>
      </c>
      <c r="X1549" s="69" t="s">
        <v>2422</v>
      </c>
      <c r="Y1549" s="69" t="s">
        <v>2422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7" t="str">
        <f>IF(ISNA(VLOOKUP(AA1549,Sheet2!J:J,1,0)),"//","")</f>
        <v>//</v>
      </c>
      <c r="AF1549" s="107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3875</v>
      </c>
      <c r="D1550" s="58" t="s">
        <v>2733</v>
      </c>
      <c r="E1550" s="64" t="s">
        <v>183</v>
      </c>
      <c r="F1550" s="64" t="s">
        <v>183</v>
      </c>
      <c r="G1550" s="188">
        <v>0</v>
      </c>
      <c r="H1550" s="188">
        <v>0</v>
      </c>
      <c r="I1550" s="172" t="s">
        <v>3</v>
      </c>
      <c r="J1550" s="64" t="s">
        <v>1540</v>
      </c>
      <c r="K1550" s="65" t="s">
        <v>4229</v>
      </c>
      <c r="L1550" s="256" t="s">
        <v>5137</v>
      </c>
      <c r="M1550" s="256"/>
      <c r="N1550" s="256"/>
      <c r="O1550" s="66"/>
      <c r="P1550" s="62" t="s">
        <v>1830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359</v>
      </c>
      <c r="W1550" s="91" t="s">
        <v>2422</v>
      </c>
      <c r="X1550" s="69" t="s">
        <v>2422</v>
      </c>
      <c r="Y1550" s="69" t="s">
        <v>2422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7" t="str">
        <f>IF(ISNA(VLOOKUP(AA1550,Sheet2!J:J,1,0)),"//","")</f>
        <v>//</v>
      </c>
      <c r="AF1550" s="107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3875</v>
      </c>
      <c r="D1551" s="58" t="s">
        <v>2734</v>
      </c>
      <c r="E1551" s="64" t="s">
        <v>184</v>
      </c>
      <c r="F1551" s="64" t="s">
        <v>184</v>
      </c>
      <c r="G1551" s="188">
        <v>0</v>
      </c>
      <c r="H1551" s="188">
        <v>0</v>
      </c>
      <c r="I1551" s="172" t="s">
        <v>3</v>
      </c>
      <c r="J1551" s="64" t="s">
        <v>1540</v>
      </c>
      <c r="K1551" s="65" t="s">
        <v>4229</v>
      </c>
      <c r="L1551" s="256" t="s">
        <v>5137</v>
      </c>
      <c r="M1551" s="256"/>
      <c r="N1551" s="256"/>
      <c r="O1551" s="66"/>
      <c r="P1551" s="62" t="s">
        <v>1831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360</v>
      </c>
      <c r="W1551" s="91" t="s">
        <v>2422</v>
      </c>
      <c r="X1551" s="69" t="s">
        <v>2422</v>
      </c>
      <c r="Y1551" s="69" t="s">
        <v>2422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7" t="str">
        <f>IF(ISNA(VLOOKUP(AA1551,Sheet2!J:J,1,0)),"//","")</f>
        <v>//</v>
      </c>
      <c r="AF1551" s="107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225" t="s">
        <v>5024</v>
      </c>
      <c r="D1552" s="58" t="s">
        <v>12</v>
      </c>
      <c r="E1552" s="64" t="s">
        <v>185</v>
      </c>
      <c r="F1552" s="64" t="s">
        <v>185</v>
      </c>
      <c r="G1552" s="188">
        <v>0</v>
      </c>
      <c r="H1552" s="188">
        <v>99</v>
      </c>
      <c r="I1552" s="172" t="s">
        <v>3</v>
      </c>
      <c r="J1552" s="64" t="s">
        <v>1540</v>
      </c>
      <c r="K1552" s="65" t="s">
        <v>4229</v>
      </c>
      <c r="L1552" s="256" t="s">
        <v>5137</v>
      </c>
      <c r="M1552" s="256"/>
      <c r="N1552" s="256"/>
      <c r="O1552" s="66"/>
      <c r="P1552" s="62" t="s">
        <v>1832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361</v>
      </c>
      <c r="W1552" s="91" t="s">
        <v>2422</v>
      </c>
      <c r="X1552" s="69" t="s">
        <v>2422</v>
      </c>
      <c r="Y1552" s="69" t="s">
        <v>2422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7" t="str">
        <f>IF(ISNA(VLOOKUP(AA1552,Sheet2!J:J,1,0)),"//","")</f>
        <v>//</v>
      </c>
      <c r="AF1552" s="107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3876</v>
      </c>
      <c r="D1553" s="58" t="s">
        <v>7</v>
      </c>
      <c r="E1553" s="64" t="s">
        <v>1292</v>
      </c>
      <c r="F1553" s="64" t="s">
        <v>1292</v>
      </c>
      <c r="G1553" s="188">
        <v>0</v>
      </c>
      <c r="H1553" s="188">
        <v>0</v>
      </c>
      <c r="I1553" s="172" t="s">
        <v>3</v>
      </c>
      <c r="J1553" s="64" t="s">
        <v>1540</v>
      </c>
      <c r="K1553" s="65" t="s">
        <v>4229</v>
      </c>
      <c r="L1553" s="256" t="s">
        <v>5137</v>
      </c>
      <c r="M1553" s="256"/>
      <c r="N1553" s="256"/>
      <c r="O1553" s="66"/>
      <c r="P1553" s="62" t="s">
        <v>1833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362</v>
      </c>
      <c r="W1553" s="91" t="s">
        <v>2422</v>
      </c>
      <c r="X1553" s="69" t="s">
        <v>2422</v>
      </c>
      <c r="Y1553" s="69" t="s">
        <v>2422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7" t="str">
        <f>IF(ISNA(VLOOKUP(AA1553,Sheet2!J:J,1,0)),"//","")</f>
        <v>//</v>
      </c>
      <c r="AF1553" s="107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4760</v>
      </c>
      <c r="D1554" s="58" t="s">
        <v>7</v>
      </c>
      <c r="E1554" s="64" t="s">
        <v>192</v>
      </c>
      <c r="F1554" s="64" t="s">
        <v>192</v>
      </c>
      <c r="G1554" s="188">
        <v>0</v>
      </c>
      <c r="H1554" s="188">
        <v>0</v>
      </c>
      <c r="I1554" s="172" t="s">
        <v>3</v>
      </c>
      <c r="J1554" s="64" t="s">
        <v>1540</v>
      </c>
      <c r="K1554" s="65" t="s">
        <v>4229</v>
      </c>
      <c r="L1554" s="256" t="s">
        <v>5137</v>
      </c>
      <c r="M1554" s="256"/>
      <c r="N1554" s="256"/>
      <c r="O1554" s="66"/>
      <c r="P1554" s="62" t="s">
        <v>1846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363</v>
      </c>
      <c r="W1554" s="91" t="s">
        <v>2422</v>
      </c>
      <c r="X1554" s="69" t="s">
        <v>2422</v>
      </c>
      <c r="Y1554" s="69" t="s">
        <v>2422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7" t="str">
        <f>IF(ISNA(VLOOKUP(AA1554,Sheet2!J:J,1,0)),"//","")</f>
        <v>//</v>
      </c>
      <c r="AF1554" s="107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3877</v>
      </c>
      <c r="D1555" s="58" t="s">
        <v>7</v>
      </c>
      <c r="E1555" s="64" t="s">
        <v>193</v>
      </c>
      <c r="F1555" s="64" t="s">
        <v>193</v>
      </c>
      <c r="G1555" s="188">
        <v>0</v>
      </c>
      <c r="H1555" s="188">
        <v>0</v>
      </c>
      <c r="I1555" s="172" t="s">
        <v>3</v>
      </c>
      <c r="J1555" s="64" t="s">
        <v>1540</v>
      </c>
      <c r="K1555" s="65" t="s">
        <v>4229</v>
      </c>
      <c r="L1555" s="256" t="s">
        <v>5137</v>
      </c>
      <c r="M1555" s="256"/>
      <c r="N1555" s="256"/>
      <c r="O1555" s="66"/>
      <c r="P1555" s="62" t="s">
        <v>1847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364</v>
      </c>
      <c r="W1555" s="91" t="s">
        <v>2422</v>
      </c>
      <c r="X1555" s="69" t="s">
        <v>2422</v>
      </c>
      <c r="Y1555" s="69" t="s">
        <v>2422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7" t="str">
        <f>IF(ISNA(VLOOKUP(AA1555,Sheet2!J:J,1,0)),"//","")</f>
        <v>//</v>
      </c>
      <c r="AF1555" s="107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9" t="s">
        <v>4876</v>
      </c>
      <c r="D1556" s="109" t="s">
        <v>7</v>
      </c>
      <c r="E1556" s="134" t="s">
        <v>1302</v>
      </c>
      <c r="F1556" s="110" t="s">
        <v>4354</v>
      </c>
      <c r="G1556" s="189">
        <v>0</v>
      </c>
      <c r="H1556" s="189">
        <v>0</v>
      </c>
      <c r="I1556" s="172" t="s">
        <v>3</v>
      </c>
      <c r="J1556" s="64" t="s">
        <v>1540</v>
      </c>
      <c r="K1556" s="65" t="s">
        <v>4229</v>
      </c>
      <c r="L1556" s="256" t="s">
        <v>5137</v>
      </c>
      <c r="M1556" s="256"/>
      <c r="N1556" s="256"/>
      <c r="P1556" s="135" t="s">
        <v>4609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365</v>
      </c>
      <c r="W1556" s="107" t="s">
        <v>2422</v>
      </c>
      <c r="X1556" s="114" t="s">
        <v>2422</v>
      </c>
      <c r="Y1556" s="114" t="s">
        <v>2422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7" t="str">
        <f>IF(ISNA(VLOOKUP(AA1556,Sheet2!J:J,1,0)),"//","")</f>
        <v>//</v>
      </c>
      <c r="AF1556" s="107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3878</v>
      </c>
      <c r="D1557" s="58" t="s">
        <v>7</v>
      </c>
      <c r="E1557" s="64" t="s">
        <v>196</v>
      </c>
      <c r="F1557" s="64" t="s">
        <v>196</v>
      </c>
      <c r="G1557" s="188">
        <v>0</v>
      </c>
      <c r="H1557" s="188">
        <v>0</v>
      </c>
      <c r="I1557" s="172" t="s">
        <v>3</v>
      </c>
      <c r="J1557" s="64" t="s">
        <v>1540</v>
      </c>
      <c r="K1557" s="65" t="s">
        <v>4229</v>
      </c>
      <c r="L1557" s="256" t="s">
        <v>5137</v>
      </c>
      <c r="M1557" s="256"/>
      <c r="N1557" s="256"/>
      <c r="O1557" s="66"/>
      <c r="P1557" s="62" t="s">
        <v>1855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366</v>
      </c>
      <c r="W1557" s="91" t="s">
        <v>2907</v>
      </c>
      <c r="X1557" s="69" t="s">
        <v>2422</v>
      </c>
      <c r="Y1557" s="69" t="s">
        <v>2422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7" t="str">
        <f>IF(ISNA(VLOOKUP(AA1557,Sheet2!J:J,1,0)),"//","")</f>
        <v>//</v>
      </c>
      <c r="AF1557" s="107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4046</v>
      </c>
      <c r="D1558" s="58" t="s">
        <v>7</v>
      </c>
      <c r="E1558" s="64" t="s">
        <v>197</v>
      </c>
      <c r="F1558" s="64" t="s">
        <v>197</v>
      </c>
      <c r="G1558" s="188">
        <v>0</v>
      </c>
      <c r="H1558" s="188">
        <v>0</v>
      </c>
      <c r="I1558" s="172" t="s">
        <v>3</v>
      </c>
      <c r="J1558" s="64" t="s">
        <v>1540</v>
      </c>
      <c r="K1558" s="65" t="s">
        <v>4229</v>
      </c>
      <c r="L1558" s="256" t="s">
        <v>5137</v>
      </c>
      <c r="M1558" s="256"/>
      <c r="N1558" s="256"/>
      <c r="O1558" s="66"/>
      <c r="P1558" s="62" t="s">
        <v>1856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367</v>
      </c>
      <c r="W1558" s="91" t="s">
        <v>2422</v>
      </c>
      <c r="X1558" s="69" t="s">
        <v>2422</v>
      </c>
      <c r="Y1558" s="69" t="s">
        <v>2422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7" t="str">
        <f>IF(ISNA(VLOOKUP(AA1558,Sheet2!J:J,1,0)),"//","")</f>
        <v>//</v>
      </c>
      <c r="AF1558" s="107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4519</v>
      </c>
      <c r="D1559" s="58" t="s">
        <v>7</v>
      </c>
      <c r="E1559" s="64" t="s">
        <v>1307</v>
      </c>
      <c r="F1559" s="64" t="s">
        <v>1307</v>
      </c>
      <c r="G1559" s="188">
        <v>0</v>
      </c>
      <c r="H1559" s="188">
        <v>0</v>
      </c>
      <c r="I1559" s="172" t="s">
        <v>3</v>
      </c>
      <c r="J1559" s="64" t="s">
        <v>1540</v>
      </c>
      <c r="K1559" s="65" t="s">
        <v>4229</v>
      </c>
      <c r="L1559" s="256" t="s">
        <v>5137</v>
      </c>
      <c r="M1559" s="256"/>
      <c r="N1559" s="256"/>
      <c r="O1559" s="66"/>
      <c r="P1559" s="62" t="s">
        <v>1865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368</v>
      </c>
      <c r="W1559" s="91" t="s">
        <v>2422</v>
      </c>
      <c r="X1559" s="69" t="s">
        <v>2422</v>
      </c>
      <c r="Y1559" s="69" t="s">
        <v>2422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7" t="str">
        <f>IF(ISNA(VLOOKUP(AA1559,Sheet2!J:J,1,0)),"//","")</f>
        <v>//</v>
      </c>
      <c r="AF1559" s="107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4046</v>
      </c>
      <c r="D1560" s="58" t="s">
        <v>7</v>
      </c>
      <c r="E1560" s="64" t="s">
        <v>1308</v>
      </c>
      <c r="F1560" s="64" t="s">
        <v>1308</v>
      </c>
      <c r="G1560" s="188">
        <v>0</v>
      </c>
      <c r="H1560" s="188">
        <v>0</v>
      </c>
      <c r="I1560" s="172" t="s">
        <v>3</v>
      </c>
      <c r="J1560" s="64" t="s">
        <v>1540</v>
      </c>
      <c r="K1560" s="65" t="s">
        <v>4229</v>
      </c>
      <c r="L1560" s="256" t="s">
        <v>5137</v>
      </c>
      <c r="M1560" s="256"/>
      <c r="N1560" s="256"/>
      <c r="O1560" s="66"/>
      <c r="P1560" s="62" t="s">
        <v>1869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369</v>
      </c>
      <c r="W1560" s="91" t="s">
        <v>2422</v>
      </c>
      <c r="X1560" s="69" t="s">
        <v>2422</v>
      </c>
      <c r="Y1560" s="69" t="s">
        <v>2422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7" t="str">
        <f>IF(ISNA(VLOOKUP(AA1560,Sheet2!J:J,1,0)),"//","")</f>
        <v>//</v>
      </c>
      <c r="AF1560" s="107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3855</v>
      </c>
      <c r="D1561" s="58" t="s">
        <v>4736</v>
      </c>
      <c r="E1561" s="64" t="s">
        <v>209</v>
      </c>
      <c r="F1561" s="64" t="s">
        <v>209</v>
      </c>
      <c r="G1561" s="188">
        <v>0</v>
      </c>
      <c r="H1561" s="188">
        <v>0</v>
      </c>
      <c r="I1561" s="172" t="s">
        <v>3</v>
      </c>
      <c r="J1561" s="64" t="s">
        <v>1540</v>
      </c>
      <c r="K1561" s="65" t="s">
        <v>4229</v>
      </c>
      <c r="L1561" s="256" t="s">
        <v>5137</v>
      </c>
      <c r="M1561" s="256"/>
      <c r="N1561" s="256"/>
      <c r="O1561" s="66"/>
      <c r="P1561" s="62" t="s">
        <v>1872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370</v>
      </c>
      <c r="W1561" s="91" t="s">
        <v>2422</v>
      </c>
      <c r="X1561" s="69" t="s">
        <v>2813</v>
      </c>
      <c r="Y1561" s="69" t="s">
        <v>2422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7" t="str">
        <f>IF(ISNA(VLOOKUP(AA1561,Sheet2!J:J,1,0)),"//","")</f>
        <v/>
      </c>
      <c r="AF1561" s="107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4046</v>
      </c>
      <c r="D1562" s="58" t="s">
        <v>7</v>
      </c>
      <c r="E1562" s="64" t="s">
        <v>210</v>
      </c>
      <c r="F1562" s="64" t="s">
        <v>210</v>
      </c>
      <c r="G1562" s="188">
        <v>0</v>
      </c>
      <c r="H1562" s="188">
        <v>0</v>
      </c>
      <c r="I1562" s="172" t="s">
        <v>3</v>
      </c>
      <c r="J1562" s="64" t="s">
        <v>1540</v>
      </c>
      <c r="K1562" s="65" t="s">
        <v>4229</v>
      </c>
      <c r="L1562" s="256" t="s">
        <v>5137</v>
      </c>
      <c r="M1562" s="256"/>
      <c r="N1562" s="256"/>
      <c r="O1562" s="66"/>
      <c r="P1562" s="62" t="s">
        <v>1873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371</v>
      </c>
      <c r="W1562" s="91" t="s">
        <v>2422</v>
      </c>
      <c r="X1562" s="69" t="s">
        <v>2422</v>
      </c>
      <c r="Y1562" s="69" t="s">
        <v>2422</v>
      </c>
      <c r="Z1562" s="44" t="str">
        <f t="shared" si="382"/>
        <v>"MVAR"</v>
      </c>
      <c r="AA1562" s="25" t="str">
        <f t="shared" si="386"/>
        <v>MVAR</v>
      </c>
      <c r="AB1562" s="1">
        <f t="shared" si="383"/>
        <v>1524</v>
      </c>
      <c r="AC1562" t="str">
        <f t="shared" si="387"/>
        <v>ITM_MVAR</v>
      </c>
      <c r="AD1562" s="157" t="str">
        <f>IF(ISNA(VLOOKUP(AA1562,Sheet2!J:J,1,0)),"//","")</f>
        <v>//</v>
      </c>
      <c r="AF1562" s="107" t="str">
        <f t="shared" si="388"/>
        <v>MVAR</v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4878</v>
      </c>
      <c r="D1563" t="s">
        <v>7</v>
      </c>
      <c r="E1563" s="64" t="s">
        <v>1309</v>
      </c>
      <c r="F1563" s="64" t="s">
        <v>214</v>
      </c>
      <c r="G1563" s="188">
        <v>0</v>
      </c>
      <c r="H1563">
        <v>0</v>
      </c>
      <c r="I1563" t="s">
        <v>3</v>
      </c>
      <c r="J1563" t="s">
        <v>1540</v>
      </c>
      <c r="K1563" t="s">
        <v>4877</v>
      </c>
      <c r="L1563" t="s">
        <v>5137</v>
      </c>
      <c r="O1563" s="66"/>
      <c r="P1563" s="62" t="s">
        <v>1877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372</v>
      </c>
      <c r="W1563" s="91" t="s">
        <v>2422</v>
      </c>
      <c r="X1563" s="69" t="s">
        <v>2422</v>
      </c>
      <c r="Y1563" s="69" t="s">
        <v>2422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7" t="str">
        <f>IF(ISNA(VLOOKUP(AA1563,Sheet2!J:J,1,0)),"//","")</f>
        <v>//</v>
      </c>
      <c r="AF1563" s="107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4879</v>
      </c>
      <c r="D1564" t="s">
        <v>4880</v>
      </c>
      <c r="E1564" s="64" t="s">
        <v>1310</v>
      </c>
      <c r="F1564" s="64" t="s">
        <v>1311</v>
      </c>
      <c r="G1564" s="188">
        <v>0</v>
      </c>
      <c r="H1564">
        <v>99</v>
      </c>
      <c r="I1564" t="s">
        <v>3</v>
      </c>
      <c r="J1564" t="s">
        <v>1541</v>
      </c>
      <c r="K1564" t="s">
        <v>4877</v>
      </c>
      <c r="L1564" t="s">
        <v>5137</v>
      </c>
      <c r="O1564" s="66"/>
      <c r="P1564" s="62" t="s">
        <v>1878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372</v>
      </c>
      <c r="W1564" s="91" t="s">
        <v>2422</v>
      </c>
      <c r="X1564" s="69" t="s">
        <v>2422</v>
      </c>
      <c r="Y1564" s="69" t="s">
        <v>2422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7" t="str">
        <f>IF(ISNA(VLOOKUP(AA1564,Sheet2!J:J,1,0)),"//","")</f>
        <v/>
      </c>
      <c r="AF1564" s="107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4881</v>
      </c>
      <c r="D1565" t="s">
        <v>7</v>
      </c>
      <c r="E1565" s="64" t="s">
        <v>1312</v>
      </c>
      <c r="F1565" s="64" t="s">
        <v>215</v>
      </c>
      <c r="G1565" s="188">
        <v>0</v>
      </c>
      <c r="H1565">
        <v>0</v>
      </c>
      <c r="I1565" t="s">
        <v>3</v>
      </c>
      <c r="J1565" t="s">
        <v>1540</v>
      </c>
      <c r="K1565" t="s">
        <v>4877</v>
      </c>
      <c r="L1565" t="s">
        <v>5137</v>
      </c>
      <c r="O1565" s="66"/>
      <c r="P1565" s="62" t="s">
        <v>1879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373</v>
      </c>
      <c r="W1565" s="91" t="s">
        <v>2422</v>
      </c>
      <c r="X1565" s="69" t="s">
        <v>2422</v>
      </c>
      <c r="Y1565" s="69" t="s">
        <v>2422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7" t="str">
        <f>IF(ISNA(VLOOKUP(AA1565,Sheet2!J:J,1,0)),"//","")</f>
        <v>//</v>
      </c>
      <c r="AF1565" s="107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3860</v>
      </c>
      <c r="D1566" t="s">
        <v>1880</v>
      </c>
      <c r="E1566" s="64" t="s">
        <v>216</v>
      </c>
      <c r="F1566" s="64" t="s">
        <v>216</v>
      </c>
      <c r="G1566" s="188">
        <v>0</v>
      </c>
      <c r="H1566">
        <v>0</v>
      </c>
      <c r="I1566" t="s">
        <v>3</v>
      </c>
      <c r="J1566" t="s">
        <v>1540</v>
      </c>
      <c r="K1566" t="s">
        <v>4877</v>
      </c>
      <c r="L1566" t="s">
        <v>5137</v>
      </c>
      <c r="O1566" s="66"/>
      <c r="P1566" s="62" t="s">
        <v>1880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374</v>
      </c>
      <c r="W1566" s="91" t="s">
        <v>2422</v>
      </c>
      <c r="X1566" s="69" t="s">
        <v>2422</v>
      </c>
      <c r="Y1566" s="69" t="s">
        <v>2422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7" t="str">
        <f>IF(ISNA(VLOOKUP(AA1566,Sheet2!J:J,1,0)),"//","")</f>
        <v>//</v>
      </c>
      <c r="AF1566" s="107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4882</v>
      </c>
      <c r="D1567" t="s">
        <v>7</v>
      </c>
      <c r="E1567" s="64" t="s">
        <v>1313</v>
      </c>
      <c r="F1567" s="64" t="s">
        <v>89</v>
      </c>
      <c r="G1567" s="188">
        <v>0</v>
      </c>
      <c r="H1567">
        <v>0</v>
      </c>
      <c r="I1567" t="s">
        <v>3</v>
      </c>
      <c r="J1567" t="s">
        <v>1541</v>
      </c>
      <c r="K1567" t="s">
        <v>4877</v>
      </c>
      <c r="L1567" t="s">
        <v>5137</v>
      </c>
      <c r="O1567" s="66"/>
      <c r="P1567" s="62" t="s">
        <v>1881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374</v>
      </c>
      <c r="W1567" s="91" t="s">
        <v>2422</v>
      </c>
      <c r="X1567" s="69" t="s">
        <v>2422</v>
      </c>
      <c r="Y1567" s="69" t="s">
        <v>2422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7" t="str">
        <f>IF(ISNA(VLOOKUP(AA1567,Sheet2!J:J,1,0)),"//","")</f>
        <v/>
      </c>
      <c r="AF1567" s="107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4882</v>
      </c>
      <c r="D1568" t="s">
        <v>2464</v>
      </c>
      <c r="E1568" s="64" t="s">
        <v>1314</v>
      </c>
      <c r="F1568" s="64" t="s">
        <v>217</v>
      </c>
      <c r="G1568" s="188">
        <v>0</v>
      </c>
      <c r="H1568">
        <v>99</v>
      </c>
      <c r="I1568" t="s">
        <v>3</v>
      </c>
      <c r="J1568" t="s">
        <v>1541</v>
      </c>
      <c r="K1568" t="s">
        <v>4877</v>
      </c>
      <c r="L1568" t="s">
        <v>5137</v>
      </c>
      <c r="O1568" s="66"/>
      <c r="P1568" s="62" t="s">
        <v>2753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374</v>
      </c>
      <c r="W1568" s="91" t="s">
        <v>2422</v>
      </c>
      <c r="X1568" s="69" t="s">
        <v>2422</v>
      </c>
      <c r="Y1568" s="69" t="s">
        <v>2422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7" t="str">
        <f>IF(ISNA(VLOOKUP(AA1568,Sheet2!J:J,1,0)),"//","")</f>
        <v/>
      </c>
      <c r="AF1568" s="107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4883</v>
      </c>
      <c r="D1569" t="s">
        <v>7</v>
      </c>
      <c r="E1569" s="64" t="s">
        <v>1316</v>
      </c>
      <c r="F1569" s="64" t="s">
        <v>1317</v>
      </c>
      <c r="G1569" s="188">
        <v>0</v>
      </c>
      <c r="H1569">
        <v>0</v>
      </c>
      <c r="I1569" t="s">
        <v>3</v>
      </c>
      <c r="J1569" t="s">
        <v>1540</v>
      </c>
      <c r="K1569" t="s">
        <v>4877</v>
      </c>
      <c r="L1569" t="s">
        <v>5137</v>
      </c>
      <c r="O1569" s="66"/>
      <c r="P1569" s="62" t="s">
        <v>1882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375</v>
      </c>
      <c r="W1569" s="91" t="s">
        <v>2422</v>
      </c>
      <c r="X1569" s="69" t="s">
        <v>2422</v>
      </c>
      <c r="Y1569" s="69" t="s">
        <v>2422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7" t="str">
        <f>IF(ISNA(VLOOKUP(AA1569,Sheet2!J:J,1,0)),"//","")</f>
        <v>//</v>
      </c>
      <c r="AF1569" s="107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4884</v>
      </c>
      <c r="D1570" t="s">
        <v>7</v>
      </c>
      <c r="E1570" s="64" t="s">
        <v>1318</v>
      </c>
      <c r="F1570" s="64" t="s">
        <v>218</v>
      </c>
      <c r="G1570" s="188">
        <v>0</v>
      </c>
      <c r="H1570">
        <v>0</v>
      </c>
      <c r="I1570" t="s">
        <v>3</v>
      </c>
      <c r="J1570" t="s">
        <v>1540</v>
      </c>
      <c r="K1570" t="s">
        <v>4877</v>
      </c>
      <c r="L1570" t="s">
        <v>5137</v>
      </c>
      <c r="O1570" s="66"/>
      <c r="P1570" s="62" t="s">
        <v>1883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376</v>
      </c>
      <c r="W1570" s="91" t="s">
        <v>2422</v>
      </c>
      <c r="X1570" s="69" t="s">
        <v>2422</v>
      </c>
      <c r="Y1570" s="69" t="s">
        <v>2422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7" t="str">
        <f>IF(ISNA(VLOOKUP(AA1570,Sheet2!J:J,1,0)),"//","")</f>
        <v>//</v>
      </c>
      <c r="AF1570" s="107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4885</v>
      </c>
      <c r="D1571" t="s">
        <v>4886</v>
      </c>
      <c r="E1571" s="64" t="s">
        <v>1319</v>
      </c>
      <c r="F1571" s="64" t="s">
        <v>219</v>
      </c>
      <c r="G1571" s="188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5137</v>
      </c>
      <c r="O1571" s="66"/>
      <c r="P1571" s="62" t="s">
        <v>1884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376</v>
      </c>
      <c r="W1571" s="91" t="s">
        <v>2422</v>
      </c>
      <c r="X1571" s="69" t="s">
        <v>2422</v>
      </c>
      <c r="Y1571" s="69" t="s">
        <v>2422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7" t="str">
        <f>IF(ISNA(VLOOKUP(AA1571,Sheet2!J:J,1,0)),"//","")</f>
        <v/>
      </c>
      <c r="AF1571" s="107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4887</v>
      </c>
      <c r="D1572" t="s">
        <v>7</v>
      </c>
      <c r="E1572" s="64" t="s">
        <v>1320</v>
      </c>
      <c r="F1572" s="64" t="s">
        <v>220</v>
      </c>
      <c r="G1572" s="188">
        <v>0</v>
      </c>
      <c r="H1572">
        <v>0</v>
      </c>
      <c r="I1572" t="s">
        <v>3</v>
      </c>
      <c r="J1572" t="s">
        <v>1540</v>
      </c>
      <c r="K1572" t="s">
        <v>4877</v>
      </c>
      <c r="L1572" t="s">
        <v>5137</v>
      </c>
      <c r="O1572" s="66"/>
      <c r="P1572" s="62" t="s">
        <v>1885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377</v>
      </c>
      <c r="W1572" s="91" t="s">
        <v>2422</v>
      </c>
      <c r="X1572" s="69" t="s">
        <v>2422</v>
      </c>
      <c r="Y1572" s="69" t="s">
        <v>2422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7" t="str">
        <f>IF(ISNA(VLOOKUP(AA1572,Sheet2!J:J,1,0)),"//","")</f>
        <v>//</v>
      </c>
      <c r="AF1572" s="107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4888</v>
      </c>
      <c r="D1573" t="s">
        <v>7</v>
      </c>
      <c r="E1573" s="64" t="s">
        <v>221</v>
      </c>
      <c r="F1573" s="64" t="s">
        <v>221</v>
      </c>
      <c r="G1573" s="188">
        <v>0</v>
      </c>
      <c r="H1573">
        <v>0</v>
      </c>
      <c r="I1573" t="s">
        <v>3</v>
      </c>
      <c r="J1573" t="s">
        <v>1540</v>
      </c>
      <c r="K1573" t="s">
        <v>4877</v>
      </c>
      <c r="L1573" t="s">
        <v>5137</v>
      </c>
      <c r="O1573" s="66"/>
      <c r="P1573" s="62" t="s">
        <v>1886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378</v>
      </c>
      <c r="W1573" s="91" t="s">
        <v>2422</v>
      </c>
      <c r="X1573" s="69" t="s">
        <v>2422</v>
      </c>
      <c r="Y1573" s="69" t="s">
        <v>2422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7" t="str">
        <f>IF(ISNA(VLOOKUP(AA1573,Sheet2!J:J,1,0)),"//","")</f>
        <v>//</v>
      </c>
      <c r="AF1573" s="107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4889</v>
      </c>
      <c r="D1574" t="s">
        <v>7</v>
      </c>
      <c r="E1574" s="64" t="s">
        <v>1321</v>
      </c>
      <c r="F1574" s="64" t="s">
        <v>90</v>
      </c>
      <c r="G1574" s="188">
        <v>0</v>
      </c>
      <c r="H1574">
        <v>0</v>
      </c>
      <c r="I1574" t="s">
        <v>3</v>
      </c>
      <c r="J1574" t="s">
        <v>1540</v>
      </c>
      <c r="K1574" t="s">
        <v>4877</v>
      </c>
      <c r="L1574" t="s">
        <v>5137</v>
      </c>
      <c r="O1574" s="66"/>
      <c r="P1574" s="62" t="s">
        <v>1887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379</v>
      </c>
      <c r="W1574" s="91" t="s">
        <v>2422</v>
      </c>
      <c r="X1574" s="69" t="s">
        <v>2422</v>
      </c>
      <c r="Y1574" s="69" t="s">
        <v>2422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7" t="str">
        <f>IF(ISNA(VLOOKUP(AA1574,Sheet2!J:J,1,0)),"//","")</f>
        <v/>
      </c>
      <c r="AF1574" s="107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4890</v>
      </c>
      <c r="D1575" t="s">
        <v>7</v>
      </c>
      <c r="E1575" s="64" t="s">
        <v>1322</v>
      </c>
      <c r="F1575" s="64" t="s">
        <v>1323</v>
      </c>
      <c r="G1575" s="188">
        <v>0</v>
      </c>
      <c r="H1575">
        <v>0</v>
      </c>
      <c r="I1575" t="s">
        <v>3</v>
      </c>
      <c r="J1575" t="s">
        <v>1540</v>
      </c>
      <c r="K1575" t="s">
        <v>4877</v>
      </c>
      <c r="L1575" t="s">
        <v>5137</v>
      </c>
      <c r="O1575" s="66"/>
      <c r="P1575" s="62" t="s">
        <v>1888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380</v>
      </c>
      <c r="W1575" s="91" t="s">
        <v>2422</v>
      </c>
      <c r="X1575" s="69" t="s">
        <v>2422</v>
      </c>
      <c r="Y1575" s="69" t="s">
        <v>2422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7" t="str">
        <f>IF(ISNA(VLOOKUP(AA1575,Sheet2!J:J,1,0)),"//","")</f>
        <v>//</v>
      </c>
      <c r="AF1575" s="107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4891</v>
      </c>
      <c r="D1576" t="s">
        <v>7</v>
      </c>
      <c r="E1576" s="64" t="s">
        <v>1324</v>
      </c>
      <c r="F1576" s="64" t="s">
        <v>1325</v>
      </c>
      <c r="G1576" s="188">
        <v>0</v>
      </c>
      <c r="H1576">
        <v>0</v>
      </c>
      <c r="I1576" t="s">
        <v>3</v>
      </c>
      <c r="J1576" t="s">
        <v>1540</v>
      </c>
      <c r="K1576" t="s">
        <v>4877</v>
      </c>
      <c r="L1576" t="s">
        <v>5137</v>
      </c>
      <c r="O1576" s="66"/>
      <c r="P1576" s="62" t="s">
        <v>1889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381</v>
      </c>
      <c r="W1576" s="91" t="s">
        <v>2422</v>
      </c>
      <c r="X1576" s="69" t="s">
        <v>2422</v>
      </c>
      <c r="Y1576" s="69" t="s">
        <v>2422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7" t="str">
        <f>IF(ISNA(VLOOKUP(AA1576,Sheet2!J:J,1,0)),"//","")</f>
        <v>//</v>
      </c>
      <c r="AF1576" s="107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4892</v>
      </c>
      <c r="D1577" t="s">
        <v>7</v>
      </c>
      <c r="E1577" s="64" t="s">
        <v>1326</v>
      </c>
      <c r="F1577" s="64" t="s">
        <v>1327</v>
      </c>
      <c r="G1577" s="188">
        <v>0</v>
      </c>
      <c r="H1577">
        <v>0</v>
      </c>
      <c r="I1577" t="s">
        <v>3</v>
      </c>
      <c r="J1577" t="s">
        <v>1540</v>
      </c>
      <c r="K1577" t="s">
        <v>4877</v>
      </c>
      <c r="L1577" t="s">
        <v>5137</v>
      </c>
      <c r="O1577" s="66"/>
      <c r="P1577" s="62" t="s">
        <v>2755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382</v>
      </c>
      <c r="W1577" s="91" t="s">
        <v>2422</v>
      </c>
      <c r="X1577" s="69" t="s">
        <v>2422</v>
      </c>
      <c r="Y1577" s="69" t="s">
        <v>2422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7" t="str">
        <f>IF(ISNA(VLOOKUP(AA1577,Sheet2!J:J,1,0)),"//","")</f>
        <v>//</v>
      </c>
      <c r="AF1577" s="107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3763</v>
      </c>
      <c r="D1578" t="s">
        <v>7</v>
      </c>
      <c r="E1578" s="64" t="s">
        <v>3000</v>
      </c>
      <c r="F1578" s="64" t="s">
        <v>3000</v>
      </c>
      <c r="G1578" s="90">
        <v>0</v>
      </c>
      <c r="H1578">
        <v>0</v>
      </c>
      <c r="I1578" t="s">
        <v>3</v>
      </c>
      <c r="J1578" t="s">
        <v>1540</v>
      </c>
      <c r="K1578" t="s">
        <v>4877</v>
      </c>
      <c r="L1578" t="s">
        <v>5138</v>
      </c>
      <c r="O1578" s="66"/>
      <c r="P1578" s="62" t="s">
        <v>3001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383</v>
      </c>
      <c r="W1578" s="91" t="s">
        <v>2878</v>
      </c>
      <c r="X1578" s="69" t="s">
        <v>2422</v>
      </c>
      <c r="Y1578" s="69" t="s">
        <v>2422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7" t="str">
        <f>IF(ISNA(VLOOKUP(AA1578,Sheet2!J:J,1,0)),"//","")</f>
        <v/>
      </c>
      <c r="AF1578" s="107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4885</v>
      </c>
      <c r="D1579" t="s">
        <v>4893</v>
      </c>
      <c r="E1579" s="64" t="s">
        <v>1328</v>
      </c>
      <c r="F1579" s="64" t="s">
        <v>224</v>
      </c>
      <c r="G1579" s="188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5137</v>
      </c>
      <c r="O1579" s="66"/>
      <c r="P1579" s="62" t="s">
        <v>1891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383</v>
      </c>
      <c r="W1579" s="91" t="s">
        <v>2422</v>
      </c>
      <c r="X1579" s="69" t="s">
        <v>2422</v>
      </c>
      <c r="Y1579" s="69" t="s">
        <v>2422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7" t="str">
        <f>IF(ISNA(VLOOKUP(AA1579,Sheet2!J:J,1,0)),"//","")</f>
        <v/>
      </c>
      <c r="AF1579" s="107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3879</v>
      </c>
      <c r="D1580" s="58" t="s">
        <v>7</v>
      </c>
      <c r="E1580" s="64" t="s">
        <v>1333</v>
      </c>
      <c r="F1580" s="64" t="s">
        <v>1333</v>
      </c>
      <c r="G1580" s="188">
        <v>0</v>
      </c>
      <c r="H1580" s="188">
        <v>0</v>
      </c>
      <c r="I1580" s="172" t="s">
        <v>3</v>
      </c>
      <c r="J1580" s="64" t="s">
        <v>1540</v>
      </c>
      <c r="K1580" s="65" t="s">
        <v>4229</v>
      </c>
      <c r="L1580" s="256" t="s">
        <v>5137</v>
      </c>
      <c r="M1580" s="256"/>
      <c r="N1580" s="256"/>
      <c r="O1580" s="66"/>
      <c r="P1580" s="62" t="s">
        <v>1912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384</v>
      </c>
      <c r="W1580" s="91" t="s">
        <v>2422</v>
      </c>
      <c r="X1580" s="69" t="s">
        <v>2422</v>
      </c>
      <c r="Y1580" s="69" t="s">
        <v>2422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7" t="str">
        <f>IF(ISNA(VLOOKUP(AA1580,Sheet2!J:J,1,0)),"//","")</f>
        <v>//</v>
      </c>
      <c r="AF1580" s="107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3880</v>
      </c>
      <c r="D1581" s="58" t="s">
        <v>7</v>
      </c>
      <c r="E1581" s="64" t="s">
        <v>1340</v>
      </c>
      <c r="F1581" s="64" t="s">
        <v>1340</v>
      </c>
      <c r="G1581" s="188">
        <v>0</v>
      </c>
      <c r="H1581" s="188">
        <v>0</v>
      </c>
      <c r="I1581" s="172" t="s">
        <v>3</v>
      </c>
      <c r="J1581" s="64" t="s">
        <v>1540</v>
      </c>
      <c r="K1581" s="65" t="s">
        <v>4229</v>
      </c>
      <c r="L1581" s="256" t="s">
        <v>5137</v>
      </c>
      <c r="M1581" s="256"/>
      <c r="N1581" s="256"/>
      <c r="O1581" s="66"/>
      <c r="P1581" s="62" t="s">
        <v>1923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385</v>
      </c>
      <c r="W1581" s="91" t="s">
        <v>2422</v>
      </c>
      <c r="X1581" s="69" t="s">
        <v>2422</v>
      </c>
      <c r="Y1581" s="69" t="s">
        <v>2422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7" t="str">
        <f>IF(ISNA(VLOOKUP(AA1581,Sheet2!J:J,1,0)),"//","")</f>
        <v>//</v>
      </c>
      <c r="AF1581" s="107" t="str">
        <f t="shared" si="388"/>
        <v>OFF</v>
      </c>
      <c r="AG1581" t="b">
        <f t="shared" si="389"/>
        <v>1</v>
      </c>
    </row>
    <row r="1582" spans="1:33" s="125" customFormat="1">
      <c r="A1582" s="55">
        <f t="shared" si="390"/>
        <v>1582</v>
      </c>
      <c r="B1582" s="54">
        <f t="shared" si="391"/>
        <v>1544</v>
      </c>
      <c r="C1582" s="121" t="s">
        <v>3690</v>
      </c>
      <c r="D1582" s="121" t="s">
        <v>7</v>
      </c>
      <c r="E1582" s="122" t="s">
        <v>1219</v>
      </c>
      <c r="F1582" s="122" t="s">
        <v>1219</v>
      </c>
      <c r="G1582" s="187">
        <v>0</v>
      </c>
      <c r="H1582" s="187">
        <v>0</v>
      </c>
      <c r="I1582" s="172" t="s">
        <v>3</v>
      </c>
      <c r="J1582" s="64" t="s">
        <v>1540</v>
      </c>
      <c r="K1582" s="124" t="s">
        <v>4229</v>
      </c>
      <c r="L1582" s="257" t="s">
        <v>5137</v>
      </c>
      <c r="M1582" s="257"/>
      <c r="N1582" s="257"/>
      <c r="P1582" s="18" t="s">
        <v>1664</v>
      </c>
      <c r="Q1582" s="18"/>
      <c r="S1582" s="125" t="str">
        <f t="shared" si="394"/>
        <v/>
      </c>
      <c r="T1582" s="125" t="str">
        <f>IF(ISNA(VLOOKUP(AF1582,#REF!,1)),"//","")</f>
        <v/>
      </c>
      <c r="V1582" s="43">
        <f t="shared" si="385"/>
        <v>386</v>
      </c>
      <c r="W1582" s="128" t="s">
        <v>2902</v>
      </c>
      <c r="X1582" s="123" t="s">
        <v>2422</v>
      </c>
      <c r="Y1582" s="123" t="s">
        <v>2422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7" t="str">
        <f>IF(ISNA(VLOOKUP(AA1582,Sheet2!J:J,1,0)),"//","")</f>
        <v>//</v>
      </c>
      <c r="AF1582" s="107" t="str">
        <f t="shared" si="388"/>
        <v>DROPY</v>
      </c>
      <c r="AG1582" t="b">
        <f t="shared" si="389"/>
        <v>1</v>
      </c>
    </row>
    <row r="1583" spans="1:33" s="125" customFormat="1">
      <c r="A1583" s="55">
        <f t="shared" si="390"/>
        <v>1583</v>
      </c>
      <c r="B1583" s="54">
        <f t="shared" si="391"/>
        <v>1545</v>
      </c>
      <c r="C1583" s="121" t="s">
        <v>3701</v>
      </c>
      <c r="D1583" s="121" t="s">
        <v>7</v>
      </c>
      <c r="E1583" s="122" t="s">
        <v>1409</v>
      </c>
      <c r="F1583" s="122" t="s">
        <v>280</v>
      </c>
      <c r="G1583" s="187">
        <v>0</v>
      </c>
      <c r="H1583" s="187">
        <v>0</v>
      </c>
      <c r="I1583" s="172" t="s">
        <v>3</v>
      </c>
      <c r="J1583" s="64" t="s">
        <v>1540</v>
      </c>
      <c r="K1583" s="124" t="s">
        <v>4229</v>
      </c>
      <c r="L1583" s="257" t="s">
        <v>5137</v>
      </c>
      <c r="M1583" s="257"/>
      <c r="N1583" s="257"/>
      <c r="P1583" s="18" t="s">
        <v>2065</v>
      </c>
      <c r="Q1583" s="18"/>
      <c r="S1583" s="125" t="str">
        <f t="shared" si="394"/>
        <v>NOT EQUAL</v>
      </c>
      <c r="T1583" s="125" t="str">
        <f>IF(ISNA(VLOOKUP(AF1583,#REF!,1)),"//","")</f>
        <v/>
      </c>
      <c r="V1583" s="43">
        <f t="shared" si="385"/>
        <v>386</v>
      </c>
      <c r="W1583" s="120" t="s">
        <v>2902</v>
      </c>
      <c r="X1583" s="123" t="s">
        <v>2807</v>
      </c>
      <c r="Y1583" s="123" t="s">
        <v>2422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7" t="str">
        <f>IF(ISNA(VLOOKUP(AA1583,Sheet2!J:J,1,0)),"//","")</f>
        <v/>
      </c>
      <c r="AF1583" s="107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4046</v>
      </c>
      <c r="D1584" s="58" t="s">
        <v>7</v>
      </c>
      <c r="E1584" s="64" t="s">
        <v>254</v>
      </c>
      <c r="F1584" s="64" t="s">
        <v>254</v>
      </c>
      <c r="G1584" s="188">
        <v>0</v>
      </c>
      <c r="H1584" s="188">
        <v>0</v>
      </c>
      <c r="I1584" s="172" t="s">
        <v>3</v>
      </c>
      <c r="J1584" s="64" t="s">
        <v>1540</v>
      </c>
      <c r="K1584" s="65" t="s">
        <v>4229</v>
      </c>
      <c r="L1584" s="256" t="s">
        <v>5137</v>
      </c>
      <c r="M1584" s="256"/>
      <c r="N1584" s="256"/>
      <c r="O1584" s="66"/>
      <c r="P1584" s="62" t="s">
        <v>1936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387</v>
      </c>
      <c r="W1584" s="91" t="s">
        <v>2422</v>
      </c>
      <c r="X1584" s="69" t="s">
        <v>2422</v>
      </c>
      <c r="Y1584" s="69" t="s">
        <v>2422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7" t="str">
        <f>IF(ISNA(VLOOKUP(AA1584,Sheet2!J:J,1,0)),"//","")</f>
        <v>//</v>
      </c>
      <c r="AF1584" s="107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5025</v>
      </c>
      <c r="D1585" s="58" t="s">
        <v>5085</v>
      </c>
      <c r="E1585" s="64" t="s">
        <v>255</v>
      </c>
      <c r="F1585" s="64" t="s">
        <v>255</v>
      </c>
      <c r="G1585" s="188">
        <v>0</v>
      </c>
      <c r="H1585" s="188">
        <v>0</v>
      </c>
      <c r="I1585" s="172" t="s">
        <v>3</v>
      </c>
      <c r="J1585" s="64" t="s">
        <v>1540</v>
      </c>
      <c r="K1585" s="65" t="s">
        <v>4229</v>
      </c>
      <c r="L1585" s="256" t="s">
        <v>5137</v>
      </c>
      <c r="M1585" s="256"/>
      <c r="N1585" s="256"/>
      <c r="O1585" s="66"/>
      <c r="P1585" s="62" t="s">
        <v>1937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388</v>
      </c>
      <c r="W1585" s="91" t="s">
        <v>2422</v>
      </c>
      <c r="X1585" s="69" t="s">
        <v>2422</v>
      </c>
      <c r="Y1585" s="69" t="s">
        <v>2422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7" t="str">
        <f>IF(ISNA(VLOOKUP(AA1585,Sheet2!J:J,1,0)),"//","")</f>
        <v>//</v>
      </c>
      <c r="AF1585" s="107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4046</v>
      </c>
      <c r="D1586" s="58" t="s">
        <v>7</v>
      </c>
      <c r="E1586" s="64" t="s">
        <v>1347</v>
      </c>
      <c r="F1586" s="64" t="s">
        <v>1347</v>
      </c>
      <c r="G1586" s="188">
        <v>0</v>
      </c>
      <c r="H1586" s="188">
        <v>0</v>
      </c>
      <c r="I1586" s="172" t="s">
        <v>3</v>
      </c>
      <c r="J1586" s="64" t="s">
        <v>1540</v>
      </c>
      <c r="K1586" s="65" t="s">
        <v>4229</v>
      </c>
      <c r="L1586" s="256" t="s">
        <v>5137</v>
      </c>
      <c r="M1586" s="256"/>
      <c r="N1586" s="256"/>
      <c r="O1586" s="66"/>
      <c r="P1586" s="62" t="s">
        <v>1938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389</v>
      </c>
      <c r="W1586" s="91" t="s">
        <v>2422</v>
      </c>
      <c r="X1586" s="69" t="s">
        <v>2422</v>
      </c>
      <c r="Y1586" s="69" t="s">
        <v>2422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7" t="str">
        <f>IF(ISNA(VLOOKUP(AA1586,Sheet2!J:J,1,0)),"//","")</f>
        <v>//</v>
      </c>
      <c r="AF1586" s="107" t="str">
        <f t="shared" si="388"/>
        <v>PIXEL</v>
      </c>
      <c r="AG1586" t="b">
        <f t="shared" si="389"/>
        <v>1</v>
      </c>
    </row>
    <row r="1587" spans="1:33" s="200" customFormat="1">
      <c r="A1587" s="55">
        <f t="shared" si="390"/>
        <v>1587</v>
      </c>
      <c r="B1587" s="54">
        <f t="shared" si="391"/>
        <v>1549</v>
      </c>
      <c r="C1587" s="196" t="s">
        <v>4732</v>
      </c>
      <c r="D1587" s="204" t="s">
        <v>4754</v>
      </c>
      <c r="E1587" s="203" t="s">
        <v>256</v>
      </c>
      <c r="F1587" s="203" t="s">
        <v>256</v>
      </c>
      <c r="G1587" s="197">
        <v>0</v>
      </c>
      <c r="H1587" s="197">
        <v>0</v>
      </c>
      <c r="I1587" s="198" t="s">
        <v>3</v>
      </c>
      <c r="J1587" s="198" t="s">
        <v>1540</v>
      </c>
      <c r="K1587" s="199" t="s">
        <v>4229</v>
      </c>
      <c r="L1587" s="260" t="s">
        <v>5137</v>
      </c>
      <c r="M1587" s="260"/>
      <c r="N1587" s="260"/>
      <c r="P1587" s="201" t="s">
        <v>1939</v>
      </c>
      <c r="Q1587" s="201"/>
      <c r="S1587" s="200" t="str">
        <f t="shared" si="394"/>
        <v/>
      </c>
      <c r="T1587" s="200" t="str">
        <f>IF(ISNA(VLOOKUP(AF1587,#REF!,1)),"//","")</f>
        <v/>
      </c>
      <c r="V1587" s="43">
        <f t="shared" si="385"/>
        <v>390</v>
      </c>
      <c r="W1587" s="195" t="s">
        <v>2905</v>
      </c>
      <c r="X1587" s="202" t="s">
        <v>2813</v>
      </c>
      <c r="Y1587" s="202" t="s">
        <v>2422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7" t="str">
        <f>IF(ISNA(VLOOKUP(AA1587,Sheet2!J:J,1,0)),"//","")</f>
        <v/>
      </c>
      <c r="AF1587" s="107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4620</v>
      </c>
      <c r="D1588" s="58" t="s">
        <v>7</v>
      </c>
      <c r="E1588" s="64" t="s">
        <v>1349</v>
      </c>
      <c r="F1588" s="64" t="s">
        <v>1349</v>
      </c>
      <c r="G1588" s="188">
        <v>0</v>
      </c>
      <c r="H1588" s="188">
        <v>0</v>
      </c>
      <c r="I1588" s="172" t="s">
        <v>3</v>
      </c>
      <c r="J1588" s="64" t="s">
        <v>1540</v>
      </c>
      <c r="K1588" s="65" t="s">
        <v>4229</v>
      </c>
      <c r="L1588" s="256" t="s">
        <v>5138</v>
      </c>
      <c r="M1588" s="256"/>
      <c r="N1588" s="256"/>
      <c r="O1588" s="66"/>
      <c r="P1588" s="62" t="s">
        <v>4302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391</v>
      </c>
      <c r="W1588" s="91" t="s">
        <v>2422</v>
      </c>
      <c r="X1588" s="69" t="s">
        <v>2422</v>
      </c>
      <c r="Y1588" s="69" t="s">
        <v>2422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7" t="str">
        <f>IF(ISNA(VLOOKUP(AA1588,Sheet2!J:J,1,0)),"//","")</f>
        <v>//</v>
      </c>
      <c r="AF1588" s="107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4046</v>
      </c>
      <c r="D1589" s="58" t="s">
        <v>7</v>
      </c>
      <c r="E1589" s="64" t="s">
        <v>1350</v>
      </c>
      <c r="F1589" s="64" t="s">
        <v>1350</v>
      </c>
      <c r="G1589" s="188">
        <v>0</v>
      </c>
      <c r="H1589" s="188">
        <v>0</v>
      </c>
      <c r="I1589" s="172" t="s">
        <v>3</v>
      </c>
      <c r="J1589" s="64" t="s">
        <v>1540</v>
      </c>
      <c r="K1589" s="65" t="s">
        <v>4229</v>
      </c>
      <c r="L1589" s="256" t="s">
        <v>5137</v>
      </c>
      <c r="M1589" s="256"/>
      <c r="N1589" s="256"/>
      <c r="O1589" s="66"/>
      <c r="P1589" s="62" t="s">
        <v>1940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392</v>
      </c>
      <c r="W1589" s="91" t="s">
        <v>2422</v>
      </c>
      <c r="X1589" s="69" t="s">
        <v>2422</v>
      </c>
      <c r="Y1589" s="69" t="s">
        <v>2422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7" t="str">
        <f>IF(ISNA(VLOOKUP(AA1589,Sheet2!J:J,1,0)),"//","")</f>
        <v>//</v>
      </c>
      <c r="AF1589" s="107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3875</v>
      </c>
      <c r="D1590" s="58" t="s">
        <v>2797</v>
      </c>
      <c r="E1590" s="64" t="s">
        <v>2798</v>
      </c>
      <c r="F1590" s="64" t="s">
        <v>2798</v>
      </c>
      <c r="G1590" s="188">
        <v>0</v>
      </c>
      <c r="H1590" s="188">
        <v>0</v>
      </c>
      <c r="I1590" s="172" t="s">
        <v>3</v>
      </c>
      <c r="J1590" s="64" t="s">
        <v>1540</v>
      </c>
      <c r="K1590" s="65" t="s">
        <v>4229</v>
      </c>
      <c r="L1590" s="256" t="s">
        <v>5137</v>
      </c>
      <c r="M1590" s="256"/>
      <c r="N1590" s="256"/>
      <c r="O1590" s="66"/>
      <c r="P1590" s="62" t="s">
        <v>2799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393</v>
      </c>
      <c r="W1590" s="91" t="s">
        <v>2422</v>
      </c>
      <c r="X1590" s="69" t="s">
        <v>2422</v>
      </c>
      <c r="Y1590" s="69" t="s">
        <v>2422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7" t="str">
        <f>IF(ISNA(VLOOKUP(AA1590,Sheet2!J:J,1,0)),"//","")</f>
        <v>//</v>
      </c>
      <c r="AF1590" s="107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4046</v>
      </c>
      <c r="D1591" s="58" t="s">
        <v>7</v>
      </c>
      <c r="E1591" s="151" t="s">
        <v>1353</v>
      </c>
      <c r="F1591" s="151" t="s">
        <v>1353</v>
      </c>
      <c r="G1591" s="152">
        <v>0</v>
      </c>
      <c r="H1591" s="152">
        <v>0</v>
      </c>
      <c r="I1591" s="172" t="s">
        <v>3</v>
      </c>
      <c r="J1591" s="64" t="s">
        <v>1540</v>
      </c>
      <c r="K1591" s="65" t="s">
        <v>4229</v>
      </c>
      <c r="L1591" s="256" t="s">
        <v>5137</v>
      </c>
      <c r="M1591" s="256"/>
      <c r="N1591" s="256"/>
      <c r="O1591" s="66"/>
      <c r="P1591" s="62" t="s">
        <v>1947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394</v>
      </c>
      <c r="W1591" s="91" t="s">
        <v>2422</v>
      </c>
      <c r="X1591" s="69" t="s">
        <v>2422</v>
      </c>
      <c r="Y1591" s="69" t="s">
        <v>2422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7" t="str">
        <f>IF(ISNA(VLOOKUP(AA1591,Sheet2!J:J,1,0)),"//","")</f>
        <v>//</v>
      </c>
      <c r="AF1591" s="107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4046</v>
      </c>
      <c r="D1592" s="58" t="s">
        <v>7</v>
      </c>
      <c r="E1592" s="150" t="s">
        <v>261</v>
      </c>
      <c r="F1592" s="150" t="s">
        <v>261</v>
      </c>
      <c r="G1592" s="191">
        <v>0</v>
      </c>
      <c r="H1592" s="191">
        <v>0</v>
      </c>
      <c r="I1592" s="172" t="s">
        <v>3</v>
      </c>
      <c r="J1592" s="64" t="s">
        <v>1540</v>
      </c>
      <c r="K1592" s="65" t="s">
        <v>4229</v>
      </c>
      <c r="L1592" s="256" t="s">
        <v>5137</v>
      </c>
      <c r="M1592" s="256"/>
      <c r="N1592" s="256"/>
      <c r="O1592" s="66"/>
      <c r="P1592" s="62" t="s">
        <v>1950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395</v>
      </c>
      <c r="W1592" s="91" t="s">
        <v>2422</v>
      </c>
      <c r="X1592" s="69" t="s">
        <v>2422</v>
      </c>
      <c r="Y1592" s="69" t="s">
        <v>2422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7" t="str">
        <f>IF(ISNA(VLOOKUP(AA1592,Sheet2!J:J,1,0)),"//","")</f>
        <v>//</v>
      </c>
      <c r="AF1592" s="107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4046</v>
      </c>
      <c r="D1593" s="58" t="s">
        <v>7</v>
      </c>
      <c r="E1593" s="150" t="s">
        <v>265</v>
      </c>
      <c r="F1593" s="150" t="s">
        <v>265</v>
      </c>
      <c r="G1593" s="191">
        <v>0</v>
      </c>
      <c r="H1593" s="191">
        <v>0</v>
      </c>
      <c r="I1593" s="172" t="s">
        <v>3</v>
      </c>
      <c r="J1593" s="64" t="s">
        <v>1540</v>
      </c>
      <c r="K1593" s="65" t="s">
        <v>4229</v>
      </c>
      <c r="L1593" s="256" t="s">
        <v>5137</v>
      </c>
      <c r="M1593" s="256"/>
      <c r="N1593" s="256"/>
      <c r="O1593" s="66"/>
      <c r="P1593" s="62" t="s">
        <v>1955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396</v>
      </c>
      <c r="W1593" s="91" t="s">
        <v>2422</v>
      </c>
      <c r="X1593" s="69" t="s">
        <v>2422</v>
      </c>
      <c r="Y1593" s="69" t="s">
        <v>2422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7" t="str">
        <f>IF(ISNA(VLOOKUP(AA1593,Sheet2!J:J,1,0)),"//","")</f>
        <v>//</v>
      </c>
      <c r="AF1593" s="107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4046</v>
      </c>
      <c r="D1594" s="58" t="s">
        <v>7</v>
      </c>
      <c r="E1594" s="64" t="s">
        <v>266</v>
      </c>
      <c r="F1594" s="64" t="s">
        <v>266</v>
      </c>
      <c r="G1594" s="188">
        <v>0</v>
      </c>
      <c r="H1594" s="188">
        <v>0</v>
      </c>
      <c r="I1594" s="172" t="s">
        <v>3</v>
      </c>
      <c r="J1594" s="64" t="s">
        <v>1540</v>
      </c>
      <c r="K1594" s="65" t="s">
        <v>4229</v>
      </c>
      <c r="L1594" s="256" t="s">
        <v>5137</v>
      </c>
      <c r="M1594" s="256"/>
      <c r="N1594" s="256"/>
      <c r="O1594" s="66"/>
      <c r="P1594" s="62" t="s">
        <v>1956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397</v>
      </c>
      <c r="W1594" s="91" t="s">
        <v>2422</v>
      </c>
      <c r="X1594" s="69" t="s">
        <v>2422</v>
      </c>
      <c r="Y1594" s="69" t="s">
        <v>2422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7" t="str">
        <f>IF(ISNA(VLOOKUP(AA1594,Sheet2!J:J,1,0)),"//","")</f>
        <v>//</v>
      </c>
      <c r="AF1594" s="107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3855</v>
      </c>
      <c r="D1595" s="58" t="s">
        <v>4734</v>
      </c>
      <c r="E1595" s="64" t="s">
        <v>1358</v>
      </c>
      <c r="F1595" s="64" t="s">
        <v>1358</v>
      </c>
      <c r="G1595" s="188">
        <v>0</v>
      </c>
      <c r="H1595" s="188">
        <v>0</v>
      </c>
      <c r="I1595" s="172" t="s">
        <v>3</v>
      </c>
      <c r="J1595" s="64" t="s">
        <v>1540</v>
      </c>
      <c r="K1595" s="65" t="s">
        <v>4229</v>
      </c>
      <c r="L1595" s="256" t="s">
        <v>5137</v>
      </c>
      <c r="M1595" s="256"/>
      <c r="N1595" s="256"/>
      <c r="O1595" s="66"/>
      <c r="P1595" s="62" t="s">
        <v>1961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398</v>
      </c>
      <c r="W1595" s="91" t="s">
        <v>2422</v>
      </c>
      <c r="X1595" s="69" t="s">
        <v>2813</v>
      </c>
      <c r="Y1595" s="69" t="s">
        <v>2422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7" t="str">
        <f>IF(ISNA(VLOOKUP(AA1595,Sheet2!J:J,1,0)),"//","")</f>
        <v/>
      </c>
      <c r="AF1595" s="107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3856</v>
      </c>
      <c r="D1596" s="58" t="s">
        <v>4734</v>
      </c>
      <c r="E1596" s="64" t="s">
        <v>1359</v>
      </c>
      <c r="F1596" s="64" t="s">
        <v>1359</v>
      </c>
      <c r="G1596" s="188">
        <v>0</v>
      </c>
      <c r="H1596" s="188">
        <v>0</v>
      </c>
      <c r="I1596" s="172" t="s">
        <v>3</v>
      </c>
      <c r="J1596" s="64" t="s">
        <v>1540</v>
      </c>
      <c r="K1596" s="65" t="s">
        <v>4229</v>
      </c>
      <c r="L1596" s="256" t="s">
        <v>5137</v>
      </c>
      <c r="M1596" s="256"/>
      <c r="N1596" s="256"/>
      <c r="O1596" s="66"/>
      <c r="P1596" s="62" t="s">
        <v>1962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399</v>
      </c>
      <c r="W1596" s="91" t="s">
        <v>2878</v>
      </c>
      <c r="X1596" s="69" t="s">
        <v>2422</v>
      </c>
      <c r="Y1596" s="69" t="s">
        <v>2422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7" t="str">
        <f>IF(ISNA(VLOOKUP(AA1596,Sheet2!J:J,1,0)),"//","")</f>
        <v>//</v>
      </c>
      <c r="AF1596" s="107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3883</v>
      </c>
      <c r="D1597" s="58" t="s">
        <v>7</v>
      </c>
      <c r="E1597" s="64" t="s">
        <v>270</v>
      </c>
      <c r="F1597" s="64" t="s">
        <v>270</v>
      </c>
      <c r="G1597" s="188">
        <v>0</v>
      </c>
      <c r="H1597" s="188">
        <v>0</v>
      </c>
      <c r="I1597" s="172" t="s">
        <v>3</v>
      </c>
      <c r="J1597" s="64" t="s">
        <v>1540</v>
      </c>
      <c r="K1597" s="65" t="s">
        <v>4229</v>
      </c>
      <c r="L1597" s="256" t="s">
        <v>5137</v>
      </c>
      <c r="M1597" s="256"/>
      <c r="N1597" s="256"/>
      <c r="O1597" s="66"/>
      <c r="P1597" s="62" t="s">
        <v>1964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400</v>
      </c>
      <c r="W1597" s="91" t="s">
        <v>2879</v>
      </c>
      <c r="X1597" s="69" t="s">
        <v>2422</v>
      </c>
      <c r="Y1597" s="69" t="s">
        <v>2422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7" t="str">
        <f>IF(ISNA(VLOOKUP(AA1597,Sheet2!J:J,1,0)),"//","")</f>
        <v/>
      </c>
      <c r="AF1597" s="107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4048</v>
      </c>
      <c r="D1598" s="58" t="s">
        <v>3033</v>
      </c>
      <c r="E1598" s="64" t="s">
        <v>271</v>
      </c>
      <c r="F1598" s="64" t="s">
        <v>285</v>
      </c>
      <c r="G1598" s="188">
        <v>0</v>
      </c>
      <c r="H1598" s="188">
        <v>0</v>
      </c>
      <c r="I1598" s="172" t="s">
        <v>3</v>
      </c>
      <c r="J1598" s="64" t="s">
        <v>1540</v>
      </c>
      <c r="K1598" s="65" t="s">
        <v>4065</v>
      </c>
      <c r="L1598" s="256" t="s">
        <v>5137</v>
      </c>
      <c r="M1598" s="256"/>
      <c r="N1598" s="256"/>
      <c r="O1598" s="66" t="s">
        <v>272</v>
      </c>
      <c r="P1598" s="62" t="s">
        <v>1965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401</v>
      </c>
      <c r="W1598" s="91" t="s">
        <v>2422</v>
      </c>
      <c r="X1598" s="69" t="s">
        <v>2422</v>
      </c>
      <c r="Y1598" s="69" t="s">
        <v>2422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7" t="str">
        <f>IF(ISNA(VLOOKUP(AA1598,Sheet2!J:J,1,0)),"//","")</f>
        <v>//</v>
      </c>
      <c r="AF1598" s="107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3884</v>
      </c>
      <c r="D1599" s="68" t="s">
        <v>7</v>
      </c>
      <c r="E1599" s="64" t="s">
        <v>1362</v>
      </c>
      <c r="F1599" s="64" t="s">
        <v>274</v>
      </c>
      <c r="G1599" s="188">
        <v>0</v>
      </c>
      <c r="H1599" s="188">
        <v>0</v>
      </c>
      <c r="I1599" s="172" t="s">
        <v>3</v>
      </c>
      <c r="J1599" s="64" t="s">
        <v>1540</v>
      </c>
      <c r="K1599" s="65" t="s">
        <v>4229</v>
      </c>
      <c r="L1599" s="256" t="s">
        <v>5137</v>
      </c>
      <c r="M1599" s="256"/>
      <c r="N1599" s="256"/>
      <c r="O1599" s="58"/>
      <c r="P1599" s="62" t="s">
        <v>1967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402</v>
      </c>
      <c r="W1599" s="91" t="s">
        <v>2422</v>
      </c>
      <c r="X1599" s="69" t="s">
        <v>2422</v>
      </c>
      <c r="Y1599" s="69" t="s">
        <v>2422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7" t="str">
        <f>IF(ISNA(VLOOKUP(AA1599,Sheet2!J:J,1,0)),"//","")</f>
        <v>//</v>
      </c>
      <c r="AF1599" s="107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3885</v>
      </c>
      <c r="D1600" s="58" t="s">
        <v>7</v>
      </c>
      <c r="E1600" s="64" t="s">
        <v>1363</v>
      </c>
      <c r="F1600" s="64" t="s">
        <v>1363</v>
      </c>
      <c r="G1600" s="188">
        <v>0</v>
      </c>
      <c r="H1600" s="188">
        <v>0</v>
      </c>
      <c r="I1600" s="172" t="s">
        <v>3</v>
      </c>
      <c r="J1600" s="64" t="s">
        <v>1540</v>
      </c>
      <c r="K1600" s="65" t="s">
        <v>4229</v>
      </c>
      <c r="L1600" s="256" t="s">
        <v>5137</v>
      </c>
      <c r="M1600" s="256"/>
      <c r="N1600" s="256"/>
      <c r="O1600" s="66"/>
      <c r="P1600" s="62" t="s">
        <v>1968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403</v>
      </c>
      <c r="W1600" s="91" t="s">
        <v>2902</v>
      </c>
      <c r="X1600" s="69" t="s">
        <v>2422</v>
      </c>
      <c r="Y1600" s="69" t="s">
        <v>2422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7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3886</v>
      </c>
      <c r="D1601" s="58" t="s">
        <v>7</v>
      </c>
      <c r="E1601" s="64" t="s">
        <v>1364</v>
      </c>
      <c r="F1601" s="64" t="s">
        <v>1364</v>
      </c>
      <c r="G1601" s="188">
        <v>0</v>
      </c>
      <c r="H1601" s="188">
        <v>0</v>
      </c>
      <c r="I1601" s="172" t="s">
        <v>3</v>
      </c>
      <c r="J1601" s="64" t="s">
        <v>1540</v>
      </c>
      <c r="K1601" s="65" t="s">
        <v>4229</v>
      </c>
      <c r="L1601" s="256" t="s">
        <v>5137</v>
      </c>
      <c r="M1601" s="256"/>
      <c r="N1601" s="256"/>
      <c r="O1601" s="66"/>
      <c r="P1601" s="62" t="s">
        <v>1969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404</v>
      </c>
      <c r="W1601" s="91" t="s">
        <v>2902</v>
      </c>
      <c r="X1601" s="69" t="s">
        <v>2422</v>
      </c>
      <c r="Y1601" s="69" t="s">
        <v>2422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7" t="str">
        <f>IF(ISNA(VLOOKUP(AA1601,Sheet2!J:J,1,0)),"//","")</f>
        <v>//</v>
      </c>
      <c r="AF1601" s="107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3887</v>
      </c>
      <c r="D1602" s="58" t="s">
        <v>2464</v>
      </c>
      <c r="E1602" s="64" t="s">
        <v>1365</v>
      </c>
      <c r="F1602" s="64" t="s">
        <v>1365</v>
      </c>
      <c r="G1602" s="188">
        <v>0</v>
      </c>
      <c r="H1602" s="188">
        <v>99</v>
      </c>
      <c r="I1602" s="172" t="s">
        <v>3</v>
      </c>
      <c r="J1602" s="64" t="s">
        <v>1540</v>
      </c>
      <c r="K1602" s="65" t="s">
        <v>4229</v>
      </c>
      <c r="L1602" s="256" t="s">
        <v>5137</v>
      </c>
      <c r="M1602" s="256"/>
      <c r="N1602" s="256"/>
      <c r="O1602" s="66"/>
      <c r="P1602" s="62" t="s">
        <v>1970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405</v>
      </c>
      <c r="W1602" s="91" t="s">
        <v>2902</v>
      </c>
      <c r="X1602" s="69" t="s">
        <v>2422</v>
      </c>
      <c r="Y1602" s="69" t="s">
        <v>2422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7" t="str">
        <f>IF(ISNA(VLOOKUP(AA1602,Sheet2!J:J,1,0)),"//","")</f>
        <v>//</v>
      </c>
      <c r="AF1602" s="107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4552</v>
      </c>
      <c r="D1603" s="58" t="s">
        <v>12</v>
      </c>
      <c r="E1603" s="64" t="s">
        <v>1368</v>
      </c>
      <c r="F1603" s="64" t="s">
        <v>1368</v>
      </c>
      <c r="G1603" s="188">
        <v>0</v>
      </c>
      <c r="H1603" s="193">
        <v>99</v>
      </c>
      <c r="I1603" s="172" t="s">
        <v>3</v>
      </c>
      <c r="J1603" s="64" t="s">
        <v>1540</v>
      </c>
      <c r="K1603" s="65" t="s">
        <v>4229</v>
      </c>
      <c r="L1603" s="256" t="s">
        <v>5137</v>
      </c>
      <c r="M1603" s="256"/>
      <c r="N1603" s="256"/>
      <c r="O1603" s="66"/>
      <c r="P1603" s="62" t="s">
        <v>1974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406</v>
      </c>
      <c r="W1603" s="91" t="s">
        <v>2422</v>
      </c>
      <c r="X1603" s="69" t="s">
        <v>2422</v>
      </c>
      <c r="Y1603" s="69" t="s">
        <v>2422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7" t="str">
        <f>IF(ISNA(VLOOKUP(AA1603,Sheet2!J:J,1,0)),"//","")</f>
        <v>//</v>
      </c>
      <c r="AF1603" s="107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3888</v>
      </c>
      <c r="D1604" s="58" t="s">
        <v>7</v>
      </c>
      <c r="E1604" s="64" t="s">
        <v>283</v>
      </c>
      <c r="F1604" s="64" t="s">
        <v>283</v>
      </c>
      <c r="G1604" s="188">
        <v>0</v>
      </c>
      <c r="H1604" s="188">
        <v>0</v>
      </c>
      <c r="I1604" s="172" t="s">
        <v>3</v>
      </c>
      <c r="J1604" s="64" t="s">
        <v>1540</v>
      </c>
      <c r="K1604" s="65" t="s">
        <v>4229</v>
      </c>
      <c r="L1604" s="256" t="s">
        <v>5137</v>
      </c>
      <c r="M1604" s="256"/>
      <c r="N1604" s="256"/>
      <c r="O1604" s="66"/>
      <c r="P1604" s="62" t="s">
        <v>1978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407</v>
      </c>
      <c r="W1604" s="91" t="s">
        <v>2883</v>
      </c>
      <c r="X1604" s="69" t="s">
        <v>2422</v>
      </c>
      <c r="Y1604" s="69" t="s">
        <v>2422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7" t="str">
        <f>IF(ISNA(VLOOKUP(AA1604,Sheet2!J:J,1,0)),"//","")</f>
        <v/>
      </c>
      <c r="AF1604" s="107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4046</v>
      </c>
      <c r="D1605" s="58" t="s">
        <v>7</v>
      </c>
      <c r="E1605" s="64" t="s">
        <v>286</v>
      </c>
      <c r="F1605" s="64" t="s">
        <v>286</v>
      </c>
      <c r="G1605" s="188">
        <v>0</v>
      </c>
      <c r="H1605" s="188">
        <v>0</v>
      </c>
      <c r="I1605" s="172" t="s">
        <v>3</v>
      </c>
      <c r="J1605" s="64" t="s">
        <v>1540</v>
      </c>
      <c r="K1605" s="65" t="s">
        <v>4229</v>
      </c>
      <c r="L1605" s="256" t="s">
        <v>5137</v>
      </c>
      <c r="M1605" s="256"/>
      <c r="N1605" s="256"/>
      <c r="O1605" s="66"/>
      <c r="P1605" s="62" t="s">
        <v>1982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408</v>
      </c>
      <c r="W1605" s="91" t="s">
        <v>2422</v>
      </c>
      <c r="X1605" s="69" t="s">
        <v>2422</v>
      </c>
      <c r="Y1605" s="69" t="s">
        <v>2422</v>
      </c>
      <c r="Z1605" s="44" t="str">
        <f t="shared" si="392"/>
        <v>"RECV"</v>
      </c>
      <c r="AA1605" s="25" t="str">
        <f t="shared" si="386"/>
        <v>RECV</v>
      </c>
      <c r="AB1605" s="1">
        <f t="shared" si="393"/>
        <v>1567</v>
      </c>
      <c r="AC1605" t="str">
        <f t="shared" si="387"/>
        <v>ITM_RECV</v>
      </c>
      <c r="AD1605" s="157" t="str">
        <f>IF(ISNA(VLOOKUP(AA1605,Sheet2!J:J,1,0)),"//","")</f>
        <v>//</v>
      </c>
      <c r="AF1605" s="107" t="str">
        <f t="shared" si="388"/>
        <v>RECV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3889</v>
      </c>
      <c r="D1606" s="58" t="s">
        <v>49</v>
      </c>
      <c r="E1606" s="64" t="s">
        <v>1371</v>
      </c>
      <c r="F1606" s="64" t="s">
        <v>1371</v>
      </c>
      <c r="G1606" s="188">
        <v>0</v>
      </c>
      <c r="H1606" s="188">
        <v>0</v>
      </c>
      <c r="I1606" s="172" t="s">
        <v>3</v>
      </c>
      <c r="J1606" s="64" t="s">
        <v>1540</v>
      </c>
      <c r="K1606" s="65" t="s">
        <v>4940</v>
      </c>
      <c r="L1606" s="256" t="s">
        <v>5137</v>
      </c>
      <c r="M1606" s="256"/>
      <c r="N1606" s="256"/>
      <c r="O1606" s="66"/>
      <c r="P1606" s="62" t="s">
        <v>1983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409</v>
      </c>
      <c r="W1606" s="91" t="s">
        <v>2422</v>
      </c>
      <c r="X1606" s="69" t="s">
        <v>2422</v>
      </c>
      <c r="Y1606" s="69" t="s">
        <v>2422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7" t="str">
        <f>IF(ISNA(VLOOKUP(AA1606,Sheet2!J:J,1,0)),"//","")</f>
        <v>//</v>
      </c>
      <c r="AF1606" s="107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3890</v>
      </c>
      <c r="D1607" s="58" t="s">
        <v>7</v>
      </c>
      <c r="E1607" s="64" t="s">
        <v>1372</v>
      </c>
      <c r="F1607" s="64" t="s">
        <v>1372</v>
      </c>
      <c r="G1607" s="188">
        <v>0</v>
      </c>
      <c r="H1607" s="188">
        <v>0</v>
      </c>
      <c r="I1607" s="172" t="s">
        <v>3</v>
      </c>
      <c r="J1607" s="64" t="s">
        <v>1540</v>
      </c>
      <c r="K1607" s="65" t="s">
        <v>4229</v>
      </c>
      <c r="L1607" s="256" t="s">
        <v>5137</v>
      </c>
      <c r="M1607" s="256"/>
      <c r="N1607" s="256"/>
      <c r="O1607" s="66"/>
      <c r="P1607" s="62" t="s">
        <v>1984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410</v>
      </c>
      <c r="W1607" s="91" t="s">
        <v>2883</v>
      </c>
      <c r="X1607" s="69" t="s">
        <v>2422</v>
      </c>
      <c r="Y1607" s="69" t="s">
        <v>2422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7" t="str">
        <f>IF(ISNA(VLOOKUP(AA1607,Sheet2!J:J,1,0)),"//","")</f>
        <v>//</v>
      </c>
      <c r="AF1607" s="107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3891</v>
      </c>
      <c r="D1608" s="58" t="s">
        <v>7</v>
      </c>
      <c r="E1608" s="64" t="s">
        <v>1373</v>
      </c>
      <c r="F1608" s="64" t="s">
        <v>1373</v>
      </c>
      <c r="G1608" s="188">
        <v>0</v>
      </c>
      <c r="H1608" s="188">
        <v>0</v>
      </c>
      <c r="I1608" s="172" t="s">
        <v>3</v>
      </c>
      <c r="J1608" s="64" t="s">
        <v>1540</v>
      </c>
      <c r="K1608" s="65" t="s">
        <v>4229</v>
      </c>
      <c r="L1608" s="256" t="s">
        <v>5137</v>
      </c>
      <c r="M1608" s="256"/>
      <c r="N1608" s="256"/>
      <c r="O1608" s="66"/>
      <c r="P1608" s="62" t="s">
        <v>1985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411</v>
      </c>
      <c r="W1608" s="91" t="s">
        <v>2883</v>
      </c>
      <c r="X1608" s="69" t="s">
        <v>2422</v>
      </c>
      <c r="Y1608" s="69" t="s">
        <v>2422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7" t="str">
        <f>IF(ISNA(VLOOKUP(AA1608,Sheet2!J:J,1,0)),"//","")</f>
        <v/>
      </c>
      <c r="AF1608" s="107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4553</v>
      </c>
      <c r="D1609" s="58" t="s">
        <v>4555</v>
      </c>
      <c r="E1609" s="64" t="s">
        <v>2439</v>
      </c>
      <c r="F1609" s="64" t="s">
        <v>2439</v>
      </c>
      <c r="G1609" s="188">
        <v>0</v>
      </c>
      <c r="H1609" s="193">
        <v>6</v>
      </c>
      <c r="I1609" s="172" t="s">
        <v>3</v>
      </c>
      <c r="J1609" s="64" t="s">
        <v>1540</v>
      </c>
      <c r="K1609" s="65" t="s">
        <v>4229</v>
      </c>
      <c r="L1609" s="256" t="s">
        <v>5137</v>
      </c>
      <c r="M1609" s="256"/>
      <c r="N1609" s="256"/>
      <c r="O1609" s="66"/>
      <c r="P1609" s="62" t="s">
        <v>1991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412</v>
      </c>
      <c r="W1609" s="91" t="s">
        <v>2422</v>
      </c>
      <c r="X1609" s="69" t="s">
        <v>2422</v>
      </c>
      <c r="Y1609" s="69" t="s">
        <v>2422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7" t="str">
        <f>IF(ISNA(VLOOKUP(AA1609,Sheet2!J:J,1,0)),"//","")</f>
        <v>//</v>
      </c>
      <c r="AF1609" s="107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3892</v>
      </c>
      <c r="D1610" s="68" t="s">
        <v>3033</v>
      </c>
      <c r="E1610" s="83" t="s">
        <v>2440</v>
      </c>
      <c r="F1610" s="83" t="s">
        <v>2440</v>
      </c>
      <c r="G1610" s="188">
        <v>0</v>
      </c>
      <c r="H1610" s="188">
        <v>0</v>
      </c>
      <c r="I1610" s="172" t="s">
        <v>3</v>
      </c>
      <c r="J1610" s="64" t="s">
        <v>1540</v>
      </c>
      <c r="K1610" s="65" t="s">
        <v>4229</v>
      </c>
      <c r="L1610" s="256" t="s">
        <v>5137</v>
      </c>
      <c r="M1610" s="256"/>
      <c r="N1610" s="256"/>
      <c r="O1610" s="66"/>
      <c r="P1610" s="62" t="s">
        <v>1992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413</v>
      </c>
      <c r="W1610" s="91" t="s">
        <v>2900</v>
      </c>
      <c r="X1610" s="69" t="s">
        <v>2422</v>
      </c>
      <c r="Y1610" s="69" t="s">
        <v>2422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7" t="str">
        <f>IF(ISNA(VLOOKUP(AA1610,Sheet2!J:J,1,0)),"//","")</f>
        <v>//</v>
      </c>
      <c r="AF1610" s="107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8" t="s">
        <v>4913</v>
      </c>
      <c r="D1611" s="218" t="s">
        <v>12</v>
      </c>
      <c r="E1611" s="219" t="s">
        <v>4914</v>
      </c>
      <c r="F1611" s="219" t="s">
        <v>4914</v>
      </c>
      <c r="G1611" s="220">
        <v>0</v>
      </c>
      <c r="H1611" s="220">
        <v>15</v>
      </c>
      <c r="I1611" s="172" t="s">
        <v>3</v>
      </c>
      <c r="J1611" s="64" t="s">
        <v>1540</v>
      </c>
      <c r="K1611" s="65" t="s">
        <v>4229</v>
      </c>
      <c r="L1611" s="256" t="s">
        <v>5137</v>
      </c>
      <c r="M1611" s="256"/>
      <c r="N1611" s="256"/>
      <c r="O1611" s="221"/>
      <c r="P1611" s="222" t="s">
        <v>4912</v>
      </c>
      <c r="Q1611" s="222"/>
      <c r="R1611" s="221"/>
      <c r="S1611" s="221" t="str">
        <f t="shared" si="394"/>
        <v/>
      </c>
      <c r="T1611" s="221" t="str">
        <f>IF(ISNA(VLOOKUP(AF1611,#REF!,1)),"//","")</f>
        <v/>
      </c>
      <c r="U1611" s="221"/>
      <c r="V1611" s="43">
        <f t="shared" si="395"/>
        <v>414</v>
      </c>
      <c r="W1611" s="217" t="s">
        <v>2422</v>
      </c>
      <c r="X1611" s="223" t="s">
        <v>2422</v>
      </c>
      <c r="Y1611" s="223" t="s">
        <v>2422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7" t="str">
        <f>IF(ISNA(VLOOKUP(AA1611,Sheet2!J:J,1,0)),"//","")</f>
        <v>//</v>
      </c>
      <c r="AF1611" s="107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4894</v>
      </c>
      <c r="D1612" s="58" t="s">
        <v>7</v>
      </c>
      <c r="E1612" s="64" t="s">
        <v>1376</v>
      </c>
      <c r="F1612" s="64" t="s">
        <v>1376</v>
      </c>
      <c r="G1612" s="188">
        <v>0</v>
      </c>
      <c r="H1612" s="188">
        <v>0</v>
      </c>
      <c r="I1612" s="172" t="s">
        <v>3</v>
      </c>
      <c r="J1612" s="64" t="s">
        <v>1540</v>
      </c>
      <c r="K1612" s="65" t="s">
        <v>4229</v>
      </c>
      <c r="L1612" s="256" t="s">
        <v>5137</v>
      </c>
      <c r="M1612" s="256"/>
      <c r="N1612" s="256"/>
      <c r="O1612" s="66"/>
      <c r="P1612" s="62" t="s">
        <v>1994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415</v>
      </c>
      <c r="W1612" s="91" t="s">
        <v>2422</v>
      </c>
      <c r="X1612" s="69" t="s">
        <v>2422</v>
      </c>
      <c r="Y1612" s="69" t="s">
        <v>2422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7" t="str">
        <f>IF(ISNA(VLOOKUP(AA1612,Sheet2!J:J,1,0)),"//","")</f>
        <v>//</v>
      </c>
      <c r="AF1612" s="107" t="str">
        <f t="shared" si="398"/>
        <v>RNORM</v>
      </c>
      <c r="AG1612" t="b">
        <f t="shared" si="399"/>
        <v>1</v>
      </c>
    </row>
    <row r="1613" spans="1:33" s="125" customFormat="1">
      <c r="A1613" s="55">
        <f t="shared" si="400"/>
        <v>1613</v>
      </c>
      <c r="B1613" s="54">
        <f t="shared" si="401"/>
        <v>1575</v>
      </c>
      <c r="C1613" s="121" t="s">
        <v>3716</v>
      </c>
      <c r="D1613" s="121" t="s">
        <v>7</v>
      </c>
      <c r="E1613" s="122" t="s">
        <v>95</v>
      </c>
      <c r="F1613" s="122" t="s">
        <v>95</v>
      </c>
      <c r="G1613" s="187">
        <v>0</v>
      </c>
      <c r="H1613" s="187">
        <v>0</v>
      </c>
      <c r="I1613" s="172" t="s">
        <v>3</v>
      </c>
      <c r="J1613" s="64" t="s">
        <v>1540</v>
      </c>
      <c r="K1613" s="124" t="s">
        <v>4229</v>
      </c>
      <c r="L1613" s="257" t="s">
        <v>5138</v>
      </c>
      <c r="M1613" s="257"/>
      <c r="N1613" s="257"/>
      <c r="P1613" s="18" t="s">
        <v>1701</v>
      </c>
      <c r="Q1613" s="18"/>
      <c r="S1613" s="125" t="str">
        <f t="shared" si="394"/>
        <v/>
      </c>
      <c r="T1613" s="125" t="str">
        <f>IF(ISNA(VLOOKUP(AF1613,#REF!,1)),"//","")</f>
        <v/>
      </c>
      <c r="V1613" s="43">
        <f t="shared" si="395"/>
        <v>416</v>
      </c>
      <c r="W1613" s="120" t="s">
        <v>2879</v>
      </c>
      <c r="X1613" s="123" t="s">
        <v>2422</v>
      </c>
      <c r="Y1613" s="123" t="s">
        <v>2422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7" t="str">
        <f>IF(ISNA(VLOOKUP(AA1613,Sheet2!J:J,1,0)),"//","")</f>
        <v/>
      </c>
      <c r="AF1613" s="107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60" t="s">
        <v>3895</v>
      </c>
      <c r="D1614" s="58" t="s">
        <v>7</v>
      </c>
      <c r="E1614" s="64" t="s">
        <v>291</v>
      </c>
      <c r="F1614" s="64" t="s">
        <v>291</v>
      </c>
      <c r="G1614" s="188">
        <v>0</v>
      </c>
      <c r="H1614" s="188">
        <v>0</v>
      </c>
      <c r="I1614" s="172" t="s">
        <v>3</v>
      </c>
      <c r="J1614" s="64" t="s">
        <v>1540</v>
      </c>
      <c r="K1614" s="65" t="s">
        <v>4229</v>
      </c>
      <c r="L1614" s="256" t="s">
        <v>5137</v>
      </c>
      <c r="M1614" s="256"/>
      <c r="N1614" s="256"/>
      <c r="O1614" s="66"/>
      <c r="P1614" s="62" t="s">
        <v>1996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416</v>
      </c>
      <c r="W1614" s="91" t="s">
        <v>2422</v>
      </c>
      <c r="X1614" s="69" t="s">
        <v>2807</v>
      </c>
      <c r="Y1614" s="69" t="s">
        <v>2422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7" t="str">
        <f>IF(ISNA(VLOOKUP(AA1614,Sheet2!J:J,1,0)),"//","")</f>
        <v/>
      </c>
      <c r="AF1614" s="107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60" t="s">
        <v>4554</v>
      </c>
      <c r="D1615" s="58" t="s">
        <v>12</v>
      </c>
      <c r="E1615" s="64" t="s">
        <v>1379</v>
      </c>
      <c r="F1615" s="64" t="s">
        <v>1379</v>
      </c>
      <c r="G1615" s="188">
        <v>1</v>
      </c>
      <c r="H1615" s="193">
        <v>34</v>
      </c>
      <c r="I1615" s="172" t="s">
        <v>3</v>
      </c>
      <c r="J1615" s="64" t="s">
        <v>1540</v>
      </c>
      <c r="K1615" s="65" t="s">
        <v>4229</v>
      </c>
      <c r="L1615" s="256" t="s">
        <v>5137</v>
      </c>
      <c r="M1615" s="256"/>
      <c r="N1615" s="256"/>
      <c r="O1615" s="66"/>
      <c r="P1615" s="62" t="s">
        <v>1999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417</v>
      </c>
      <c r="W1615" s="91" t="s">
        <v>2422</v>
      </c>
      <c r="X1615" s="69" t="s">
        <v>2422</v>
      </c>
      <c r="Y1615" s="69" t="s">
        <v>2422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7" t="str">
        <f>IF(ISNA(VLOOKUP(AA1615,Sheet2!J:J,1,0)),"//","")</f>
        <v>//</v>
      </c>
      <c r="AF1615" s="107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4895</v>
      </c>
      <c r="D1616" s="58" t="s">
        <v>7</v>
      </c>
      <c r="E1616" s="64" t="s">
        <v>293</v>
      </c>
      <c r="F1616" s="64" t="s">
        <v>293</v>
      </c>
      <c r="G1616" s="188">
        <v>0</v>
      </c>
      <c r="H1616" s="188">
        <v>0</v>
      </c>
      <c r="I1616" s="172" t="s">
        <v>3</v>
      </c>
      <c r="J1616" s="64" t="s">
        <v>1540</v>
      </c>
      <c r="K1616" s="65" t="s">
        <v>4229</v>
      </c>
      <c r="L1616" s="256" t="s">
        <v>5137</v>
      </c>
      <c r="M1616" s="256"/>
      <c r="N1616" s="256"/>
      <c r="O1616" s="66"/>
      <c r="P1616" s="62" t="s">
        <v>2000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418</v>
      </c>
      <c r="W1616" s="91" t="s">
        <v>2422</v>
      </c>
      <c r="X1616" s="69" t="s">
        <v>2422</v>
      </c>
      <c r="Y1616" s="69" t="s">
        <v>2422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7" t="str">
        <f>IF(ISNA(VLOOKUP(AA1616,Sheet2!J:J,1,0)),"//","")</f>
        <v>//</v>
      </c>
      <c r="AF1616" s="107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4046</v>
      </c>
      <c r="D1617" s="58" t="s">
        <v>7</v>
      </c>
      <c r="E1617" s="64" t="s">
        <v>1381</v>
      </c>
      <c r="F1617" s="64" t="s">
        <v>1381</v>
      </c>
      <c r="G1617" s="188">
        <v>0</v>
      </c>
      <c r="H1617" s="188">
        <v>0</v>
      </c>
      <c r="I1617" s="172" t="s">
        <v>3</v>
      </c>
      <c r="J1617" s="64" t="s">
        <v>1540</v>
      </c>
      <c r="K1617" s="65" t="s">
        <v>4229</v>
      </c>
      <c r="L1617" s="256" t="s">
        <v>5137</v>
      </c>
      <c r="M1617" s="256"/>
      <c r="N1617" s="256"/>
      <c r="O1617" s="66"/>
      <c r="P1617" s="62" t="s">
        <v>2002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418</v>
      </c>
      <c r="W1617" s="91" t="s">
        <v>2422</v>
      </c>
      <c r="X1617" s="69" t="s">
        <v>2807</v>
      </c>
      <c r="Y1617" s="69" t="s">
        <v>2422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7" t="str">
        <f>IF(ISNA(VLOOKUP(AA1617,Sheet2!J:J,1,0)),"//","")</f>
        <v/>
      </c>
      <c r="AF1617" s="107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5001</v>
      </c>
      <c r="D1618" s="58" t="s">
        <v>7</v>
      </c>
      <c r="E1618" s="64" t="s">
        <v>1382</v>
      </c>
      <c r="F1618" s="64" t="s">
        <v>1382</v>
      </c>
      <c r="G1618" s="188">
        <v>0</v>
      </c>
      <c r="H1618" s="188">
        <v>0</v>
      </c>
      <c r="I1618" s="172" t="s">
        <v>3</v>
      </c>
      <c r="J1618" s="64" t="s">
        <v>1540</v>
      </c>
      <c r="K1618" s="65" t="s">
        <v>4229</v>
      </c>
      <c r="L1618" s="256" t="s">
        <v>5137</v>
      </c>
      <c r="M1618" s="256"/>
      <c r="N1618" s="256"/>
      <c r="O1618" s="66"/>
      <c r="P1618" s="62" t="s">
        <v>2003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419</v>
      </c>
      <c r="W1618" s="91" t="s">
        <v>2422</v>
      </c>
      <c r="X1618" s="69" t="s">
        <v>2422</v>
      </c>
      <c r="Y1618" s="69" t="s">
        <v>2422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7" t="str">
        <f>IF(ISNA(VLOOKUP(AA1618,Sheet2!J:J,1,0)),"//","")</f>
        <v>//</v>
      </c>
      <c r="AF1618" s="107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5002</v>
      </c>
      <c r="D1619" s="58" t="s">
        <v>7</v>
      </c>
      <c r="E1619" s="64" t="s">
        <v>294</v>
      </c>
      <c r="F1619" s="64" t="s">
        <v>294</v>
      </c>
      <c r="G1619" s="188">
        <v>0</v>
      </c>
      <c r="H1619" s="188">
        <v>0</v>
      </c>
      <c r="I1619" s="172" t="s">
        <v>3</v>
      </c>
      <c r="J1619" s="64" t="s">
        <v>1540</v>
      </c>
      <c r="K1619" s="65" t="s">
        <v>4229</v>
      </c>
      <c r="L1619" s="256" t="s">
        <v>5137</v>
      </c>
      <c r="M1619" s="256"/>
      <c r="N1619" s="256"/>
      <c r="O1619" s="66"/>
      <c r="P1619" s="62" t="s">
        <v>2004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420</v>
      </c>
      <c r="W1619" s="91" t="s">
        <v>2422</v>
      </c>
      <c r="X1619" s="69" t="s">
        <v>2422</v>
      </c>
      <c r="Y1619" s="69" t="s">
        <v>2422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7" t="str">
        <f>IF(ISNA(VLOOKUP(AA1619,Sheet2!J:J,1,0)),"//","")</f>
        <v>//</v>
      </c>
      <c r="AF1619" s="107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5003</v>
      </c>
      <c r="D1620" s="58" t="s">
        <v>7</v>
      </c>
      <c r="E1620" s="64" t="s">
        <v>295</v>
      </c>
      <c r="F1620" s="64" t="s">
        <v>295</v>
      </c>
      <c r="G1620" s="188">
        <v>0</v>
      </c>
      <c r="H1620" s="188">
        <v>0</v>
      </c>
      <c r="I1620" s="172" t="s">
        <v>3</v>
      </c>
      <c r="J1620" s="64" t="s">
        <v>1540</v>
      </c>
      <c r="K1620" s="65" t="s">
        <v>4229</v>
      </c>
      <c r="L1620" s="256" t="s">
        <v>5137</v>
      </c>
      <c r="M1620" s="256"/>
      <c r="N1620" s="256"/>
      <c r="O1620" s="66"/>
      <c r="P1620" s="62" t="s">
        <v>2005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421</v>
      </c>
      <c r="W1620" s="91" t="s">
        <v>2422</v>
      </c>
      <c r="X1620" s="69" t="s">
        <v>2422</v>
      </c>
      <c r="Y1620" s="69" t="s">
        <v>2422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7" t="str">
        <f>IF(ISNA(VLOOKUP(AA1620,Sheet2!J:J,1,0)),"//","")</f>
        <v>//</v>
      </c>
      <c r="AF1620" s="107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5004</v>
      </c>
      <c r="D1621" s="58" t="s">
        <v>7</v>
      </c>
      <c r="E1621" s="64" t="s">
        <v>296</v>
      </c>
      <c r="F1621" s="64" t="s">
        <v>296</v>
      </c>
      <c r="G1621" s="188">
        <v>0</v>
      </c>
      <c r="H1621" s="188">
        <v>0</v>
      </c>
      <c r="I1621" s="172" t="s">
        <v>3</v>
      </c>
      <c r="J1621" s="64" t="s">
        <v>1540</v>
      </c>
      <c r="K1621" s="65" t="s">
        <v>4229</v>
      </c>
      <c r="L1621" s="256" t="s">
        <v>5137</v>
      </c>
      <c r="M1621" s="256"/>
      <c r="N1621" s="256"/>
      <c r="O1621" s="66"/>
      <c r="P1621" s="62" t="s">
        <v>2006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422</v>
      </c>
      <c r="W1621" s="91" t="s">
        <v>2422</v>
      </c>
      <c r="X1621" s="69" t="s">
        <v>2422</v>
      </c>
      <c r="Y1621" s="69" t="s">
        <v>2422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7" t="str">
        <f>IF(ISNA(VLOOKUP(AA1621,Sheet2!J:J,1,0)),"//","")</f>
        <v>//</v>
      </c>
      <c r="AF1621" s="107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4965</v>
      </c>
      <c r="D1622" s="58" t="s">
        <v>7</v>
      </c>
      <c r="E1622" s="64" t="s">
        <v>4966</v>
      </c>
      <c r="F1622" s="64" t="s">
        <v>4966</v>
      </c>
      <c r="G1622" s="188">
        <v>0</v>
      </c>
      <c r="H1622" s="188">
        <v>0</v>
      </c>
      <c r="I1622" s="172" t="s">
        <v>3</v>
      </c>
      <c r="J1622" s="64" t="s">
        <v>1540</v>
      </c>
      <c r="K1622" s="65" t="s">
        <v>4229</v>
      </c>
      <c r="L1622" s="256" t="s">
        <v>5137</v>
      </c>
      <c r="M1622" s="256"/>
      <c r="N1622" s="256"/>
      <c r="O1622" s="66"/>
      <c r="P1622" s="62" t="s">
        <v>4991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423</v>
      </c>
      <c r="W1622" s="91" t="s">
        <v>2422</v>
      </c>
      <c r="X1622" s="69" t="s">
        <v>2422</v>
      </c>
      <c r="Y1622" s="69" t="s">
        <v>2422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7" t="str">
        <f>IF(ISNA(VLOOKUP(AA1622,Sheet2!J:J,1,0)),"//","")</f>
        <v>//</v>
      </c>
      <c r="AF1622" s="107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3897</v>
      </c>
      <c r="D1623" s="58" t="s">
        <v>7</v>
      </c>
      <c r="E1623" s="64" t="s">
        <v>522</v>
      </c>
      <c r="F1623" s="64" t="s">
        <v>522</v>
      </c>
      <c r="G1623" s="188">
        <v>0</v>
      </c>
      <c r="H1623" s="188">
        <v>0</v>
      </c>
      <c r="I1623" s="172" t="s">
        <v>3</v>
      </c>
      <c r="J1623" s="64" t="s">
        <v>1540</v>
      </c>
      <c r="K1623" s="65" t="s">
        <v>4229</v>
      </c>
      <c r="L1623" s="256" t="s">
        <v>5137</v>
      </c>
      <c r="M1623" s="256"/>
      <c r="N1623" s="256"/>
      <c r="O1623" s="66"/>
      <c r="P1623" s="62" t="s">
        <v>3647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424</v>
      </c>
      <c r="W1623" s="91"/>
      <c r="X1623" s="69"/>
      <c r="Y1623" s="69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7" t="str">
        <f>IF(ISNA(VLOOKUP(AA1623,Sheet2!J:J,1,0)),"//","")</f>
        <v>//</v>
      </c>
      <c r="AF1623" s="107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3898</v>
      </c>
      <c r="D1624" s="58" t="s">
        <v>7</v>
      </c>
      <c r="E1624" s="64" t="s">
        <v>303</v>
      </c>
      <c r="F1624" s="64" t="s">
        <v>303</v>
      </c>
      <c r="G1624" s="188">
        <v>0</v>
      </c>
      <c r="H1624" s="188">
        <v>0</v>
      </c>
      <c r="I1624" s="172" t="s">
        <v>3</v>
      </c>
      <c r="J1624" s="64" t="s">
        <v>1540</v>
      </c>
      <c r="K1624" s="65" t="s">
        <v>4229</v>
      </c>
      <c r="L1624" s="256" t="s">
        <v>5137</v>
      </c>
      <c r="M1624" s="256"/>
      <c r="N1624" s="256"/>
      <c r="O1624" s="66"/>
      <c r="P1624" s="62" t="s">
        <v>2015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425</v>
      </c>
      <c r="W1624" s="91" t="s">
        <v>2422</v>
      </c>
      <c r="X1624" s="69" t="s">
        <v>2422</v>
      </c>
      <c r="Y1624" s="69" t="s">
        <v>2422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7" t="str">
        <f>IF(ISNA(VLOOKUP(AA1624,Sheet2!J:J,1,0)),"//","")</f>
        <v>//</v>
      </c>
      <c r="AF1624" s="107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3899</v>
      </c>
      <c r="D1625" s="58" t="s">
        <v>12</v>
      </c>
      <c r="E1625" s="64" t="s">
        <v>306</v>
      </c>
      <c r="F1625" s="64" t="s">
        <v>306</v>
      </c>
      <c r="G1625" s="188">
        <v>0</v>
      </c>
      <c r="H1625" s="188">
        <v>15</v>
      </c>
      <c r="I1625" s="172" t="s">
        <v>3</v>
      </c>
      <c r="J1625" s="64" t="s">
        <v>1540</v>
      </c>
      <c r="K1625" s="65" t="s">
        <v>4229</v>
      </c>
      <c r="L1625" s="256" t="s">
        <v>5137</v>
      </c>
      <c r="M1625" s="256"/>
      <c r="N1625" s="256"/>
      <c r="O1625" s="66"/>
      <c r="P1625" s="62" t="s">
        <v>2018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426</v>
      </c>
      <c r="W1625" s="91" t="s">
        <v>2901</v>
      </c>
      <c r="X1625" s="69" t="s">
        <v>2813</v>
      </c>
      <c r="Y1625" s="69" t="s">
        <v>2422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7" t="str">
        <f>IF(ISNA(VLOOKUP(AA1625,Sheet2!J:J,1,0)),"//","")</f>
        <v/>
      </c>
      <c r="AF1625" s="107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3900</v>
      </c>
      <c r="D1626" s="58" t="s">
        <v>7</v>
      </c>
      <c r="E1626" s="64" t="s">
        <v>309</v>
      </c>
      <c r="F1626" s="64" t="s">
        <v>309</v>
      </c>
      <c r="G1626" s="188">
        <v>0</v>
      </c>
      <c r="H1626" s="188">
        <v>0</v>
      </c>
      <c r="I1626" s="172" t="s">
        <v>3</v>
      </c>
      <c r="J1626" s="64" t="s">
        <v>1540</v>
      </c>
      <c r="K1626" s="65" t="s">
        <v>4229</v>
      </c>
      <c r="L1626" s="256" t="s">
        <v>5137</v>
      </c>
      <c r="M1626" s="256"/>
      <c r="N1626" s="256"/>
      <c r="O1626" s="66"/>
      <c r="P1626" s="62" t="s">
        <v>2020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427</v>
      </c>
      <c r="W1626" s="91" t="s">
        <v>2900</v>
      </c>
      <c r="X1626" s="69" t="s">
        <v>2422</v>
      </c>
      <c r="Y1626" s="69" t="s">
        <v>2422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7" t="str">
        <f>IF(ISNA(VLOOKUP(AA1626,Sheet2!J:J,1,0)),"//","")</f>
        <v>//</v>
      </c>
      <c r="AF1626" s="107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3901</v>
      </c>
      <c r="D1627" s="58" t="s">
        <v>7</v>
      </c>
      <c r="E1627" s="64" t="s">
        <v>311</v>
      </c>
      <c r="F1627" s="64" t="s">
        <v>311</v>
      </c>
      <c r="G1627" s="188">
        <v>0</v>
      </c>
      <c r="H1627" s="188">
        <v>0</v>
      </c>
      <c r="I1627" s="172" t="s">
        <v>3</v>
      </c>
      <c r="J1627" s="64" t="s">
        <v>1540</v>
      </c>
      <c r="K1627" s="65" t="s">
        <v>4229</v>
      </c>
      <c r="L1627" s="256" t="s">
        <v>5137</v>
      </c>
      <c r="M1627" s="256"/>
      <c r="N1627" s="256"/>
      <c r="O1627" s="66"/>
      <c r="P1627" s="62" t="s">
        <v>2024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428</v>
      </c>
      <c r="W1627" s="91" t="s">
        <v>2879</v>
      </c>
      <c r="X1627" s="69" t="s">
        <v>2422</v>
      </c>
      <c r="Y1627" s="69" t="s">
        <v>2422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7" t="str">
        <f>IF(ISNA(VLOOKUP(AA1627,Sheet2!J:J,1,0)),"//","")</f>
        <v>//</v>
      </c>
      <c r="AF1627" s="107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4046</v>
      </c>
      <c r="D1628" s="58" t="s">
        <v>7</v>
      </c>
      <c r="E1628" s="64" t="s">
        <v>312</v>
      </c>
      <c r="F1628" s="64" t="s">
        <v>312</v>
      </c>
      <c r="G1628" s="188">
        <v>0</v>
      </c>
      <c r="H1628" s="188">
        <v>0</v>
      </c>
      <c r="I1628" s="172" t="s">
        <v>3</v>
      </c>
      <c r="J1628" s="64" t="s">
        <v>1540</v>
      </c>
      <c r="K1628" s="65" t="s">
        <v>4229</v>
      </c>
      <c r="L1628" s="256" t="s">
        <v>5137</v>
      </c>
      <c r="M1628" s="256"/>
      <c r="N1628" s="256"/>
      <c r="O1628" s="66"/>
      <c r="P1628" s="62" t="s">
        <v>2025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429</v>
      </c>
      <c r="W1628" s="91" t="s">
        <v>2422</v>
      </c>
      <c r="X1628" s="69" t="s">
        <v>2422</v>
      </c>
      <c r="Y1628" s="69" t="s">
        <v>2422</v>
      </c>
      <c r="Z1628" s="44" t="str">
        <f t="shared" si="392"/>
        <v>"SEND"</v>
      </c>
      <c r="AA1628" s="25" t="str">
        <f t="shared" si="396"/>
        <v>SEND</v>
      </c>
      <c r="AB1628" s="1">
        <f t="shared" si="393"/>
        <v>1590</v>
      </c>
      <c r="AC1628" t="str">
        <f t="shared" si="397"/>
        <v>ITM_SEND</v>
      </c>
      <c r="AD1628" s="157" t="str">
        <f>IF(ISNA(VLOOKUP(AA1628,Sheet2!J:J,1,0)),"//","")</f>
        <v>//</v>
      </c>
      <c r="AF1628" s="107" t="str">
        <f t="shared" si="398"/>
        <v>SEND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3902</v>
      </c>
      <c r="D1629" s="58" t="s">
        <v>7</v>
      </c>
      <c r="E1629" s="64" t="s">
        <v>1386</v>
      </c>
      <c r="F1629" s="64" t="s">
        <v>313</v>
      </c>
      <c r="G1629" s="188">
        <v>0</v>
      </c>
      <c r="H1629" s="188">
        <v>0</v>
      </c>
      <c r="I1629" s="172" t="s">
        <v>3</v>
      </c>
      <c r="J1629" s="64" t="s">
        <v>1540</v>
      </c>
      <c r="K1629" s="65" t="s">
        <v>4229</v>
      </c>
      <c r="L1629" s="256" t="s">
        <v>5137</v>
      </c>
      <c r="M1629" s="256"/>
      <c r="N1629" s="256"/>
      <c r="O1629" s="66"/>
      <c r="P1629" s="62" t="s">
        <v>2026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430</v>
      </c>
      <c r="W1629" s="91" t="s">
        <v>2422</v>
      </c>
      <c r="X1629" s="69" t="s">
        <v>2422</v>
      </c>
      <c r="Y1629" s="69" t="s">
        <v>2422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7" t="str">
        <f>IF(ISNA(VLOOKUP(AA1629,Sheet2!J:J,1,0)),"//","")</f>
        <v>//</v>
      </c>
      <c r="AF1629" s="107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4520</v>
      </c>
      <c r="D1630" s="58" t="s">
        <v>7</v>
      </c>
      <c r="E1630" s="64" t="s">
        <v>314</v>
      </c>
      <c r="F1630" s="64" t="s">
        <v>314</v>
      </c>
      <c r="G1630" s="188">
        <v>0</v>
      </c>
      <c r="H1630" s="188">
        <v>0</v>
      </c>
      <c r="I1630" s="172" t="s">
        <v>3</v>
      </c>
      <c r="J1630" s="64" t="s">
        <v>1540</v>
      </c>
      <c r="K1630" s="65" t="s">
        <v>4229</v>
      </c>
      <c r="L1630" s="256" t="s">
        <v>5137</v>
      </c>
      <c r="M1630" s="256"/>
      <c r="N1630" s="256"/>
      <c r="O1630" s="66"/>
      <c r="P1630" s="62" t="s">
        <v>2027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431</v>
      </c>
      <c r="W1630" s="91" t="s">
        <v>2422</v>
      </c>
      <c r="X1630" s="69" t="s">
        <v>2422</v>
      </c>
      <c r="Y1630" s="69" t="s">
        <v>2422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7" t="str">
        <f>IF(ISNA(VLOOKUP(AA1630,Sheet2!J:J,1,0)),"//","")</f>
        <v>//</v>
      </c>
      <c r="AF1630" s="107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3903</v>
      </c>
      <c r="D1631" s="58" t="s">
        <v>7</v>
      </c>
      <c r="E1631" s="64" t="s">
        <v>1387</v>
      </c>
      <c r="F1631" s="64" t="s">
        <v>315</v>
      </c>
      <c r="G1631" s="188">
        <v>0</v>
      </c>
      <c r="H1631" s="188">
        <v>0</v>
      </c>
      <c r="I1631" s="172" t="s">
        <v>3</v>
      </c>
      <c r="J1631" s="64" t="s">
        <v>1540</v>
      </c>
      <c r="K1631" s="65" t="s">
        <v>4229</v>
      </c>
      <c r="L1631" s="256" t="s">
        <v>5137</v>
      </c>
      <c r="M1631" s="256"/>
      <c r="N1631" s="256"/>
      <c r="O1631" s="66"/>
      <c r="P1631" s="62" t="s">
        <v>2028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432</v>
      </c>
      <c r="W1631" s="91" t="s">
        <v>2422</v>
      </c>
      <c r="X1631" s="69" t="s">
        <v>2422</v>
      </c>
      <c r="Y1631" s="69" t="s">
        <v>2422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7" t="str">
        <f>IF(ISNA(VLOOKUP(AA1631,Sheet2!J:J,1,0)),"//","")</f>
        <v>//</v>
      </c>
      <c r="AF1631" s="107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3904</v>
      </c>
      <c r="D1632" s="58" t="s">
        <v>7</v>
      </c>
      <c r="E1632" s="64" t="s">
        <v>1388</v>
      </c>
      <c r="F1632" s="64" t="s">
        <v>316</v>
      </c>
      <c r="G1632" s="188">
        <v>0</v>
      </c>
      <c r="H1632" s="188">
        <v>0</v>
      </c>
      <c r="I1632" s="172" t="s">
        <v>3</v>
      </c>
      <c r="J1632" s="64" t="s">
        <v>1540</v>
      </c>
      <c r="K1632" s="65" t="s">
        <v>4229</v>
      </c>
      <c r="L1632" s="256" t="s">
        <v>5137</v>
      </c>
      <c r="M1632" s="256"/>
      <c r="N1632" s="256"/>
      <c r="O1632" s="66"/>
      <c r="P1632" s="62" t="s">
        <v>2029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433</v>
      </c>
      <c r="W1632" s="91" t="s">
        <v>2422</v>
      </c>
      <c r="X1632" s="69" t="s">
        <v>2422</v>
      </c>
      <c r="Y1632" s="69" t="s">
        <v>2422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7" t="str">
        <f>IF(ISNA(VLOOKUP(AA1632,Sheet2!J:J,1,0)),"//","")</f>
        <v>//</v>
      </c>
      <c r="AF1632" s="107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3905</v>
      </c>
      <c r="D1633" s="58" t="s">
        <v>7</v>
      </c>
      <c r="E1633" s="64" t="s">
        <v>1389</v>
      </c>
      <c r="F1633" s="64" t="s">
        <v>317</v>
      </c>
      <c r="G1633" s="188">
        <v>0</v>
      </c>
      <c r="H1633" s="188">
        <v>0</v>
      </c>
      <c r="I1633" s="172" t="s">
        <v>3</v>
      </c>
      <c r="J1633" s="64" t="s">
        <v>1540</v>
      </c>
      <c r="K1633" s="65" t="s">
        <v>4229</v>
      </c>
      <c r="L1633" s="256" t="s">
        <v>5137</v>
      </c>
      <c r="M1633" s="256"/>
      <c r="N1633" s="256"/>
      <c r="O1633" s="66"/>
      <c r="P1633" s="62" t="s">
        <v>2030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434</v>
      </c>
      <c r="W1633" s="91" t="s">
        <v>2422</v>
      </c>
      <c r="X1633" s="69" t="s">
        <v>2422</v>
      </c>
      <c r="Y1633" s="69" t="s">
        <v>2422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7" t="str">
        <f>IF(ISNA(VLOOKUP(AA1633,Sheet2!J:J,1,0)),"//","")</f>
        <v>//</v>
      </c>
      <c r="AF1633" s="107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5000</v>
      </c>
      <c r="D1634" s="58" t="s">
        <v>7</v>
      </c>
      <c r="E1634" s="64" t="s">
        <v>318</v>
      </c>
      <c r="F1634" s="64" t="s">
        <v>318</v>
      </c>
      <c r="G1634" s="188">
        <v>0</v>
      </c>
      <c r="H1634" s="188">
        <v>0</v>
      </c>
      <c r="I1634" s="172" t="s">
        <v>3</v>
      </c>
      <c r="J1634" s="64" t="s">
        <v>1540</v>
      </c>
      <c r="K1634" s="65" t="s">
        <v>4229</v>
      </c>
      <c r="L1634" s="256" t="s">
        <v>5137</v>
      </c>
      <c r="M1634" s="256"/>
      <c r="N1634" s="256"/>
      <c r="O1634" s="66"/>
      <c r="P1634" s="62" t="s">
        <v>2031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435</v>
      </c>
      <c r="W1634" s="91" t="s">
        <v>2422</v>
      </c>
      <c r="X1634" s="69" t="s">
        <v>2422</v>
      </c>
      <c r="Y1634" s="69" t="s">
        <v>2422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7" t="str">
        <f>IF(ISNA(VLOOKUP(AA1634,Sheet2!J:J,1,0)),"//","")</f>
        <v>//</v>
      </c>
      <c r="AF1634" s="107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4507</v>
      </c>
      <c r="D1635" s="58" t="s">
        <v>7</v>
      </c>
      <c r="E1635" s="64" t="s">
        <v>319</v>
      </c>
      <c r="F1635" s="64" t="s">
        <v>319</v>
      </c>
      <c r="G1635" s="188">
        <v>0</v>
      </c>
      <c r="H1635" s="188">
        <v>0</v>
      </c>
      <c r="I1635" s="172" t="s">
        <v>3</v>
      </c>
      <c r="J1635" s="64" t="s">
        <v>1540</v>
      </c>
      <c r="K1635" s="65" t="s">
        <v>4229</v>
      </c>
      <c r="L1635" s="256" t="s">
        <v>5137</v>
      </c>
      <c r="M1635" s="256"/>
      <c r="N1635" s="256"/>
      <c r="O1635" s="66"/>
      <c r="P1635" s="62" t="s">
        <v>2032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436</v>
      </c>
      <c r="W1635" s="91" t="s">
        <v>2422</v>
      </c>
      <c r="X1635" s="69" t="s">
        <v>2422</v>
      </c>
      <c r="Y1635" s="69" t="s">
        <v>2422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7" t="str">
        <f>IF(ISNA(VLOOKUP(AA1635,Sheet2!J:J,1,0)),"//","")</f>
        <v>//</v>
      </c>
      <c r="AF1635" s="107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3906</v>
      </c>
      <c r="D1636" s="58" t="s">
        <v>7</v>
      </c>
      <c r="E1636" s="64" t="s">
        <v>1390</v>
      </c>
      <c r="F1636" s="64" t="s">
        <v>1391</v>
      </c>
      <c r="G1636" s="188">
        <v>0</v>
      </c>
      <c r="H1636" s="188">
        <v>0</v>
      </c>
      <c r="I1636" s="172" t="s">
        <v>3</v>
      </c>
      <c r="J1636" s="64" t="s">
        <v>1540</v>
      </c>
      <c r="K1636" s="65" t="s">
        <v>4229</v>
      </c>
      <c r="L1636" s="256" t="s">
        <v>5137</v>
      </c>
      <c r="M1636" s="256"/>
      <c r="N1636" s="256"/>
      <c r="O1636" s="66"/>
      <c r="P1636" s="62" t="s">
        <v>2033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437</v>
      </c>
      <c r="W1636" s="91" t="s">
        <v>2422</v>
      </c>
      <c r="X1636" s="69" t="s">
        <v>2422</v>
      </c>
      <c r="Y1636" s="69" t="s">
        <v>2422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7" t="str">
        <f>IF(ISNA(VLOOKUP(AA1636,Sheet2!J:J,1,0)),"//","")</f>
        <v>//</v>
      </c>
      <c r="AF1636" s="107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3907</v>
      </c>
      <c r="D1637" s="58" t="s">
        <v>7</v>
      </c>
      <c r="E1637" s="64" t="s">
        <v>1392</v>
      </c>
      <c r="F1637" s="64" t="s">
        <v>320</v>
      </c>
      <c r="G1637" s="188">
        <v>0</v>
      </c>
      <c r="H1637" s="188">
        <v>0</v>
      </c>
      <c r="I1637" s="172" t="s">
        <v>3</v>
      </c>
      <c r="J1637" s="64" t="s">
        <v>1540</v>
      </c>
      <c r="K1637" s="65" t="s">
        <v>4229</v>
      </c>
      <c r="L1637" s="256" t="s">
        <v>5137</v>
      </c>
      <c r="M1637" s="256"/>
      <c r="N1637" s="256"/>
      <c r="O1637" s="66"/>
      <c r="P1637" s="62" t="s">
        <v>2034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438</v>
      </c>
      <c r="W1637" s="91" t="s">
        <v>2422</v>
      </c>
      <c r="X1637" s="69" t="s">
        <v>2422</v>
      </c>
      <c r="Y1637" s="69" t="s">
        <v>2422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7" t="str">
        <f>IF(ISNA(VLOOKUP(AA1637,Sheet2!J:J,1,0)),"//","")</f>
        <v>//</v>
      </c>
      <c r="AF1637" s="107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3908</v>
      </c>
      <c r="D1638" s="58" t="s">
        <v>7</v>
      </c>
      <c r="E1638" s="64" t="s">
        <v>1393</v>
      </c>
      <c r="F1638" s="64" t="s">
        <v>324</v>
      </c>
      <c r="G1638" s="188">
        <v>0</v>
      </c>
      <c r="H1638" s="188">
        <v>0</v>
      </c>
      <c r="I1638" s="172" t="s">
        <v>3</v>
      </c>
      <c r="J1638" s="64" t="s">
        <v>1540</v>
      </c>
      <c r="K1638" s="65" t="s">
        <v>4229</v>
      </c>
      <c r="L1638" s="256" t="s">
        <v>5137</v>
      </c>
      <c r="M1638" s="256"/>
      <c r="N1638" s="256"/>
      <c r="O1638" s="66"/>
      <c r="P1638" s="62" t="s">
        <v>2038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439</v>
      </c>
      <c r="W1638" s="91" t="s">
        <v>2879</v>
      </c>
      <c r="X1638" s="69" t="s">
        <v>2422</v>
      </c>
      <c r="Y1638" s="69" t="s">
        <v>2422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7" t="str">
        <f>IF(ISNA(VLOOKUP(AA1638,Sheet2!J:J,1,0)),"//","")</f>
        <v>//</v>
      </c>
      <c r="AF1638" s="107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3837</v>
      </c>
      <c r="D1639" s="58" t="s">
        <v>1125</v>
      </c>
      <c r="E1639" s="64" t="s">
        <v>325</v>
      </c>
      <c r="F1639" s="64" t="s">
        <v>325</v>
      </c>
      <c r="G1639" s="188">
        <v>0</v>
      </c>
      <c r="H1639" s="188">
        <v>0</v>
      </c>
      <c r="I1639" s="172" t="s">
        <v>3</v>
      </c>
      <c r="J1639" s="64" t="s">
        <v>1540</v>
      </c>
      <c r="K1639" s="65" t="s">
        <v>4229</v>
      </c>
      <c r="L1639" s="256" t="s">
        <v>5137</v>
      </c>
      <c r="M1639" s="256"/>
      <c r="N1639" s="256"/>
      <c r="O1639" s="66"/>
      <c r="P1639" s="62" t="s">
        <v>2039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440</v>
      </c>
      <c r="W1639" s="91" t="s">
        <v>2910</v>
      </c>
      <c r="X1639" s="69" t="s">
        <v>2813</v>
      </c>
      <c r="Y1639" s="69" t="s">
        <v>2422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7" t="str">
        <f>IF(ISNA(VLOOKUP(AA1639,Sheet2!J:J,1,0)),"//","")</f>
        <v>//</v>
      </c>
      <c r="AF1639" s="107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8" t="s">
        <v>4896</v>
      </c>
      <c r="D1640" s="248" t="s">
        <v>12</v>
      </c>
      <c r="E1640" s="249" t="s">
        <v>2748</v>
      </c>
      <c r="F1640" s="249" t="s">
        <v>326</v>
      </c>
      <c r="G1640" s="250">
        <v>1</v>
      </c>
      <c r="H1640" s="250">
        <v>99</v>
      </c>
      <c r="I1640" s="172" t="s">
        <v>3</v>
      </c>
      <c r="J1640" s="64" t="s">
        <v>1540</v>
      </c>
      <c r="K1640" s="65" t="s">
        <v>4229</v>
      </c>
      <c r="L1640" s="256" t="s">
        <v>5137</v>
      </c>
      <c r="M1640" s="256"/>
      <c r="N1640" s="256"/>
      <c r="O1640" s="66"/>
      <c r="P1640" s="62" t="s">
        <v>2745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441</v>
      </c>
      <c r="W1640" s="91" t="s">
        <v>2422</v>
      </c>
      <c r="X1640" s="69" t="s">
        <v>2422</v>
      </c>
      <c r="Y1640" s="69" t="s">
        <v>2422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7" t="str">
        <f>IF(ISNA(VLOOKUP(AA1640,Sheet2!J:J,1,0)),"//","")</f>
        <v>//</v>
      </c>
      <c r="AF1640" s="107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4046</v>
      </c>
      <c r="D1641" s="58" t="s">
        <v>7</v>
      </c>
      <c r="E1641" s="64" t="s">
        <v>330</v>
      </c>
      <c r="F1641" s="64" t="s">
        <v>330</v>
      </c>
      <c r="G1641" s="188">
        <v>0</v>
      </c>
      <c r="H1641" s="188">
        <v>0</v>
      </c>
      <c r="I1641" s="172" t="s">
        <v>3</v>
      </c>
      <c r="J1641" s="64" t="s">
        <v>1540</v>
      </c>
      <c r="K1641" s="65" t="s">
        <v>4229</v>
      </c>
      <c r="L1641" s="256" t="s">
        <v>5137</v>
      </c>
      <c r="M1641" s="256"/>
      <c r="N1641" s="256"/>
      <c r="O1641" s="66"/>
      <c r="P1641" s="62" t="s">
        <v>2043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442</v>
      </c>
      <c r="W1641" s="91" t="s">
        <v>2422</v>
      </c>
      <c r="X1641" s="69" t="s">
        <v>2422</v>
      </c>
      <c r="Y1641" s="69" t="s">
        <v>2422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7" t="str">
        <f>IF(ISNA(VLOOKUP(AA1641,Sheet2!J:J,1,0)),"//","")</f>
        <v>//</v>
      </c>
      <c r="AF1641" s="107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3909</v>
      </c>
      <c r="D1642" s="58" t="s">
        <v>7</v>
      </c>
      <c r="E1642" s="64" t="s">
        <v>333</v>
      </c>
      <c r="F1642" s="64" t="s">
        <v>333</v>
      </c>
      <c r="G1642" s="188">
        <v>0</v>
      </c>
      <c r="H1642" s="188">
        <v>0</v>
      </c>
      <c r="I1642" s="172" t="s">
        <v>3</v>
      </c>
      <c r="J1642" s="64" t="s">
        <v>1540</v>
      </c>
      <c r="K1642" s="65" t="s">
        <v>4229</v>
      </c>
      <c r="L1642" s="256" t="s">
        <v>5137</v>
      </c>
      <c r="M1642" s="256"/>
      <c r="N1642" s="256"/>
      <c r="O1642" s="66"/>
      <c r="P1642" s="62" t="s">
        <v>2045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443</v>
      </c>
      <c r="W1642" s="91" t="s">
        <v>2422</v>
      </c>
      <c r="X1642" s="69" t="s">
        <v>2422</v>
      </c>
      <c r="Y1642" s="69" t="s">
        <v>2422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7" t="str">
        <f>IF(ISNA(VLOOKUP(AA1642,Sheet2!J:J,1,0)),"//","")</f>
        <v>//</v>
      </c>
      <c r="AF1642" s="107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3910</v>
      </c>
      <c r="D1643" s="58" t="s">
        <v>7</v>
      </c>
      <c r="E1643" s="64" t="s">
        <v>1395</v>
      </c>
      <c r="F1643" s="64" t="s">
        <v>1395</v>
      </c>
      <c r="G1643" s="188">
        <v>0</v>
      </c>
      <c r="H1643" s="188">
        <v>0</v>
      </c>
      <c r="I1643" s="172" t="s">
        <v>3</v>
      </c>
      <c r="J1643" s="64" t="s">
        <v>1540</v>
      </c>
      <c r="K1643" s="65" t="s">
        <v>4229</v>
      </c>
      <c r="L1643" s="256" t="s">
        <v>5137</v>
      </c>
      <c r="M1643" s="256"/>
      <c r="N1643" s="256"/>
      <c r="O1643" s="66"/>
      <c r="P1643" s="62" t="s">
        <v>2046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444</v>
      </c>
      <c r="W1643" s="91" t="s">
        <v>2422</v>
      </c>
      <c r="X1643" s="69" t="s">
        <v>2422</v>
      </c>
      <c r="Y1643" s="69" t="s">
        <v>2422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7" t="str">
        <f>IF(ISNA(VLOOKUP(AA1643,Sheet2!J:J,1,0)),"//","")</f>
        <v>//</v>
      </c>
      <c r="AF1643" s="107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3911</v>
      </c>
      <c r="D1644" s="58" t="s">
        <v>7</v>
      </c>
      <c r="E1644" s="64" t="s">
        <v>2953</v>
      </c>
      <c r="F1644" s="64" t="s">
        <v>2953</v>
      </c>
      <c r="G1644" s="188">
        <v>0</v>
      </c>
      <c r="H1644" s="188">
        <v>0</v>
      </c>
      <c r="I1644" s="172" t="s">
        <v>3</v>
      </c>
      <c r="J1644" s="64" t="s">
        <v>1540</v>
      </c>
      <c r="K1644" s="65" t="s">
        <v>4229</v>
      </c>
      <c r="L1644" s="256" t="s">
        <v>5137</v>
      </c>
      <c r="M1644" s="256"/>
      <c r="N1644" s="256"/>
      <c r="O1644" s="66"/>
      <c r="P1644" s="62" t="s">
        <v>2954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445</v>
      </c>
      <c r="W1644" s="91" t="s">
        <v>2900</v>
      </c>
      <c r="X1644" s="69" t="s">
        <v>2422</v>
      </c>
      <c r="Y1644" s="69" t="s">
        <v>2422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7" t="str">
        <f>IF(ISNA(VLOOKUP(AA1644,Sheet2!J:J,1,0)),"//","")</f>
        <v>//</v>
      </c>
      <c r="AF1644" s="107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3912</v>
      </c>
      <c r="D1645" s="58" t="s">
        <v>7</v>
      </c>
      <c r="E1645" s="64" t="s">
        <v>1396</v>
      </c>
      <c r="F1645" s="64" t="s">
        <v>1396</v>
      </c>
      <c r="G1645" s="188">
        <v>0</v>
      </c>
      <c r="H1645" s="188">
        <v>0</v>
      </c>
      <c r="I1645" s="172" t="s">
        <v>3</v>
      </c>
      <c r="J1645" s="64" t="s">
        <v>1540</v>
      </c>
      <c r="K1645" s="65" t="s">
        <v>4229</v>
      </c>
      <c r="L1645" s="256" t="s">
        <v>5137</v>
      </c>
      <c r="M1645" s="256"/>
      <c r="N1645" s="256"/>
      <c r="O1645" s="66"/>
      <c r="P1645" s="62" t="s">
        <v>2047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446</v>
      </c>
      <c r="W1645" s="91" t="s">
        <v>2422</v>
      </c>
      <c r="X1645" s="69" t="s">
        <v>2422</v>
      </c>
      <c r="Y1645" s="69" t="s">
        <v>2422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7" t="str">
        <f>IF(ISNA(VLOOKUP(AA1645,Sheet2!J:J,1,0)),"//","")</f>
        <v>//</v>
      </c>
      <c r="AF1645" s="107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5026</v>
      </c>
      <c r="D1646" s="58" t="s">
        <v>5085</v>
      </c>
      <c r="E1646" s="64" t="s">
        <v>1397</v>
      </c>
      <c r="F1646" s="64" t="s">
        <v>1397</v>
      </c>
      <c r="G1646" s="188">
        <v>0</v>
      </c>
      <c r="H1646" s="188">
        <v>0</v>
      </c>
      <c r="I1646" s="172" t="s">
        <v>3</v>
      </c>
      <c r="J1646" s="64" t="s">
        <v>1540</v>
      </c>
      <c r="K1646" s="65" t="s">
        <v>4065</v>
      </c>
      <c r="L1646" s="256" t="s">
        <v>5137</v>
      </c>
      <c r="M1646" s="256"/>
      <c r="N1646" s="256"/>
      <c r="O1646" s="66"/>
      <c r="P1646" s="62" t="s">
        <v>2048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447</v>
      </c>
      <c r="W1646" s="91" t="s">
        <v>2422</v>
      </c>
      <c r="X1646" s="69" t="s">
        <v>2422</v>
      </c>
      <c r="Y1646" s="69" t="s">
        <v>2422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7" t="str">
        <f>IF(ISNA(VLOOKUP(AA1646,Sheet2!J:J,1,0)),"//","")</f>
        <v>//</v>
      </c>
      <c r="AF1646" s="107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3913</v>
      </c>
      <c r="D1647" s="58" t="s">
        <v>7</v>
      </c>
      <c r="E1647" s="64" t="s">
        <v>337</v>
      </c>
      <c r="F1647" s="64" t="s">
        <v>337</v>
      </c>
      <c r="G1647" s="188">
        <v>0</v>
      </c>
      <c r="H1647" s="188">
        <v>0</v>
      </c>
      <c r="I1647" s="172" t="s">
        <v>3</v>
      </c>
      <c r="J1647" s="64" t="s">
        <v>1540</v>
      </c>
      <c r="K1647" s="65" t="s">
        <v>4229</v>
      </c>
      <c r="L1647" s="256" t="s">
        <v>5137</v>
      </c>
      <c r="M1647" s="256"/>
      <c r="N1647" s="256"/>
      <c r="O1647" s="66"/>
      <c r="P1647" s="62" t="s">
        <v>2052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448</v>
      </c>
      <c r="W1647" s="91" t="s">
        <v>2900</v>
      </c>
      <c r="X1647" s="69" t="s">
        <v>2422</v>
      </c>
      <c r="Y1647" s="69" t="s">
        <v>2422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7" t="str">
        <f>IF(ISNA(VLOOKUP(AA1647,Sheet2!J:J,1,0)),"//","")</f>
        <v>//</v>
      </c>
      <c r="AF1647" s="107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4049</v>
      </c>
      <c r="D1648" s="158" t="s">
        <v>4521</v>
      </c>
      <c r="E1648" s="64" t="s">
        <v>2696</v>
      </c>
      <c r="F1648" s="64" t="s">
        <v>2696</v>
      </c>
      <c r="G1648" s="188">
        <v>0</v>
      </c>
      <c r="H1648" s="188">
        <v>0</v>
      </c>
      <c r="I1648" s="172" t="s">
        <v>3</v>
      </c>
      <c r="J1648" s="64" t="s">
        <v>1540</v>
      </c>
      <c r="K1648" s="65" t="s">
        <v>4065</v>
      </c>
      <c r="L1648" s="256" t="s">
        <v>5137</v>
      </c>
      <c r="M1648" s="256"/>
      <c r="N1648" s="256"/>
      <c r="O1648" s="66"/>
      <c r="P1648" s="62" t="s">
        <v>2054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449</v>
      </c>
      <c r="W1648" s="91" t="s">
        <v>2422</v>
      </c>
      <c r="X1648" s="69" t="s">
        <v>2422</v>
      </c>
      <c r="Y1648" s="69" t="s">
        <v>2422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7" t="str">
        <f>IF(ISNA(VLOOKUP(AA1648,Sheet2!J:J,1,0)),"//","")</f>
        <v>//</v>
      </c>
      <c r="AF1648" s="107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3914</v>
      </c>
      <c r="D1649" s="58" t="s">
        <v>7</v>
      </c>
      <c r="E1649" s="64" t="s">
        <v>1402</v>
      </c>
      <c r="F1649" s="64" t="s">
        <v>274</v>
      </c>
      <c r="G1649" s="188">
        <v>0</v>
      </c>
      <c r="H1649" s="188">
        <v>0</v>
      </c>
      <c r="I1649" s="172" t="s">
        <v>3</v>
      </c>
      <c r="J1649" s="64" t="s">
        <v>1540</v>
      </c>
      <c r="K1649" s="65" t="s">
        <v>4229</v>
      </c>
      <c r="L1649" s="256" t="s">
        <v>5137</v>
      </c>
      <c r="M1649" s="256"/>
      <c r="N1649" s="256"/>
      <c r="O1649" s="66"/>
      <c r="P1649" s="62" t="s">
        <v>2057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450</v>
      </c>
      <c r="W1649" s="91" t="s">
        <v>2422</v>
      </c>
      <c r="X1649" s="69" t="s">
        <v>2422</v>
      </c>
      <c r="Y1649" s="69" t="s">
        <v>2422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7" t="str">
        <f>IF(ISNA(VLOOKUP(AA1649,Sheet2!J:J,1,0)),"//","")</f>
        <v>//</v>
      </c>
      <c r="AF1649" s="107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3915</v>
      </c>
      <c r="D1650" s="58" t="s">
        <v>7</v>
      </c>
      <c r="E1650" s="64" t="s">
        <v>1403</v>
      </c>
      <c r="F1650" s="64" t="s">
        <v>1403</v>
      </c>
      <c r="G1650" s="188">
        <v>0</v>
      </c>
      <c r="H1650" s="188">
        <v>0</v>
      </c>
      <c r="I1650" s="172" t="s">
        <v>3</v>
      </c>
      <c r="J1650" s="64" t="s">
        <v>1540</v>
      </c>
      <c r="K1650" s="65" t="s">
        <v>4229</v>
      </c>
      <c r="L1650" s="256" t="s">
        <v>5137</v>
      </c>
      <c r="M1650" s="256"/>
      <c r="N1650" s="256"/>
      <c r="O1650" s="66"/>
      <c r="P1650" s="62" t="s">
        <v>2058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451</v>
      </c>
      <c r="W1650" s="91" t="s">
        <v>2902</v>
      </c>
      <c r="X1650" s="69" t="s">
        <v>2422</v>
      </c>
      <c r="Y1650" s="69" t="s">
        <v>2422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7" t="str">
        <f>IF(ISNA(VLOOKUP(AA1650,Sheet2!J:J,1,0)),"//","")</f>
        <v/>
      </c>
      <c r="AF1650" s="107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3916</v>
      </c>
      <c r="D1651" s="58" t="s">
        <v>7</v>
      </c>
      <c r="E1651" s="64" t="s">
        <v>1404</v>
      </c>
      <c r="F1651" s="64" t="s">
        <v>1404</v>
      </c>
      <c r="G1651" s="188">
        <v>0</v>
      </c>
      <c r="H1651" s="188">
        <v>0</v>
      </c>
      <c r="I1651" s="172" t="s">
        <v>3</v>
      </c>
      <c r="J1651" s="64" t="s">
        <v>1540</v>
      </c>
      <c r="K1651" s="65" t="s">
        <v>4229</v>
      </c>
      <c r="L1651" s="256" t="s">
        <v>5137</v>
      </c>
      <c r="M1651" s="256"/>
      <c r="N1651" s="256"/>
      <c r="O1651" s="66"/>
      <c r="P1651" s="62" t="s">
        <v>2059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452</v>
      </c>
      <c r="W1651" s="94" t="s">
        <v>2902</v>
      </c>
      <c r="X1651" s="69" t="s">
        <v>2422</v>
      </c>
      <c r="Y1651" s="69" t="s">
        <v>2422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7" t="str">
        <f>IF(ISNA(VLOOKUP(AA1651,Sheet2!J:J,1,0)),"//","")</f>
        <v/>
      </c>
      <c r="AF1651" s="107" t="str">
        <f t="shared" si="398"/>
        <v>STOIJ</v>
      </c>
      <c r="AG1651" t="b">
        <f t="shared" si="399"/>
        <v>1</v>
      </c>
    </row>
    <row r="1652" spans="1:33" s="125" customFormat="1">
      <c r="A1652" s="55">
        <f t="shared" si="400"/>
        <v>1652</v>
      </c>
      <c r="B1652" s="54">
        <f t="shared" si="401"/>
        <v>1614</v>
      </c>
      <c r="C1652" s="121" t="s">
        <v>3720</v>
      </c>
      <c r="D1652" s="68" t="s">
        <v>3033</v>
      </c>
      <c r="E1652" s="122" t="s">
        <v>1286</v>
      </c>
      <c r="F1652" s="122" t="s">
        <v>5148</v>
      </c>
      <c r="G1652" s="187">
        <v>0</v>
      </c>
      <c r="H1652" s="187">
        <v>0</v>
      </c>
      <c r="I1652" s="172" t="s">
        <v>3</v>
      </c>
      <c r="J1652" s="64" t="s">
        <v>1540</v>
      </c>
      <c r="K1652" s="124" t="s">
        <v>4229</v>
      </c>
      <c r="L1652" s="257" t="s">
        <v>5138</v>
      </c>
      <c r="M1652" s="257"/>
      <c r="N1652" s="257"/>
      <c r="P1652" s="18" t="s">
        <v>1824</v>
      </c>
      <c r="Q1652" s="18"/>
      <c r="S1652" s="125" t="str">
        <f t="shared" si="404"/>
        <v>NOT EQUAL</v>
      </c>
      <c r="T1652" s="125" t="str">
        <f>IF(ISNA(VLOOKUP(AF1652,#REF!,1)),"//","")</f>
        <v/>
      </c>
      <c r="V1652" s="43">
        <f t="shared" si="395"/>
        <v>453</v>
      </c>
      <c r="W1652" s="120" t="s">
        <v>2879</v>
      </c>
      <c r="X1652" s="123" t="s">
        <v>2422</v>
      </c>
      <c r="Y1652" s="123" t="s">
        <v>2422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7" t="str">
        <f>IF(ISNA(VLOOKUP(AA1652,Sheet2!J:J,1,0)),"//","")</f>
        <v/>
      </c>
      <c r="AF1652" s="107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3917</v>
      </c>
      <c r="D1653" s="58" t="s">
        <v>2464</v>
      </c>
      <c r="E1653" s="64" t="s">
        <v>1406</v>
      </c>
      <c r="F1653" s="64" t="s">
        <v>1406</v>
      </c>
      <c r="G1653" s="188">
        <v>0</v>
      </c>
      <c r="H1653" s="188">
        <v>99</v>
      </c>
      <c r="I1653" s="172" t="s">
        <v>3</v>
      </c>
      <c r="J1653" s="64" t="s">
        <v>1540</v>
      </c>
      <c r="K1653" s="65" t="s">
        <v>4229</v>
      </c>
      <c r="L1653" s="256" t="s">
        <v>5137</v>
      </c>
      <c r="M1653" s="256"/>
      <c r="N1653" s="256"/>
      <c r="O1653" s="66"/>
      <c r="P1653" s="62" t="s">
        <v>2061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454</v>
      </c>
      <c r="W1653" s="91" t="s">
        <v>2902</v>
      </c>
      <c r="X1653" s="69" t="s">
        <v>2422</v>
      </c>
      <c r="Y1653" s="69" t="s">
        <v>2422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7" t="str">
        <f>IF(ISNA(VLOOKUP(AA1653,Sheet2!J:J,1,0)),"//","")</f>
        <v>//</v>
      </c>
      <c r="AF1653" s="107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3918</v>
      </c>
      <c r="D1654" s="58" t="s">
        <v>7</v>
      </c>
      <c r="E1654" s="64" t="s">
        <v>1411</v>
      </c>
      <c r="F1654" s="64" t="s">
        <v>1411</v>
      </c>
      <c r="G1654" s="188">
        <v>0</v>
      </c>
      <c r="H1654" s="188">
        <v>0</v>
      </c>
      <c r="I1654" s="172" t="s">
        <v>3</v>
      </c>
      <c r="J1654" s="64" t="s">
        <v>1540</v>
      </c>
      <c r="K1654" s="65" t="s">
        <v>4229</v>
      </c>
      <c r="L1654" s="256" t="s">
        <v>5137</v>
      </c>
      <c r="M1654" s="256"/>
      <c r="N1654" s="256"/>
      <c r="O1654" s="66"/>
      <c r="P1654" s="62" t="s">
        <v>2068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455</v>
      </c>
      <c r="W1654" s="94" t="s">
        <v>2884</v>
      </c>
      <c r="X1654" s="69" t="s">
        <v>2422</v>
      </c>
      <c r="Y1654" s="69" t="s">
        <v>2422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7" t="str">
        <f>IF(ISNA(VLOOKUP(AA1654,Sheet2!J:J,1,0)),"//","")</f>
        <v>//</v>
      </c>
      <c r="AF1654" s="107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3919</v>
      </c>
      <c r="D1655" s="58" t="s">
        <v>7</v>
      </c>
      <c r="E1655" s="64" t="s">
        <v>1412</v>
      </c>
      <c r="F1655" s="64" t="s">
        <v>1412</v>
      </c>
      <c r="G1655" s="188">
        <v>0</v>
      </c>
      <c r="H1655" s="188">
        <v>0</v>
      </c>
      <c r="I1655" s="172" t="s">
        <v>3</v>
      </c>
      <c r="J1655" s="64" t="s">
        <v>1540</v>
      </c>
      <c r="K1655" s="65" t="s">
        <v>4229</v>
      </c>
      <c r="L1655" s="256" t="s">
        <v>5137</v>
      </c>
      <c r="M1655" s="256"/>
      <c r="N1655" s="256"/>
      <c r="O1655" s="66"/>
      <c r="P1655" s="62" t="s">
        <v>2069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456</v>
      </c>
      <c r="W1655" s="91" t="s">
        <v>2422</v>
      </c>
      <c r="X1655" s="69" t="s">
        <v>2422</v>
      </c>
      <c r="Y1655" s="69" t="s">
        <v>2422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7" t="str">
        <f>IF(ISNA(VLOOKUP(AA1655,Sheet2!J:J,1,0)),"//","")</f>
        <v>//</v>
      </c>
      <c r="AF1655" s="107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4740</v>
      </c>
      <c r="D1656" s="58" t="s">
        <v>7</v>
      </c>
      <c r="E1656" s="64" t="s">
        <v>1413</v>
      </c>
      <c r="F1656" s="64" t="s">
        <v>1413</v>
      </c>
      <c r="G1656" s="188">
        <v>0</v>
      </c>
      <c r="H1656" s="188">
        <v>0</v>
      </c>
      <c r="I1656" s="172" t="s">
        <v>3</v>
      </c>
      <c r="J1656" s="64" t="s">
        <v>1540</v>
      </c>
      <c r="K1656" s="65" t="s">
        <v>4229</v>
      </c>
      <c r="L1656" s="256" t="s">
        <v>5137</v>
      </c>
      <c r="M1656" s="256"/>
      <c r="N1656" s="256"/>
      <c r="O1656" s="66"/>
      <c r="P1656" s="62" t="s">
        <v>2070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457</v>
      </c>
      <c r="W1656" s="91" t="s">
        <v>2422</v>
      </c>
      <c r="X1656" s="69" t="s">
        <v>2422</v>
      </c>
      <c r="Y1656" s="69" t="s">
        <v>2422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7" t="str">
        <f>IF(ISNA(VLOOKUP(AA1656,Sheet2!J:J,1,0)),"//","")</f>
        <v>//</v>
      </c>
      <c r="AF1656" s="107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4508</v>
      </c>
      <c r="D1657" s="58" t="s">
        <v>12</v>
      </c>
      <c r="E1657" s="64" t="s">
        <v>1415</v>
      </c>
      <c r="F1657" s="64" t="s">
        <v>1415</v>
      </c>
      <c r="G1657" s="188">
        <v>0</v>
      </c>
      <c r="H1657" s="205">
        <v>6</v>
      </c>
      <c r="I1657" s="172" t="s">
        <v>3</v>
      </c>
      <c r="J1657" s="64" t="s">
        <v>1540</v>
      </c>
      <c r="K1657" s="65" t="s">
        <v>4229</v>
      </c>
      <c r="L1657" s="256" t="s">
        <v>5137</v>
      </c>
      <c r="M1657" s="256"/>
      <c r="N1657" s="256"/>
      <c r="O1657" s="66"/>
      <c r="P1657" s="62" t="s">
        <v>2076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458</v>
      </c>
      <c r="W1657" s="91" t="s">
        <v>2422</v>
      </c>
      <c r="X1657" s="69" t="s">
        <v>2422</v>
      </c>
      <c r="Y1657" s="69" t="s">
        <v>2422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7" t="str">
        <f>IF(ISNA(VLOOKUP(AA1657,Sheet2!J:J,1,0)),"//","")</f>
        <v>//</v>
      </c>
      <c r="AF1657" s="107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3920</v>
      </c>
      <c r="D1658" s="58" t="s">
        <v>7</v>
      </c>
      <c r="E1658" s="64" t="s">
        <v>1416</v>
      </c>
      <c r="F1658" s="64" t="s">
        <v>1416</v>
      </c>
      <c r="G1658" s="188">
        <v>0</v>
      </c>
      <c r="H1658" s="188">
        <v>0</v>
      </c>
      <c r="I1658" s="172" t="s">
        <v>3</v>
      </c>
      <c r="J1658" s="64" t="s">
        <v>1540</v>
      </c>
      <c r="K1658" s="65" t="s">
        <v>4229</v>
      </c>
      <c r="L1658" s="256" t="s">
        <v>5137</v>
      </c>
      <c r="M1658" s="256"/>
      <c r="N1658" s="256"/>
      <c r="O1658" s="66"/>
      <c r="P1658" s="62" t="s">
        <v>2078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459</v>
      </c>
      <c r="W1658" s="91" t="s">
        <v>2907</v>
      </c>
      <c r="X1658" s="69" t="s">
        <v>2422</v>
      </c>
      <c r="Y1658" s="69" t="s">
        <v>2422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7" t="str">
        <f>IF(ISNA(VLOOKUP(AA1658,Sheet2!J:J,1,0)),"//","")</f>
        <v/>
      </c>
      <c r="AF1658" s="107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4509</v>
      </c>
      <c r="D1659" s="58" t="s">
        <v>7</v>
      </c>
      <c r="E1659" s="64" t="s">
        <v>356</v>
      </c>
      <c r="F1659" s="64" t="s">
        <v>356</v>
      </c>
      <c r="G1659" s="188">
        <v>0</v>
      </c>
      <c r="H1659" s="188">
        <v>0</v>
      </c>
      <c r="I1659" s="172" t="s">
        <v>3</v>
      </c>
      <c r="J1659" s="64" t="s">
        <v>1540</v>
      </c>
      <c r="K1659" s="65" t="s">
        <v>4229</v>
      </c>
      <c r="L1659" s="256" t="s">
        <v>5137</v>
      </c>
      <c r="M1659" s="256"/>
      <c r="N1659" s="256"/>
      <c r="O1659" s="66"/>
      <c r="P1659" s="62" t="s">
        <v>2079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460</v>
      </c>
      <c r="W1659" s="91" t="s">
        <v>2422</v>
      </c>
      <c r="X1659" s="69" t="s">
        <v>2422</v>
      </c>
      <c r="Y1659" s="69" t="s">
        <v>2422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7" t="str">
        <f>IF(ISNA(VLOOKUP(AA1659,Sheet2!J:J,1,0)),"//","")</f>
        <v>//</v>
      </c>
      <c r="AF1659" s="107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5155</v>
      </c>
      <c r="D1660" s="58" t="s">
        <v>7</v>
      </c>
      <c r="E1660" s="64" t="s">
        <v>1417</v>
      </c>
      <c r="F1660" s="64" t="s">
        <v>1417</v>
      </c>
      <c r="G1660" s="188">
        <v>0</v>
      </c>
      <c r="H1660" s="188">
        <v>0</v>
      </c>
      <c r="I1660" s="172" t="s">
        <v>3</v>
      </c>
      <c r="J1660" s="64" t="s">
        <v>1540</v>
      </c>
      <c r="K1660" s="65" t="s">
        <v>4229</v>
      </c>
      <c r="L1660" s="256" t="s">
        <v>5137</v>
      </c>
      <c r="M1660" s="256"/>
      <c r="N1660" s="256"/>
      <c r="O1660" s="66"/>
      <c r="P1660" s="62" t="s">
        <v>2080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461</v>
      </c>
      <c r="W1660" s="91" t="s">
        <v>2422</v>
      </c>
      <c r="X1660" s="69" t="s">
        <v>2422</v>
      </c>
      <c r="Y1660" s="69" t="s">
        <v>2422</v>
      </c>
      <c r="Z1660" s="44" t="str">
        <f t="shared" si="402"/>
        <v>"TIMER"</v>
      </c>
      <c r="AA1660" s="25" t="str">
        <f t="shared" si="396"/>
        <v>TIMER</v>
      </c>
      <c r="AB1660" s="1">
        <f t="shared" si="403"/>
        <v>1622</v>
      </c>
      <c r="AC1660" t="str">
        <f t="shared" si="397"/>
        <v>ITM_TIMER</v>
      </c>
      <c r="AD1660" s="157" t="str">
        <f>IF(ISNA(VLOOKUP(AA1660,Sheet2!J:J,1,0)),"//","")</f>
        <v>//</v>
      </c>
      <c r="AF1660" s="107" t="str">
        <f t="shared" si="398"/>
        <v>TIMER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4621</v>
      </c>
      <c r="D1661" s="58" t="s">
        <v>7</v>
      </c>
      <c r="E1661" s="64" t="s">
        <v>1419</v>
      </c>
      <c r="F1661" s="64" t="s">
        <v>1419</v>
      </c>
      <c r="G1661" s="188">
        <v>0</v>
      </c>
      <c r="H1661" s="188">
        <v>0</v>
      </c>
      <c r="I1661" s="172" t="s">
        <v>3</v>
      </c>
      <c r="J1661" s="64" t="s">
        <v>1540</v>
      </c>
      <c r="K1661" s="65" t="s">
        <v>4229</v>
      </c>
      <c r="L1661" s="256" t="s">
        <v>5138</v>
      </c>
      <c r="M1661" s="256"/>
      <c r="N1661" s="256"/>
      <c r="O1661" s="66"/>
      <c r="P1661" s="62" t="s">
        <v>4303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462</v>
      </c>
      <c r="W1661" s="91" t="s">
        <v>2422</v>
      </c>
      <c r="X1661" s="69" t="s">
        <v>2422</v>
      </c>
      <c r="Y1661" s="69" t="s">
        <v>2422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7" t="str">
        <f>IF(ISNA(VLOOKUP(AA1661,Sheet2!J:J,1,0)),"//","")</f>
        <v>//</v>
      </c>
      <c r="AF1661" s="107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4999</v>
      </c>
      <c r="D1662" s="58" t="s">
        <v>7</v>
      </c>
      <c r="E1662" s="64" t="s">
        <v>357</v>
      </c>
      <c r="F1662" s="64" t="s">
        <v>357</v>
      </c>
      <c r="G1662" s="188">
        <v>0</v>
      </c>
      <c r="H1662" s="188">
        <v>0</v>
      </c>
      <c r="I1662" s="172" t="s">
        <v>3</v>
      </c>
      <c r="J1662" s="64" t="s">
        <v>1540</v>
      </c>
      <c r="K1662" s="65" t="s">
        <v>4229</v>
      </c>
      <c r="L1662" s="256" t="s">
        <v>5137</v>
      </c>
      <c r="M1662" s="256"/>
      <c r="N1662" s="256"/>
      <c r="O1662" s="66"/>
      <c r="P1662" s="62" t="s">
        <v>2082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463</v>
      </c>
      <c r="W1662" s="91" t="s">
        <v>2422</v>
      </c>
      <c r="X1662" s="69" t="s">
        <v>2422</v>
      </c>
      <c r="Y1662" s="69" t="s">
        <v>2422</v>
      </c>
      <c r="Z1662" s="44" t="str">
        <f t="shared" si="402"/>
        <v>"TONE"</v>
      </c>
      <c r="AA1662" s="25" t="str">
        <f t="shared" si="396"/>
        <v>TONE</v>
      </c>
      <c r="AB1662" s="1">
        <f t="shared" si="403"/>
        <v>1624</v>
      </c>
      <c r="AC1662" t="str">
        <f t="shared" si="397"/>
        <v>ITM_TONE</v>
      </c>
      <c r="AD1662" s="157" t="str">
        <f>IF(ISNA(VLOOKUP(AA1662,Sheet2!J:J,1,0)),"//","")</f>
        <v>//</v>
      </c>
      <c r="AF1662" s="107" t="str">
        <f t="shared" si="398"/>
        <v>TONE</v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3921</v>
      </c>
      <c r="D1663" s="58" t="s">
        <v>2464</v>
      </c>
      <c r="E1663" s="64" t="s">
        <v>1426</v>
      </c>
      <c r="F1663" s="64" t="s">
        <v>1426</v>
      </c>
      <c r="G1663" s="188">
        <v>0</v>
      </c>
      <c r="H1663" s="188">
        <v>99</v>
      </c>
      <c r="I1663" s="172" t="s">
        <v>3</v>
      </c>
      <c r="J1663" s="64" t="s">
        <v>1540</v>
      </c>
      <c r="K1663" s="65" t="s">
        <v>4229</v>
      </c>
      <c r="L1663" s="256" t="s">
        <v>5137</v>
      </c>
      <c r="M1663" s="256"/>
      <c r="N1663" s="256"/>
      <c r="O1663" s="66"/>
      <c r="P1663" s="62" t="s">
        <v>2095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464</v>
      </c>
      <c r="W1663" s="91" t="s">
        <v>2902</v>
      </c>
      <c r="X1663" s="69" t="s">
        <v>2422</v>
      </c>
      <c r="Y1663" s="69" t="s">
        <v>2422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7" t="str">
        <f>IF(ISNA(VLOOKUP(AA1663,Sheet2!J:J,1,0)),"//","")</f>
        <v>//</v>
      </c>
      <c r="AF1663" s="107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3922</v>
      </c>
      <c r="D1664" s="58" t="s">
        <v>7</v>
      </c>
      <c r="E1664" s="64" t="s">
        <v>366</v>
      </c>
      <c r="F1664" s="64" t="s">
        <v>366</v>
      </c>
      <c r="G1664" s="188">
        <v>0</v>
      </c>
      <c r="H1664" s="188">
        <v>0</v>
      </c>
      <c r="I1664" s="172" t="s">
        <v>3</v>
      </c>
      <c r="J1664" s="64" t="s">
        <v>1540</v>
      </c>
      <c r="K1664" s="65" t="s">
        <v>4229</v>
      </c>
      <c r="L1664" s="256" t="s">
        <v>5137</v>
      </c>
      <c r="M1664" s="256"/>
      <c r="N1664" s="256"/>
      <c r="O1664" s="66"/>
      <c r="P1664" s="62" t="s">
        <v>2096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465</v>
      </c>
      <c r="W1664" s="91" t="s">
        <v>2900</v>
      </c>
      <c r="X1664" s="69" t="s">
        <v>2422</v>
      </c>
      <c r="Y1664" s="69" t="s">
        <v>2422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7" t="str">
        <f>IF(ISNA(VLOOKUP(AA1664,Sheet2!J:J,1,0)),"//","")</f>
        <v>//</v>
      </c>
      <c r="AF1664" s="107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4622</v>
      </c>
      <c r="D1665" s="58" t="s">
        <v>7</v>
      </c>
      <c r="E1665" s="64" t="s">
        <v>1427</v>
      </c>
      <c r="F1665" s="64" t="s">
        <v>1427</v>
      </c>
      <c r="G1665" s="188">
        <v>0</v>
      </c>
      <c r="H1665" s="188">
        <v>0</v>
      </c>
      <c r="I1665" s="172" t="s">
        <v>3</v>
      </c>
      <c r="J1665" s="64" t="s">
        <v>1540</v>
      </c>
      <c r="K1665" s="65" t="s">
        <v>4229</v>
      </c>
      <c r="L1665" s="256" t="s">
        <v>5138</v>
      </c>
      <c r="M1665" s="256"/>
      <c r="N1665" s="256"/>
      <c r="O1665" s="66"/>
      <c r="P1665" s="62" t="s">
        <v>4304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466</v>
      </c>
      <c r="W1665" s="91" t="s">
        <v>2422</v>
      </c>
      <c r="X1665" s="69" t="s">
        <v>2422</v>
      </c>
      <c r="Y1665" s="69" t="s">
        <v>2422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7" t="str">
        <f>IF(ISNA(VLOOKUP(AA1665,Sheet2!J:J,1,0)),"//","")</f>
        <v>//</v>
      </c>
      <c r="AF1665" s="107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3923</v>
      </c>
      <c r="D1666" s="58" t="s">
        <v>7</v>
      </c>
      <c r="E1666" s="64" t="s">
        <v>1428</v>
      </c>
      <c r="F1666" s="64" t="s">
        <v>1428</v>
      </c>
      <c r="G1666" s="188">
        <v>0</v>
      </c>
      <c r="H1666" s="188">
        <v>0</v>
      </c>
      <c r="I1666" s="172" t="s">
        <v>3</v>
      </c>
      <c r="J1666" s="64" t="s">
        <v>1540</v>
      </c>
      <c r="K1666" s="65" t="s">
        <v>4229</v>
      </c>
      <c r="L1666" s="256" t="s">
        <v>5137</v>
      </c>
      <c r="M1666" s="256"/>
      <c r="N1666" s="256"/>
      <c r="O1666" s="66"/>
      <c r="P1666" s="62" t="s">
        <v>2097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467</v>
      </c>
      <c r="W1666" s="91" t="s">
        <v>2883</v>
      </c>
      <c r="X1666" s="69" t="s">
        <v>2422</v>
      </c>
      <c r="Y1666" s="69" t="s">
        <v>2422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7" t="str">
        <f>IF(ISNA(VLOOKUP(AA1666,Sheet2!J:J,1,0)),"//","")</f>
        <v>//</v>
      </c>
      <c r="AF1666" s="107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3837</v>
      </c>
      <c r="D1667" s="58" t="s">
        <v>1134</v>
      </c>
      <c r="E1667" s="64" t="s">
        <v>367</v>
      </c>
      <c r="F1667" s="64" t="s">
        <v>367</v>
      </c>
      <c r="G1667" s="188">
        <v>0</v>
      </c>
      <c r="H1667" s="188">
        <v>0</v>
      </c>
      <c r="I1667" s="172" t="s">
        <v>3</v>
      </c>
      <c r="J1667" s="64" t="s">
        <v>1540</v>
      </c>
      <c r="K1667" s="65" t="s">
        <v>4229</v>
      </c>
      <c r="L1667" s="256" t="s">
        <v>5137</v>
      </c>
      <c r="M1667" s="256"/>
      <c r="N1667" s="256"/>
      <c r="O1667" s="66"/>
      <c r="P1667" s="62" t="s">
        <v>2098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468</v>
      </c>
      <c r="W1667" s="91" t="s">
        <v>2422</v>
      </c>
      <c r="X1667" s="69" t="s">
        <v>2813</v>
      </c>
      <c r="Y1667" s="69" t="s">
        <v>2422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7" t="str">
        <f>IF(ISNA(VLOOKUP(AA1667,Sheet2!J:J,1,0)),"//","")</f>
        <v>//</v>
      </c>
      <c r="AF1667" s="107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4046</v>
      </c>
      <c r="D1668" s="58" t="s">
        <v>7</v>
      </c>
      <c r="E1668" s="64" t="s">
        <v>370</v>
      </c>
      <c r="F1668" s="64" t="s">
        <v>370</v>
      </c>
      <c r="G1668" s="188">
        <v>0</v>
      </c>
      <c r="H1668" s="188">
        <v>0</v>
      </c>
      <c r="I1668" s="172" t="s">
        <v>3</v>
      </c>
      <c r="J1668" s="64" t="s">
        <v>1540</v>
      </c>
      <c r="K1668" s="65" t="s">
        <v>4229</v>
      </c>
      <c r="L1668" s="256" t="s">
        <v>5137</v>
      </c>
      <c r="M1668" s="256"/>
      <c r="N1668" s="256"/>
      <c r="O1668" s="66"/>
      <c r="P1668" s="62" t="s">
        <v>2100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469</v>
      </c>
      <c r="W1668" s="91" t="s">
        <v>2422</v>
      </c>
      <c r="X1668" s="69" t="s">
        <v>2422</v>
      </c>
      <c r="Y1668" s="69" t="s">
        <v>2422</v>
      </c>
      <c r="Z1668" s="44" t="str">
        <f t="shared" si="402"/>
        <v>"VARMNU"</v>
      </c>
      <c r="AA1668" s="25" t="str">
        <f t="shared" si="396"/>
        <v>VARMNU</v>
      </c>
      <c r="AB1668" s="1">
        <f t="shared" si="403"/>
        <v>1630</v>
      </c>
      <c r="AC1668" t="str">
        <f t="shared" si="397"/>
        <v>ITM_VARMNU</v>
      </c>
      <c r="AD1668" s="157" t="str">
        <f>IF(ISNA(VLOOKUP(AA1668,Sheet2!J:J,1,0)),"//","")</f>
        <v>//</v>
      </c>
      <c r="AF1668" s="107" t="str">
        <f t="shared" si="398"/>
        <v>VARMNU</v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3924</v>
      </c>
      <c r="D1669" s="58" t="s">
        <v>7</v>
      </c>
      <c r="E1669" s="64" t="s">
        <v>1429</v>
      </c>
      <c r="F1669" s="64" t="s">
        <v>1429</v>
      </c>
      <c r="G1669" s="188">
        <v>0</v>
      </c>
      <c r="H1669" s="188">
        <v>0</v>
      </c>
      <c r="I1669" s="172" t="s">
        <v>3</v>
      </c>
      <c r="J1669" s="64" t="s">
        <v>1540</v>
      </c>
      <c r="K1669" s="65" t="s">
        <v>4229</v>
      </c>
      <c r="L1669" s="256" t="s">
        <v>5137</v>
      </c>
      <c r="M1669" s="256"/>
      <c r="N1669" s="256"/>
      <c r="O1669" s="66"/>
      <c r="P1669" s="62" t="s">
        <v>2102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470</v>
      </c>
      <c r="W1669" s="91" t="s">
        <v>2422</v>
      </c>
      <c r="X1669" s="69" t="s">
        <v>2422</v>
      </c>
      <c r="Y1669" s="69" t="s">
        <v>2422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7" t="str">
        <f>IF(ISNA(VLOOKUP(AA1669,Sheet2!J:J,1,0)),"//","")</f>
        <v>//</v>
      </c>
      <c r="AF1669" s="107" t="str">
        <f t="shared" si="398"/>
        <v>VERS?</v>
      </c>
      <c r="AG1669" t="b">
        <f t="shared" si="399"/>
        <v>1</v>
      </c>
    </row>
    <row r="1670" spans="1:33" s="125" customFormat="1">
      <c r="A1670" s="55">
        <f t="shared" si="400"/>
        <v>1670</v>
      </c>
      <c r="B1670" s="54">
        <f t="shared" si="401"/>
        <v>1632</v>
      </c>
      <c r="C1670" s="121" t="s">
        <v>3751</v>
      </c>
      <c r="D1670" s="121" t="s">
        <v>7</v>
      </c>
      <c r="E1670" s="122" t="s">
        <v>1515</v>
      </c>
      <c r="F1670" s="122" t="s">
        <v>1515</v>
      </c>
      <c r="G1670" s="137">
        <v>0</v>
      </c>
      <c r="H1670" s="137">
        <v>0</v>
      </c>
      <c r="I1670" s="172" t="s">
        <v>3</v>
      </c>
      <c r="J1670" s="64" t="s">
        <v>1540</v>
      </c>
      <c r="K1670" s="124" t="s">
        <v>4229</v>
      </c>
      <c r="L1670" s="257" t="s">
        <v>5137</v>
      </c>
      <c r="M1670" s="257"/>
      <c r="N1670" s="257"/>
      <c r="P1670" s="18" t="s">
        <v>2348</v>
      </c>
      <c r="Q1670" s="18"/>
      <c r="S1670" s="125" t="str">
        <f t="shared" si="404"/>
        <v/>
      </c>
      <c r="T1670" s="125" t="str">
        <f>IF(ISNA(VLOOKUP(AF1670,#REF!,1)),"//","")</f>
        <v/>
      </c>
      <c r="V1670" s="43">
        <f t="shared" si="395"/>
        <v>471</v>
      </c>
      <c r="W1670" s="120" t="s">
        <v>2879</v>
      </c>
      <c r="X1670" s="123" t="s">
        <v>2422</v>
      </c>
      <c r="Y1670" s="123" t="s">
        <v>2422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7" t="str">
        <f>IF(ISNA(VLOOKUP(AA1670,Sheet2!J:J,1,0)),"//","")</f>
        <v>//</v>
      </c>
      <c r="AF1670" s="107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4522</v>
      </c>
      <c r="D1671" s="68" t="s">
        <v>7</v>
      </c>
      <c r="E1671" s="64" t="s">
        <v>374</v>
      </c>
      <c r="F1671" s="64" t="s">
        <v>374</v>
      </c>
      <c r="G1671" s="188">
        <v>0</v>
      </c>
      <c r="H1671" s="188">
        <v>0</v>
      </c>
      <c r="I1671" s="172" t="s">
        <v>3</v>
      </c>
      <c r="J1671" s="64" t="s">
        <v>1540</v>
      </c>
      <c r="K1671" s="65" t="s">
        <v>4229</v>
      </c>
      <c r="L1671" s="256" t="s">
        <v>5137</v>
      </c>
      <c r="M1671" s="256"/>
      <c r="N1671" s="256"/>
      <c r="O1671" s="70"/>
      <c r="P1671" s="62" t="s">
        <v>2106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472</v>
      </c>
      <c r="W1671" s="91" t="s">
        <v>2422</v>
      </c>
      <c r="X1671" s="69" t="s">
        <v>2422</v>
      </c>
      <c r="Y1671" s="69" t="s">
        <v>2422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7" t="str">
        <f>IF(ISNA(VLOOKUP(AA1671,Sheet2!J:J,1,0)),"//","")</f>
        <v>//</v>
      </c>
      <c r="AF1671" s="107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3925</v>
      </c>
      <c r="D1672" s="58" t="s">
        <v>7</v>
      </c>
      <c r="E1672" s="64" t="s">
        <v>376</v>
      </c>
      <c r="F1672" s="64" t="s">
        <v>376</v>
      </c>
      <c r="G1672" s="188">
        <v>0</v>
      </c>
      <c r="H1672" s="188">
        <v>0</v>
      </c>
      <c r="I1672" s="172" t="s">
        <v>3</v>
      </c>
      <c r="J1672" s="64" t="s">
        <v>1540</v>
      </c>
      <c r="K1672" s="65" t="s">
        <v>4229</v>
      </c>
      <c r="L1672" s="256" t="s">
        <v>5137</v>
      </c>
      <c r="M1672" s="256"/>
      <c r="N1672" s="256"/>
      <c r="O1672" s="66"/>
      <c r="P1672" s="62" t="s">
        <v>2112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473</v>
      </c>
      <c r="W1672" s="91" t="s">
        <v>2422</v>
      </c>
      <c r="X1672" s="69" t="s">
        <v>2422</v>
      </c>
      <c r="Y1672" s="69" t="s">
        <v>2422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7" t="str">
        <f>IF(ISNA(VLOOKUP(AA1672,Sheet2!J:J,1,0)),"//","")</f>
        <v>//</v>
      </c>
      <c r="AF1672" s="107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4585</v>
      </c>
      <c r="D1673" s="58" t="s">
        <v>7</v>
      </c>
      <c r="E1673" s="64" t="s">
        <v>1432</v>
      </c>
      <c r="F1673" s="64" t="s">
        <v>1432</v>
      </c>
      <c r="G1673" s="188">
        <v>0</v>
      </c>
      <c r="H1673" s="188">
        <v>0</v>
      </c>
      <c r="I1673" s="172" t="s">
        <v>3</v>
      </c>
      <c r="J1673" s="64" t="s">
        <v>1540</v>
      </c>
      <c r="K1673" s="65" t="s">
        <v>4229</v>
      </c>
      <c r="L1673" s="256" t="s">
        <v>5138</v>
      </c>
      <c r="M1673" s="256"/>
      <c r="N1673" s="256"/>
      <c r="O1673" s="66"/>
      <c r="P1673" s="62" t="s">
        <v>2114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474</v>
      </c>
      <c r="W1673" s="91" t="s">
        <v>2422</v>
      </c>
      <c r="X1673" s="69" t="s">
        <v>2422</v>
      </c>
      <c r="Y1673" s="69" t="s">
        <v>2422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7" t="str">
        <f>IF(ISNA(VLOOKUP(AA1673,Sheet2!J:J,1,0)),"//","")</f>
        <v>//</v>
      </c>
      <c r="AF1673" s="107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4586</v>
      </c>
      <c r="D1674" s="58" t="s">
        <v>7</v>
      </c>
      <c r="E1674" s="64" t="s">
        <v>1433</v>
      </c>
      <c r="F1674" s="64" t="s">
        <v>1433</v>
      </c>
      <c r="G1674" s="188">
        <v>0</v>
      </c>
      <c r="H1674" s="188">
        <v>0</v>
      </c>
      <c r="I1674" s="172" t="s">
        <v>3</v>
      </c>
      <c r="J1674" s="64" t="s">
        <v>1540</v>
      </c>
      <c r="K1674" s="65" t="s">
        <v>4229</v>
      </c>
      <c r="L1674" s="256" t="s">
        <v>5138</v>
      </c>
      <c r="M1674" s="256"/>
      <c r="N1674" s="256"/>
      <c r="O1674" s="66"/>
      <c r="P1674" s="62" t="s">
        <v>2115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475</v>
      </c>
      <c r="W1674" s="91" t="s">
        <v>2422</v>
      </c>
      <c r="X1674" s="69" t="s">
        <v>2422</v>
      </c>
      <c r="Y1674" s="69" t="s">
        <v>2422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7" t="str">
        <f>IF(ISNA(VLOOKUP(AA1674,Sheet2!J:J,1,0)),"//","")</f>
        <v>//</v>
      </c>
      <c r="AF1674" s="107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4587</v>
      </c>
      <c r="D1675" s="58" t="s">
        <v>7</v>
      </c>
      <c r="E1675" s="64" t="s">
        <v>1434</v>
      </c>
      <c r="F1675" s="64" t="s">
        <v>1434</v>
      </c>
      <c r="G1675" s="188">
        <v>0</v>
      </c>
      <c r="H1675" s="188">
        <v>0</v>
      </c>
      <c r="I1675" s="172" t="s">
        <v>3</v>
      </c>
      <c r="J1675" s="64" t="s">
        <v>1540</v>
      </c>
      <c r="K1675" s="65" t="s">
        <v>4229</v>
      </c>
      <c r="L1675" s="256" t="s">
        <v>5138</v>
      </c>
      <c r="M1675" s="256"/>
      <c r="N1675" s="256"/>
      <c r="O1675" s="66"/>
      <c r="P1675" s="62" t="s">
        <v>2116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476</v>
      </c>
      <c r="W1675" s="91" t="s">
        <v>2422</v>
      </c>
      <c r="X1675" s="69" t="s">
        <v>2422</v>
      </c>
      <c r="Y1675" s="69" t="s">
        <v>2422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7" t="str">
        <f>IF(ISNA(VLOOKUP(AA1675,Sheet2!J:J,1,0)),"//","")</f>
        <v>//</v>
      </c>
      <c r="AF1675" s="107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3926</v>
      </c>
      <c r="D1676" s="58" t="s">
        <v>12</v>
      </c>
      <c r="E1676" s="64" t="s">
        <v>378</v>
      </c>
      <c r="F1676" s="64" t="s">
        <v>378</v>
      </c>
      <c r="G1676" s="188">
        <v>0</v>
      </c>
      <c r="H1676" s="188">
        <v>64</v>
      </c>
      <c r="I1676" s="172" t="s">
        <v>3</v>
      </c>
      <c r="J1676" s="64" t="s">
        <v>1540</v>
      </c>
      <c r="K1676" s="65" t="s">
        <v>4229</v>
      </c>
      <c r="L1676" s="256" t="s">
        <v>5137</v>
      </c>
      <c r="M1676" s="256"/>
      <c r="N1676" s="256"/>
      <c r="O1676" s="66"/>
      <c r="P1676" s="62" t="s">
        <v>2117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477</v>
      </c>
      <c r="W1676" s="91" t="s">
        <v>2900</v>
      </c>
      <c r="X1676" s="69" t="s">
        <v>2813</v>
      </c>
      <c r="Y1676" s="69" t="s">
        <v>2422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7" t="str">
        <f>IF(ISNA(VLOOKUP(AA1676,Sheet2!J:J,1,0)),"//","")</f>
        <v>//</v>
      </c>
      <c r="AF1676" s="107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3927</v>
      </c>
      <c r="D1677" s="58" t="s">
        <v>7</v>
      </c>
      <c r="E1677" s="64" t="s">
        <v>379</v>
      </c>
      <c r="F1677" s="64" t="s">
        <v>379</v>
      </c>
      <c r="G1677" s="188">
        <v>0</v>
      </c>
      <c r="H1677" s="188">
        <v>0</v>
      </c>
      <c r="I1677" s="172" t="s">
        <v>3</v>
      </c>
      <c r="J1677" s="64" t="s">
        <v>1540</v>
      </c>
      <c r="K1677" s="65" t="s">
        <v>4229</v>
      </c>
      <c r="L1677" s="256" t="s">
        <v>5137</v>
      </c>
      <c r="M1677" s="256"/>
      <c r="N1677" s="256"/>
      <c r="O1677" s="66"/>
      <c r="P1677" s="62" t="s">
        <v>2118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478</v>
      </c>
      <c r="W1677" s="91" t="s">
        <v>2900</v>
      </c>
      <c r="X1677" s="69" t="s">
        <v>2422</v>
      </c>
      <c r="Y1677" s="69" t="s">
        <v>2422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7" t="str">
        <f>IF(ISNA(VLOOKUP(AA1677,Sheet2!J:J,1,0)),"//","")</f>
        <v>//</v>
      </c>
      <c r="AF1677" s="107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3928</v>
      </c>
      <c r="D1678" s="58" t="s">
        <v>7</v>
      </c>
      <c r="E1678" s="64" t="s">
        <v>718</v>
      </c>
      <c r="F1678" s="64" t="s">
        <v>718</v>
      </c>
      <c r="G1678" s="188">
        <v>0</v>
      </c>
      <c r="H1678" s="188">
        <v>0</v>
      </c>
      <c r="I1678" s="172" t="s">
        <v>3</v>
      </c>
      <c r="J1678" s="64" t="s">
        <v>1540</v>
      </c>
      <c r="K1678" s="65" t="s">
        <v>4229</v>
      </c>
      <c r="L1678" s="256" t="s">
        <v>5137</v>
      </c>
      <c r="M1678" s="256"/>
      <c r="N1678" s="256"/>
      <c r="O1678" s="66"/>
      <c r="P1678" s="62" t="s">
        <v>2126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479</v>
      </c>
      <c r="W1678" s="91" t="s">
        <v>2884</v>
      </c>
      <c r="X1678" s="69" t="s">
        <v>2422</v>
      </c>
      <c r="Y1678" s="69" t="s">
        <v>2815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7" t="str">
        <f>IF(ISNA(VLOOKUP(AA1678,Sheet2!J:J,1,0)),"//","")</f>
        <v>//</v>
      </c>
      <c r="AF1678" s="107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3929</v>
      </c>
      <c r="D1679" s="58" t="s">
        <v>7</v>
      </c>
      <c r="E1679" s="64" t="s">
        <v>1439</v>
      </c>
      <c r="F1679" s="64" t="s">
        <v>1439</v>
      </c>
      <c r="G1679" s="188">
        <v>0</v>
      </c>
      <c r="H1679" s="188">
        <v>0</v>
      </c>
      <c r="I1679" s="172" t="s">
        <v>3</v>
      </c>
      <c r="J1679" s="64" t="s">
        <v>1540</v>
      </c>
      <c r="K1679" s="65" t="s">
        <v>4229</v>
      </c>
      <c r="L1679" s="256" t="s">
        <v>5137</v>
      </c>
      <c r="M1679" s="256"/>
      <c r="N1679" s="256"/>
      <c r="O1679" s="66"/>
      <c r="P1679" s="62" t="s">
        <v>2127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480</v>
      </c>
      <c r="W1679" s="91" t="s">
        <v>2884</v>
      </c>
      <c r="X1679" s="69" t="s">
        <v>2422</v>
      </c>
      <c r="Y1679" s="69" t="s">
        <v>2816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7" t="str">
        <f>IF(ISNA(VLOOKUP(AA1679,Sheet2!J:J,1,0)),"//","")</f>
        <v>//</v>
      </c>
      <c r="AF1679" s="107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3930</v>
      </c>
      <c r="D1680" s="58" t="s">
        <v>7</v>
      </c>
      <c r="E1680" s="64" t="s">
        <v>1440</v>
      </c>
      <c r="F1680" s="64" t="s">
        <v>1440</v>
      </c>
      <c r="G1680" s="188">
        <v>0</v>
      </c>
      <c r="H1680" s="188">
        <v>0</v>
      </c>
      <c r="I1680" s="172" t="s">
        <v>3</v>
      </c>
      <c r="J1680" s="64" t="s">
        <v>1540</v>
      </c>
      <c r="K1680" s="65" t="s">
        <v>4229</v>
      </c>
      <c r="L1680" s="256" t="s">
        <v>5137</v>
      </c>
      <c r="M1680" s="256"/>
      <c r="N1680" s="256"/>
      <c r="O1680" s="66"/>
      <c r="P1680" s="62" t="s">
        <v>2128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481</v>
      </c>
      <c r="W1680" s="91" t="s">
        <v>2884</v>
      </c>
      <c r="X1680" s="69" t="s">
        <v>2422</v>
      </c>
      <c r="Y1680" s="69" t="s">
        <v>4238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7" t="str">
        <f>IF(ISNA(VLOOKUP(AA1680,Sheet2!J:J,1,0)),"//","")</f>
        <v>//</v>
      </c>
      <c r="AF1680" s="107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1" t="s">
        <v>4789</v>
      </c>
      <c r="D1681" s="58" t="s">
        <v>7</v>
      </c>
      <c r="E1681" s="64" t="s">
        <v>384</v>
      </c>
      <c r="F1681" s="64" t="s">
        <v>384</v>
      </c>
      <c r="G1681" s="188">
        <v>0</v>
      </c>
      <c r="H1681" s="188">
        <v>0</v>
      </c>
      <c r="I1681" s="172" t="s">
        <v>3</v>
      </c>
      <c r="J1681" s="64" t="s">
        <v>1540</v>
      </c>
      <c r="K1681" s="65" t="s">
        <v>4229</v>
      </c>
      <c r="L1681" s="256" t="s">
        <v>5137</v>
      </c>
      <c r="M1681" s="256"/>
      <c r="N1681" s="256"/>
      <c r="O1681" s="66"/>
      <c r="P1681" s="62" t="s">
        <v>2129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482</v>
      </c>
      <c r="W1681" s="91" t="s">
        <v>2422</v>
      </c>
      <c r="X1681" s="69" t="s">
        <v>2422</v>
      </c>
      <c r="Y1681" s="69" t="s">
        <v>2422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7" t="str">
        <f>IF(ISNA(VLOOKUP(AA1681,Sheet2!J:J,1,0)),"//","")</f>
        <v>//</v>
      </c>
      <c r="AF1681" s="107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4523</v>
      </c>
      <c r="D1682" s="58" t="s">
        <v>7</v>
      </c>
      <c r="E1682" s="64" t="s">
        <v>387</v>
      </c>
      <c r="F1682" s="64" t="s">
        <v>387</v>
      </c>
      <c r="G1682" s="188">
        <v>0</v>
      </c>
      <c r="H1682" s="188">
        <v>0</v>
      </c>
      <c r="I1682" s="172" t="s">
        <v>3</v>
      </c>
      <c r="J1682" s="64" t="s">
        <v>1540</v>
      </c>
      <c r="K1682" s="65" t="s">
        <v>4229</v>
      </c>
      <c r="L1682" s="256" t="s">
        <v>5137</v>
      </c>
      <c r="M1682" s="256"/>
      <c r="N1682" s="256"/>
      <c r="O1682" s="66"/>
      <c r="P1682" s="62" t="s">
        <v>2133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483</v>
      </c>
      <c r="W1682" s="91" t="s">
        <v>2422</v>
      </c>
      <c r="X1682" s="69" t="s">
        <v>2422</v>
      </c>
      <c r="Y1682" s="69" t="s">
        <v>2422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7" t="str">
        <f>IF(ISNA(VLOOKUP(AA1682,Sheet2!J:J,1,0)),"//","")</f>
        <v>//</v>
      </c>
      <c r="AF1682" s="107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3931</v>
      </c>
      <c r="D1683" s="58" t="s">
        <v>7</v>
      </c>
      <c r="E1683" s="64" t="s">
        <v>1441</v>
      </c>
      <c r="F1683" s="64" t="s">
        <v>1441</v>
      </c>
      <c r="G1683" s="188">
        <v>0</v>
      </c>
      <c r="H1683" s="188">
        <v>0</v>
      </c>
      <c r="I1683" s="172" t="s">
        <v>3</v>
      </c>
      <c r="J1683" s="64" t="s">
        <v>1540</v>
      </c>
      <c r="K1683" s="65" t="s">
        <v>4229</v>
      </c>
      <c r="L1683" s="256" t="s">
        <v>5137</v>
      </c>
      <c r="M1683" s="256"/>
      <c r="N1683" s="256"/>
      <c r="O1683" s="66"/>
      <c r="P1683" s="62" t="s">
        <v>2134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484</v>
      </c>
      <c r="W1683" s="91" t="s">
        <v>2902</v>
      </c>
      <c r="X1683" s="69" t="s">
        <v>2422</v>
      </c>
      <c r="Y1683" s="69" t="s">
        <v>2422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7" t="str">
        <f>IF(ISNA(VLOOKUP(AA1683,Sheet2!J:J,1,0)),"//","")</f>
        <v>//</v>
      </c>
      <c r="AF1683" s="107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4915</v>
      </c>
      <c r="D1684" s="58" t="s">
        <v>7</v>
      </c>
      <c r="E1684" s="64" t="s">
        <v>4916</v>
      </c>
      <c r="F1684" s="64" t="s">
        <v>4916</v>
      </c>
      <c r="G1684" s="188">
        <v>0</v>
      </c>
      <c r="H1684" s="188">
        <v>0</v>
      </c>
      <c r="I1684" s="172" t="s">
        <v>3</v>
      </c>
      <c r="J1684" s="64" t="s">
        <v>1540</v>
      </c>
      <c r="K1684" s="65" t="s">
        <v>4229</v>
      </c>
      <c r="L1684" s="256" t="s">
        <v>5137</v>
      </c>
      <c r="M1684" s="256"/>
      <c r="N1684" s="256"/>
      <c r="O1684" s="66"/>
      <c r="P1684" s="62" t="s">
        <v>4917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485</v>
      </c>
      <c r="W1684" s="91" t="s">
        <v>2422</v>
      </c>
      <c r="X1684" s="69" t="s">
        <v>2422</v>
      </c>
      <c r="Y1684" s="69" t="s">
        <v>2422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7" t="str">
        <f>IF(ISNA(VLOOKUP(AA1684,Sheet2!J:J,1,0)),"//","")</f>
        <v>//</v>
      </c>
      <c r="AF1684" s="107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4524</v>
      </c>
      <c r="D1685" s="58" t="s">
        <v>7</v>
      </c>
      <c r="E1685" s="64" t="s">
        <v>394</v>
      </c>
      <c r="F1685" s="64" t="s">
        <v>394</v>
      </c>
      <c r="G1685" s="188">
        <v>0</v>
      </c>
      <c r="H1685" s="188">
        <v>0</v>
      </c>
      <c r="I1685" s="172" t="s">
        <v>3</v>
      </c>
      <c r="J1685" s="64" t="s">
        <v>1540</v>
      </c>
      <c r="K1685" s="65" t="s">
        <v>4229</v>
      </c>
      <c r="L1685" s="256" t="s">
        <v>5137</v>
      </c>
      <c r="M1685" s="256"/>
      <c r="N1685" s="256"/>
      <c r="O1685" s="66"/>
      <c r="P1685" s="62" t="s">
        <v>2148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486</v>
      </c>
      <c r="W1685" s="91" t="s">
        <v>2422</v>
      </c>
      <c r="X1685" s="69" t="s">
        <v>2422</v>
      </c>
      <c r="Y1685" s="69" t="s">
        <v>2422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7" t="str">
        <f>IF(ISNA(VLOOKUP(AA1685,Sheet2!J:J,1,0)),"//","")</f>
        <v>//</v>
      </c>
      <c r="AF1685" s="107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1" t="s">
        <v>4790</v>
      </c>
      <c r="D1686" s="58" t="s">
        <v>7</v>
      </c>
      <c r="E1686" s="64" t="s">
        <v>396</v>
      </c>
      <c r="F1686" s="64" t="s">
        <v>396</v>
      </c>
      <c r="G1686" s="188">
        <v>0</v>
      </c>
      <c r="H1686" s="188">
        <v>0</v>
      </c>
      <c r="I1686" s="172" t="s">
        <v>3</v>
      </c>
      <c r="J1686" s="64" t="s">
        <v>1540</v>
      </c>
      <c r="K1686" s="65" t="s">
        <v>4229</v>
      </c>
      <c r="L1686" s="256" t="s">
        <v>5137</v>
      </c>
      <c r="M1686" s="256"/>
      <c r="N1686" s="256"/>
      <c r="O1686" s="66"/>
      <c r="P1686" s="62" t="s">
        <v>2151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487</v>
      </c>
      <c r="W1686" s="91" t="s">
        <v>2422</v>
      </c>
      <c r="X1686" s="69" t="s">
        <v>2422</v>
      </c>
      <c r="Y1686" s="69" t="s">
        <v>2422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7" t="str">
        <f>IF(ISNA(VLOOKUP(AA1686,Sheet2!J:J,1,0)),"//","")</f>
        <v>//</v>
      </c>
      <c r="AF1686" s="107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3860</v>
      </c>
      <c r="D1687" s="58" t="s">
        <v>2152</v>
      </c>
      <c r="E1687" s="64" t="s">
        <v>397</v>
      </c>
      <c r="F1687" s="64" t="s">
        <v>397</v>
      </c>
      <c r="G1687" s="188">
        <v>0</v>
      </c>
      <c r="H1687" s="188">
        <v>0</v>
      </c>
      <c r="I1687" s="172" t="s">
        <v>3</v>
      </c>
      <c r="J1687" s="64" t="s">
        <v>1540</v>
      </c>
      <c r="K1687" s="65" t="s">
        <v>4229</v>
      </c>
      <c r="L1687" s="256" t="s">
        <v>5137</v>
      </c>
      <c r="M1687" s="256"/>
      <c r="N1687" s="256"/>
      <c r="O1687" s="66"/>
      <c r="P1687" s="62" t="s">
        <v>2152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488</v>
      </c>
      <c r="W1687" s="91" t="s">
        <v>2422</v>
      </c>
      <c r="X1687" s="69" t="s">
        <v>2422</v>
      </c>
      <c r="Y1687" s="69" t="s">
        <v>2422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7" t="str">
        <f>IF(ISNA(VLOOKUP(AA1687,Sheet2!J:J,1,0)),"//","")</f>
        <v>//</v>
      </c>
      <c r="AF1687" s="107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3933</v>
      </c>
      <c r="D1688" s="58" t="s">
        <v>2464</v>
      </c>
      <c r="E1688" s="64" t="s">
        <v>1450</v>
      </c>
      <c r="F1688" s="64" t="s">
        <v>1450</v>
      </c>
      <c r="G1688" s="188">
        <v>0</v>
      </c>
      <c r="H1688" s="188">
        <v>99</v>
      </c>
      <c r="I1688" s="172" t="s">
        <v>3</v>
      </c>
      <c r="J1688" s="64" t="s">
        <v>1540</v>
      </c>
      <c r="K1688" s="65" t="s">
        <v>4229</v>
      </c>
      <c r="L1688" s="256" t="s">
        <v>5137</v>
      </c>
      <c r="M1688" s="256"/>
      <c r="N1688" s="256"/>
      <c r="O1688" s="66"/>
      <c r="P1688" s="62" t="s">
        <v>2153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489</v>
      </c>
      <c r="W1688" s="91" t="s">
        <v>2902</v>
      </c>
      <c r="X1688" s="69" t="s">
        <v>2813</v>
      </c>
      <c r="Y1688" s="69" t="s">
        <v>2422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7" t="str">
        <f>IF(ISNA(VLOOKUP(AA1688,Sheet2!J:J,1,0)),"//","")</f>
        <v>//</v>
      </c>
      <c r="AF1688" s="107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3934</v>
      </c>
      <c r="D1689" s="58" t="s">
        <v>2464</v>
      </c>
      <c r="E1689" s="64" t="s">
        <v>1451</v>
      </c>
      <c r="F1689" s="64" t="s">
        <v>1451</v>
      </c>
      <c r="G1689" s="188">
        <v>0</v>
      </c>
      <c r="H1689" s="188">
        <v>99</v>
      </c>
      <c r="I1689" s="172" t="s">
        <v>3</v>
      </c>
      <c r="J1689" s="64" t="s">
        <v>1540</v>
      </c>
      <c r="K1689" s="65" t="s">
        <v>4229</v>
      </c>
      <c r="L1689" s="256" t="s">
        <v>5137</v>
      </c>
      <c r="M1689" s="256"/>
      <c r="N1689" s="256"/>
      <c r="O1689" s="66"/>
      <c r="P1689" s="62" t="s">
        <v>2155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490</v>
      </c>
      <c r="W1689" s="91" t="s">
        <v>2902</v>
      </c>
      <c r="X1689" s="92" t="s">
        <v>2813</v>
      </c>
      <c r="Y1689" s="93" t="s">
        <v>2422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7" t="str">
        <f>IF(ISNA(VLOOKUP(AA1689,Sheet2!J:J,1,0)),"//","")</f>
        <v>//</v>
      </c>
      <c r="AF1689" s="107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3935</v>
      </c>
      <c r="D1690" s="58" t="s">
        <v>2464</v>
      </c>
      <c r="E1690" s="64" t="s">
        <v>1452</v>
      </c>
      <c r="F1690" s="64" t="s">
        <v>1452</v>
      </c>
      <c r="G1690" s="188">
        <v>0</v>
      </c>
      <c r="H1690" s="188">
        <v>99</v>
      </c>
      <c r="I1690" s="172" t="s">
        <v>3</v>
      </c>
      <c r="J1690" s="64" t="s">
        <v>1540</v>
      </c>
      <c r="K1690" s="65" t="s">
        <v>4229</v>
      </c>
      <c r="L1690" s="256" t="s">
        <v>5137</v>
      </c>
      <c r="M1690" s="256"/>
      <c r="N1690" s="256"/>
      <c r="O1690" s="66"/>
      <c r="P1690" s="62" t="s">
        <v>2158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490</v>
      </c>
      <c r="W1690" s="91" t="s">
        <v>2422</v>
      </c>
      <c r="X1690" s="92" t="s">
        <v>2807</v>
      </c>
      <c r="Y1690" s="93" t="s">
        <v>2422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7" t="str">
        <f>IF(ISNA(VLOOKUP(AA1690,Sheet2!J:J,1,0)),"//","")</f>
        <v/>
      </c>
      <c r="AF1690" s="107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1" t="s">
        <v>3936</v>
      </c>
      <c r="D1691" s="61" t="s">
        <v>7</v>
      </c>
      <c r="E1691" s="64" t="s">
        <v>2802</v>
      </c>
      <c r="F1691" s="64" t="s">
        <v>2802</v>
      </c>
      <c r="G1691" s="188">
        <v>0</v>
      </c>
      <c r="H1691" s="188">
        <v>0</v>
      </c>
      <c r="I1691" s="172" t="s">
        <v>3</v>
      </c>
      <c r="J1691" s="64" t="s">
        <v>1540</v>
      </c>
      <c r="K1691" s="65" t="s">
        <v>4229</v>
      </c>
      <c r="L1691" s="256" t="s">
        <v>5137</v>
      </c>
      <c r="M1691" s="256"/>
      <c r="N1691" s="256"/>
      <c r="O1691" s="66"/>
      <c r="P1691" s="62" t="s">
        <v>2804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491</v>
      </c>
      <c r="W1691" s="91" t="s">
        <v>2884</v>
      </c>
      <c r="X1691" s="69" t="s">
        <v>2422</v>
      </c>
      <c r="Y1691" s="69" t="s">
        <v>2422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7" t="str">
        <f>IF(ISNA(VLOOKUP(AA1691,Sheet2!J:J,1,0)),"//","")</f>
        <v>//</v>
      </c>
      <c r="AF1691" s="107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3937</v>
      </c>
      <c r="D1692" s="58" t="s">
        <v>7</v>
      </c>
      <c r="E1692" s="151" t="s">
        <v>2803</v>
      </c>
      <c r="F1692" s="151" t="s">
        <v>2803</v>
      </c>
      <c r="G1692" s="152">
        <v>0</v>
      </c>
      <c r="H1692" s="152">
        <v>0</v>
      </c>
      <c r="I1692" s="172" t="s">
        <v>3</v>
      </c>
      <c r="J1692" s="64" t="s">
        <v>1540</v>
      </c>
      <c r="K1692" s="65" t="s">
        <v>4229</v>
      </c>
      <c r="L1692" s="256" t="s">
        <v>5137</v>
      </c>
      <c r="M1692" s="256"/>
      <c r="N1692" s="256"/>
      <c r="O1692" s="66"/>
      <c r="P1692" s="62" t="s">
        <v>2805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492</v>
      </c>
      <c r="W1692" s="91" t="s">
        <v>2884</v>
      </c>
      <c r="X1692" s="69" t="s">
        <v>2422</v>
      </c>
      <c r="Y1692" s="69" t="s">
        <v>2422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7" t="str">
        <f>IF(ISNA(VLOOKUP(AA1692,Sheet2!J:J,1,0)),"//","")</f>
        <v>//</v>
      </c>
      <c r="AF1692" s="107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3938</v>
      </c>
      <c r="D1693" s="58" t="s">
        <v>2464</v>
      </c>
      <c r="E1693" s="151" t="s">
        <v>401</v>
      </c>
      <c r="F1693" s="151" t="s">
        <v>401</v>
      </c>
      <c r="G1693" s="152">
        <v>0</v>
      </c>
      <c r="H1693" s="152">
        <v>99</v>
      </c>
      <c r="I1693" s="172" t="s">
        <v>3</v>
      </c>
      <c r="J1693" s="64" t="s">
        <v>1540</v>
      </c>
      <c r="K1693" s="65" t="s">
        <v>4229</v>
      </c>
      <c r="L1693" s="256" t="s">
        <v>5137</v>
      </c>
      <c r="M1693" s="256"/>
      <c r="N1693" s="256"/>
      <c r="O1693" s="66"/>
      <c r="P1693" s="62" t="s">
        <v>2160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492</v>
      </c>
      <c r="W1693" s="91" t="s">
        <v>2422</v>
      </c>
      <c r="X1693" s="69" t="s">
        <v>2807</v>
      </c>
      <c r="Y1693" s="69" t="s">
        <v>2422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7" t="str">
        <f>IF(ISNA(VLOOKUP(AA1693,Sheet2!J:J,1,0)),"//","")</f>
        <v/>
      </c>
      <c r="AF1693" s="107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1" t="s">
        <v>3939</v>
      </c>
      <c r="D1694" s="61" t="s">
        <v>2464</v>
      </c>
      <c r="E1694" s="64" t="s">
        <v>402</v>
      </c>
      <c r="F1694" s="64" t="s">
        <v>402</v>
      </c>
      <c r="G1694" s="188">
        <v>0</v>
      </c>
      <c r="H1694" s="188">
        <v>99</v>
      </c>
      <c r="I1694" s="172" t="s">
        <v>3</v>
      </c>
      <c r="J1694" s="64" t="s">
        <v>1540</v>
      </c>
      <c r="K1694" s="65" t="s">
        <v>4229</v>
      </c>
      <c r="L1694" s="256" t="s">
        <v>5137</v>
      </c>
      <c r="M1694" s="256"/>
      <c r="N1694" s="256"/>
      <c r="O1694" s="66"/>
      <c r="P1694" s="62" t="s">
        <v>2161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492</v>
      </c>
      <c r="W1694" s="91" t="s">
        <v>2422</v>
      </c>
      <c r="X1694" s="69" t="s">
        <v>2807</v>
      </c>
      <c r="Y1694" s="69" t="s">
        <v>2422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7" t="str">
        <f>IF(ISNA(VLOOKUP(AA1694,Sheet2!J:J,1,0)),"//","")</f>
        <v/>
      </c>
      <c r="AF1694" s="107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1" t="s">
        <v>3940</v>
      </c>
      <c r="D1695" s="61" t="s">
        <v>2464</v>
      </c>
      <c r="E1695" s="64" t="s">
        <v>403</v>
      </c>
      <c r="F1695" s="64" t="s">
        <v>403</v>
      </c>
      <c r="G1695" s="188">
        <v>0</v>
      </c>
      <c r="H1695" s="188">
        <v>99</v>
      </c>
      <c r="I1695" s="172" t="s">
        <v>3</v>
      </c>
      <c r="J1695" s="64" t="s">
        <v>1540</v>
      </c>
      <c r="K1695" s="65" t="s">
        <v>4229</v>
      </c>
      <c r="L1695" s="256" t="s">
        <v>5137</v>
      </c>
      <c r="M1695" s="256"/>
      <c r="N1695" s="256"/>
      <c r="O1695" s="66"/>
      <c r="P1695" s="62" t="s">
        <v>2162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492</v>
      </c>
      <c r="W1695" s="91" t="s">
        <v>2422</v>
      </c>
      <c r="X1695" s="69" t="s">
        <v>2807</v>
      </c>
      <c r="Y1695" s="69" t="s">
        <v>2422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7" t="str">
        <f>IF(ISNA(VLOOKUP(AA1695,Sheet2!J:J,1,0)),"//","")</f>
        <v/>
      </c>
      <c r="AF1695" s="107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1" t="s">
        <v>3941</v>
      </c>
      <c r="D1696" s="61" t="s">
        <v>2464</v>
      </c>
      <c r="E1696" s="64" t="s">
        <v>404</v>
      </c>
      <c r="F1696" s="64" t="s">
        <v>404</v>
      </c>
      <c r="G1696" s="188">
        <v>0</v>
      </c>
      <c r="H1696" s="188">
        <v>99</v>
      </c>
      <c r="I1696" s="172" t="s">
        <v>3</v>
      </c>
      <c r="J1696" s="64" t="s">
        <v>1540</v>
      </c>
      <c r="K1696" s="65" t="s">
        <v>4229</v>
      </c>
      <c r="L1696" s="256" t="s">
        <v>5137</v>
      </c>
      <c r="M1696" s="256"/>
      <c r="N1696" s="256"/>
      <c r="O1696" s="66"/>
      <c r="P1696" s="62" t="s">
        <v>2163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492</v>
      </c>
      <c r="W1696" s="91" t="s">
        <v>2422</v>
      </c>
      <c r="X1696" s="69" t="s">
        <v>2807</v>
      </c>
      <c r="Y1696" s="69" t="s">
        <v>2422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7" t="str">
        <f>IF(ISNA(VLOOKUP(AA1696,Sheet2!J:J,1,0)),"//","")</f>
        <v/>
      </c>
      <c r="AF1696" s="107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1" t="s">
        <v>3942</v>
      </c>
      <c r="D1697" s="61" t="s">
        <v>2464</v>
      </c>
      <c r="E1697" s="64" t="s">
        <v>1039</v>
      </c>
      <c r="F1697" s="64" t="s">
        <v>1039</v>
      </c>
      <c r="G1697" s="188">
        <v>0</v>
      </c>
      <c r="H1697" s="188">
        <v>99</v>
      </c>
      <c r="I1697" s="172" t="s">
        <v>3</v>
      </c>
      <c r="J1697" s="64" t="s">
        <v>1540</v>
      </c>
      <c r="K1697" s="65" t="s">
        <v>4229</v>
      </c>
      <c r="L1697" s="256" t="s">
        <v>5137</v>
      </c>
      <c r="M1697" s="256"/>
      <c r="N1697" s="256"/>
      <c r="O1697" s="66"/>
      <c r="P1697" s="62" t="s">
        <v>2357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492</v>
      </c>
      <c r="W1697" s="91" t="s">
        <v>2422</v>
      </c>
      <c r="X1697" s="69" t="s">
        <v>2807</v>
      </c>
      <c r="Y1697" s="69" t="s">
        <v>2422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7" t="str">
        <f>IF(ISNA(VLOOKUP(AA1697,Sheet2!J:J,1,0)),"//","")</f>
        <v/>
      </c>
      <c r="AF1697" s="107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1" t="s">
        <v>3943</v>
      </c>
      <c r="D1698" s="61" t="s">
        <v>2464</v>
      </c>
      <c r="E1698" s="64" t="s">
        <v>1454</v>
      </c>
      <c r="F1698" s="64" t="s">
        <v>1454</v>
      </c>
      <c r="G1698" s="72">
        <v>0</v>
      </c>
      <c r="H1698" s="72">
        <v>99</v>
      </c>
      <c r="I1698" s="172" t="s">
        <v>3</v>
      </c>
      <c r="J1698" s="64" t="s">
        <v>1540</v>
      </c>
      <c r="K1698" s="65" t="s">
        <v>4229</v>
      </c>
      <c r="L1698" s="256" t="s">
        <v>5137</v>
      </c>
      <c r="M1698" s="256"/>
      <c r="N1698" s="256"/>
      <c r="O1698" s="66"/>
      <c r="P1698" s="62" t="s">
        <v>2167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492</v>
      </c>
      <c r="W1698" s="91" t="s">
        <v>2422</v>
      </c>
      <c r="X1698" s="69" t="s">
        <v>2807</v>
      </c>
      <c r="Y1698" s="69" t="s">
        <v>2422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7" t="str">
        <f>IF(ISNA(VLOOKUP(AA1698,Sheet2!J:J,1,0)),"//","")</f>
        <v/>
      </c>
      <c r="AF1698" s="107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1" t="s">
        <v>3944</v>
      </c>
      <c r="D1699" s="61" t="s">
        <v>7</v>
      </c>
      <c r="E1699" s="64" t="s">
        <v>3682</v>
      </c>
      <c r="F1699" s="64" t="s">
        <v>3682</v>
      </c>
      <c r="G1699" s="188">
        <v>0</v>
      </c>
      <c r="H1699" s="188">
        <v>0</v>
      </c>
      <c r="I1699" s="172" t="s">
        <v>3</v>
      </c>
      <c r="J1699" s="64" t="s">
        <v>1540</v>
      </c>
      <c r="K1699" s="65" t="s">
        <v>4229</v>
      </c>
      <c r="L1699" s="256" t="s">
        <v>5137</v>
      </c>
      <c r="M1699" s="256"/>
      <c r="N1699" s="256"/>
      <c r="O1699" s="66"/>
      <c r="P1699" s="62" t="s">
        <v>2168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493</v>
      </c>
      <c r="W1699" s="91" t="s">
        <v>2422</v>
      </c>
      <c r="X1699" s="69" t="s">
        <v>2422</v>
      </c>
      <c r="Y1699" s="69" t="s">
        <v>4239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7" t="str">
        <f>IF(ISNA(VLOOKUP(AA1699,Sheet2!J:J,1,0)),"//","")</f>
        <v>//</v>
      </c>
      <c r="AF1699" s="107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4544</v>
      </c>
      <c r="D1700" s="58" t="s">
        <v>7</v>
      </c>
      <c r="E1700" s="64" t="s">
        <v>1455</v>
      </c>
      <c r="F1700" s="64" t="s">
        <v>1455</v>
      </c>
      <c r="G1700" s="188">
        <v>0</v>
      </c>
      <c r="H1700" s="188">
        <v>0</v>
      </c>
      <c r="I1700" s="172" t="s">
        <v>3</v>
      </c>
      <c r="J1700" s="64" t="s">
        <v>1540</v>
      </c>
      <c r="K1700" s="65" t="s">
        <v>4229</v>
      </c>
      <c r="L1700" s="256" t="s">
        <v>5137</v>
      </c>
      <c r="M1700" s="256"/>
      <c r="N1700" s="256"/>
      <c r="O1700" s="66"/>
      <c r="P1700" s="62" t="s">
        <v>2172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494</v>
      </c>
      <c r="W1700" s="91" t="s">
        <v>2422</v>
      </c>
      <c r="X1700" s="69" t="s">
        <v>2422</v>
      </c>
      <c r="Y1700" s="69" t="s">
        <v>2422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7" t="str">
        <f>IF(ISNA(VLOOKUP(AA1700,Sheet2!J:J,1,0)),"//","")</f>
        <v>//</v>
      </c>
      <c r="AF1700" s="107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4545</v>
      </c>
      <c r="D1701" s="58" t="s">
        <v>7</v>
      </c>
      <c r="E1701" s="64" t="s">
        <v>1456</v>
      </c>
      <c r="F1701" s="64" t="s">
        <v>1456</v>
      </c>
      <c r="G1701" s="188">
        <v>0</v>
      </c>
      <c r="H1701" s="188">
        <v>0</v>
      </c>
      <c r="I1701" s="172" t="s">
        <v>3</v>
      </c>
      <c r="J1701" s="64" t="s">
        <v>1540</v>
      </c>
      <c r="K1701" s="65" t="s">
        <v>4229</v>
      </c>
      <c r="L1701" s="256" t="s">
        <v>5137</v>
      </c>
      <c r="M1701" s="256"/>
      <c r="N1701" s="256"/>
      <c r="O1701" s="66"/>
      <c r="P1701" s="62" t="s">
        <v>2173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495</v>
      </c>
      <c r="W1701" s="91" t="s">
        <v>2422</v>
      </c>
      <c r="X1701" s="69" t="s">
        <v>2422</v>
      </c>
      <c r="Y1701" s="69" t="s">
        <v>2422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7" t="str">
        <f>IF(ISNA(VLOOKUP(AA1701,Sheet2!J:J,1,0)),"//","")</f>
        <v>//</v>
      </c>
      <c r="AF1701" s="107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3945</v>
      </c>
      <c r="D1702" s="58" t="s">
        <v>7</v>
      </c>
      <c r="E1702" s="64" t="s">
        <v>1457</v>
      </c>
      <c r="F1702" s="64" t="s">
        <v>1457</v>
      </c>
      <c r="G1702" s="188">
        <v>0</v>
      </c>
      <c r="H1702" s="188">
        <v>0</v>
      </c>
      <c r="I1702" s="172" t="s">
        <v>3</v>
      </c>
      <c r="J1702" s="64" t="s">
        <v>1540</v>
      </c>
      <c r="K1702" s="65" t="s">
        <v>4229</v>
      </c>
      <c r="L1702" s="256" t="s">
        <v>5138</v>
      </c>
      <c r="M1702" s="256"/>
      <c r="N1702" s="256"/>
      <c r="O1702" s="66"/>
      <c r="P1702" s="62" t="s">
        <v>2174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496</v>
      </c>
      <c r="W1702" s="91" t="s">
        <v>2879</v>
      </c>
      <c r="X1702" s="69" t="s">
        <v>2422</v>
      </c>
      <c r="Y1702" s="69" t="s">
        <v>4240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7" t="str">
        <f>IF(ISNA(VLOOKUP(AA1702,Sheet2!J:J,1,0)),"//","")</f>
        <v>//</v>
      </c>
      <c r="AF1702" s="107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4967</v>
      </c>
      <c r="D1703" s="58" t="s">
        <v>7</v>
      </c>
      <c r="E1703" s="64" t="s">
        <v>4968</v>
      </c>
      <c r="F1703" s="64" t="s">
        <v>4968</v>
      </c>
      <c r="G1703" s="188">
        <v>0</v>
      </c>
      <c r="H1703" s="188">
        <v>0</v>
      </c>
      <c r="I1703" s="172" t="s">
        <v>3</v>
      </c>
      <c r="J1703" s="64" t="s">
        <v>1540</v>
      </c>
      <c r="K1703" s="65" t="s">
        <v>4229</v>
      </c>
      <c r="L1703" s="256" t="s">
        <v>5137</v>
      </c>
      <c r="M1703" s="256"/>
      <c r="N1703" s="256"/>
      <c r="O1703" s="66"/>
      <c r="P1703" s="62" t="s">
        <v>4992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497</v>
      </c>
      <c r="W1703" s="91" t="s">
        <v>2422</v>
      </c>
      <c r="X1703" s="69" t="s">
        <v>2422</v>
      </c>
      <c r="Y1703" s="69" t="s">
        <v>2422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7" t="str">
        <f>IF(ISNA(VLOOKUP(AA1703,Sheet2!J:J,1,0)),"//","")</f>
        <v>//</v>
      </c>
      <c r="AF1703" s="107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3946</v>
      </c>
      <c r="D1704" s="58" t="s">
        <v>7</v>
      </c>
      <c r="E1704" s="64" t="s">
        <v>1458</v>
      </c>
      <c r="F1704" s="64" t="s">
        <v>1458</v>
      </c>
      <c r="G1704" s="188">
        <v>0</v>
      </c>
      <c r="H1704" s="188">
        <v>0</v>
      </c>
      <c r="I1704" s="172" t="s">
        <v>3</v>
      </c>
      <c r="J1704" s="64" t="s">
        <v>1540</v>
      </c>
      <c r="K1704" s="65" t="s">
        <v>4229</v>
      </c>
      <c r="L1704" s="256" t="s">
        <v>5137</v>
      </c>
      <c r="M1704" s="256"/>
      <c r="N1704" s="256"/>
      <c r="O1704" s="66"/>
      <c r="P1704" s="62" t="s">
        <v>2175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498</v>
      </c>
      <c r="W1704" s="91" t="s">
        <v>2879</v>
      </c>
      <c r="X1704" s="69" t="s">
        <v>2422</v>
      </c>
      <c r="Y1704" s="69" t="s">
        <v>2422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7" t="str">
        <f>IF(ISNA(VLOOKUP(AA1704,Sheet2!J:J,1,0)),"//","")</f>
        <v>//</v>
      </c>
      <c r="AF1704" s="107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3947</v>
      </c>
      <c r="D1705" s="58" t="s">
        <v>7</v>
      </c>
      <c r="E1705" s="64" t="s">
        <v>559</v>
      </c>
      <c r="F1705" s="64" t="s">
        <v>559</v>
      </c>
      <c r="G1705" s="188">
        <v>0</v>
      </c>
      <c r="H1705" s="188">
        <v>0</v>
      </c>
      <c r="I1705" s="172" t="s">
        <v>3</v>
      </c>
      <c r="J1705" s="64" t="s">
        <v>1540</v>
      </c>
      <c r="K1705" s="65" t="s">
        <v>4229</v>
      </c>
      <c r="L1705" s="256" t="s">
        <v>5137</v>
      </c>
      <c r="M1705" s="256"/>
      <c r="N1705" s="256"/>
      <c r="O1705" s="66"/>
      <c r="P1705" s="62" t="s">
        <v>3648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499</v>
      </c>
      <c r="W1705" s="91"/>
      <c r="X1705" s="69"/>
      <c r="Y1705" s="69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7" t="str">
        <f>IF(ISNA(VLOOKUP(AA1705,Sheet2!J:J,1,0)),"//","")</f>
        <v>//</v>
      </c>
      <c r="AF1705" s="107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3948</v>
      </c>
      <c r="D1706" s="58" t="s">
        <v>7</v>
      </c>
      <c r="E1706" s="64" t="s">
        <v>1459</v>
      </c>
      <c r="F1706" s="64" t="s">
        <v>1459</v>
      </c>
      <c r="G1706" s="188">
        <v>0</v>
      </c>
      <c r="H1706" s="188">
        <v>0</v>
      </c>
      <c r="I1706" s="172" t="s">
        <v>3</v>
      </c>
      <c r="J1706" s="64" t="s">
        <v>1540</v>
      </c>
      <c r="K1706" s="65" t="s">
        <v>4229</v>
      </c>
      <c r="L1706" s="256" t="s">
        <v>5137</v>
      </c>
      <c r="M1706" s="256"/>
      <c r="N1706" s="256"/>
      <c r="O1706" s="66"/>
      <c r="P1706" s="62" t="s">
        <v>3649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500</v>
      </c>
      <c r="W1706" s="91"/>
      <c r="X1706" s="69"/>
      <c r="Y1706" s="69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7" t="str">
        <f>IF(ISNA(VLOOKUP(AA1706,Sheet2!J:J,1,0)),"//","")</f>
        <v>//</v>
      </c>
      <c r="AF1706" s="107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3949</v>
      </c>
      <c r="D1707" s="58" t="s">
        <v>7</v>
      </c>
      <c r="E1707" s="64" t="s">
        <v>1460</v>
      </c>
      <c r="F1707" s="64" t="s">
        <v>1460</v>
      </c>
      <c r="G1707" s="188">
        <v>0</v>
      </c>
      <c r="H1707" s="188">
        <v>0</v>
      </c>
      <c r="I1707" s="172" t="s">
        <v>3</v>
      </c>
      <c r="J1707" s="64" t="s">
        <v>1540</v>
      </c>
      <c r="K1707" s="65" t="s">
        <v>4229</v>
      </c>
      <c r="L1707" s="256" t="s">
        <v>5137</v>
      </c>
      <c r="M1707" s="256"/>
      <c r="N1707" s="256"/>
      <c r="O1707" s="66"/>
      <c r="P1707" s="62" t="s">
        <v>3650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501</v>
      </c>
      <c r="W1707" s="91"/>
      <c r="X1707" s="69"/>
      <c r="Y1707" s="69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7" t="str">
        <f>IF(ISNA(VLOOKUP(AA1707,Sheet2!J:J,1,0)),"//","")</f>
        <v>//</v>
      </c>
      <c r="AF1707" s="107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4584</v>
      </c>
      <c r="D1708" s="58" t="s">
        <v>7</v>
      </c>
      <c r="E1708" s="64" t="s">
        <v>411</v>
      </c>
      <c r="F1708" s="64" t="s">
        <v>411</v>
      </c>
      <c r="G1708" s="188">
        <v>0</v>
      </c>
      <c r="H1708" s="188">
        <v>0</v>
      </c>
      <c r="I1708" s="172" t="s">
        <v>3</v>
      </c>
      <c r="J1708" s="64" t="s">
        <v>1540</v>
      </c>
      <c r="K1708" s="65" t="s">
        <v>4229</v>
      </c>
      <c r="L1708" s="256" t="s">
        <v>5138</v>
      </c>
      <c r="M1708" s="256"/>
      <c r="N1708" s="256"/>
      <c r="O1708" s="66"/>
      <c r="P1708" s="62" t="s">
        <v>2178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502</v>
      </c>
      <c r="W1708" s="91"/>
      <c r="X1708" s="69"/>
      <c r="Y1708" s="69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7" t="str">
        <f>IF(ISNA(VLOOKUP(AA1708,Sheet2!J:J,1,0)),"//","")</f>
        <v>//</v>
      </c>
      <c r="AF1708" s="107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5121</v>
      </c>
      <c r="D1709" s="58" t="s">
        <v>3032</v>
      </c>
      <c r="E1709" s="64" t="s">
        <v>423</v>
      </c>
      <c r="F1709" s="64" t="s">
        <v>423</v>
      </c>
      <c r="G1709" s="188">
        <v>0</v>
      </c>
      <c r="H1709" s="188">
        <v>0</v>
      </c>
      <c r="I1709" s="172" t="s">
        <v>3</v>
      </c>
      <c r="J1709" s="64" t="s">
        <v>1540</v>
      </c>
      <c r="K1709" s="65" t="s">
        <v>4229</v>
      </c>
      <c r="L1709" s="256" t="s">
        <v>5137</v>
      </c>
      <c r="M1709" s="256"/>
      <c r="N1709" s="256"/>
      <c r="O1709" s="66"/>
      <c r="P1709" s="62" t="s">
        <v>3651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503</v>
      </c>
      <c r="W1709" s="91"/>
      <c r="X1709" s="69"/>
      <c r="Y1709" s="69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7" t="str">
        <f>IF(ISNA(VLOOKUP(AA1709,Sheet2!J:J,1,0)),"//","")</f>
        <v>//</v>
      </c>
      <c r="AF1709" s="107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5122</v>
      </c>
      <c r="D1710" s="58" t="s">
        <v>3032</v>
      </c>
      <c r="E1710" s="64" t="s">
        <v>1461</v>
      </c>
      <c r="F1710" s="64" t="s">
        <v>1461</v>
      </c>
      <c r="G1710" s="188">
        <v>0</v>
      </c>
      <c r="H1710" s="188">
        <v>0</v>
      </c>
      <c r="I1710" s="172" t="s">
        <v>3</v>
      </c>
      <c r="J1710" s="64" t="s">
        <v>1540</v>
      </c>
      <c r="K1710" s="65" t="s">
        <v>4229</v>
      </c>
      <c r="L1710" s="256" t="s">
        <v>5137</v>
      </c>
      <c r="M1710" s="256"/>
      <c r="N1710" s="256"/>
      <c r="O1710" s="66"/>
      <c r="P1710" s="62" t="s">
        <v>3652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504</v>
      </c>
      <c r="W1710" s="91"/>
      <c r="X1710" s="69"/>
      <c r="Y1710" s="69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7" t="str">
        <f>IF(ISNA(VLOOKUP(AA1710,Sheet2!J:J,1,0)),"//","")</f>
        <v>//</v>
      </c>
      <c r="AF1710" s="107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3950</v>
      </c>
      <c r="D1711" s="58" t="s">
        <v>7</v>
      </c>
      <c r="E1711" s="64" t="s">
        <v>577</v>
      </c>
      <c r="F1711" s="64" t="s">
        <v>577</v>
      </c>
      <c r="G1711" s="188">
        <v>0</v>
      </c>
      <c r="H1711" s="188">
        <v>0</v>
      </c>
      <c r="I1711" s="172" t="s">
        <v>3</v>
      </c>
      <c r="J1711" s="64" t="s">
        <v>1540</v>
      </c>
      <c r="K1711" s="65" t="s">
        <v>4229</v>
      </c>
      <c r="L1711" s="256" t="s">
        <v>5137</v>
      </c>
      <c r="M1711" s="256"/>
      <c r="N1711" s="256"/>
      <c r="O1711" s="66"/>
      <c r="P1711" s="62" t="s">
        <v>3653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505</v>
      </c>
      <c r="W1711" s="91"/>
      <c r="X1711" s="69"/>
      <c r="Y1711" s="69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7" t="str">
        <f>IF(ISNA(VLOOKUP(AA1711,Sheet2!J:J,1,0)),"//","")</f>
        <v>//</v>
      </c>
      <c r="AF1711" s="107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3951</v>
      </c>
      <c r="D1712" s="58" t="s">
        <v>7</v>
      </c>
      <c r="E1712" s="64" t="s">
        <v>1463</v>
      </c>
      <c r="F1712" s="64" t="s">
        <v>1463</v>
      </c>
      <c r="G1712" s="188">
        <v>0</v>
      </c>
      <c r="H1712" s="188">
        <v>0</v>
      </c>
      <c r="I1712" s="172" t="s">
        <v>3</v>
      </c>
      <c r="J1712" s="64" t="s">
        <v>1540</v>
      </c>
      <c r="K1712" s="65" t="s">
        <v>4229</v>
      </c>
      <c r="L1712" s="256" t="s">
        <v>5137</v>
      </c>
      <c r="M1712" s="256"/>
      <c r="N1712" s="256"/>
      <c r="O1712" s="66"/>
      <c r="P1712" s="62" t="s">
        <v>3654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506</v>
      </c>
      <c r="W1712" s="91"/>
      <c r="X1712" s="69"/>
      <c r="Y1712" s="69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7" t="str">
        <f>IF(ISNA(VLOOKUP(AA1712,Sheet2!J:J,1,0)),"//","")</f>
        <v>//</v>
      </c>
      <c r="AF1712" s="107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3952</v>
      </c>
      <c r="D1713" s="58" t="s">
        <v>7</v>
      </c>
      <c r="E1713" s="64" t="s">
        <v>1470</v>
      </c>
      <c r="F1713" s="64" t="s">
        <v>1470</v>
      </c>
      <c r="G1713" s="188">
        <v>0</v>
      </c>
      <c r="H1713" s="188">
        <v>0</v>
      </c>
      <c r="I1713" s="172" t="s">
        <v>3</v>
      </c>
      <c r="J1713" s="64" t="s">
        <v>1540</v>
      </c>
      <c r="K1713" s="65" t="s">
        <v>4229</v>
      </c>
      <c r="L1713" s="256" t="s">
        <v>5137</v>
      </c>
      <c r="M1713" s="256"/>
      <c r="N1713" s="256"/>
      <c r="O1713" s="66"/>
      <c r="P1713" s="62" t="s">
        <v>2211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507</v>
      </c>
      <c r="W1713" s="91" t="s">
        <v>2879</v>
      </c>
      <c r="X1713" s="69" t="s">
        <v>2422</v>
      </c>
      <c r="Y1713" s="69" t="s">
        <v>2422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7" t="str">
        <f>IF(ISNA(VLOOKUP(AA1713,Sheet2!J:J,1,0)),"//","")</f>
        <v>//</v>
      </c>
      <c r="AF1713" s="107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4046</v>
      </c>
      <c r="D1714" s="58" t="s">
        <v>7</v>
      </c>
      <c r="E1714" s="64" t="s">
        <v>1014</v>
      </c>
      <c r="F1714" s="64" t="s">
        <v>1014</v>
      </c>
      <c r="G1714" s="188">
        <v>0</v>
      </c>
      <c r="H1714" s="188">
        <v>0</v>
      </c>
      <c r="I1714" s="172" t="s">
        <v>3</v>
      </c>
      <c r="J1714" s="64" t="s">
        <v>1540</v>
      </c>
      <c r="K1714" s="65" t="s">
        <v>4229</v>
      </c>
      <c r="L1714" s="256" t="s">
        <v>5137</v>
      </c>
      <c r="M1714" s="256"/>
      <c r="N1714" s="256"/>
      <c r="O1714" s="66"/>
      <c r="P1714" s="62" t="s">
        <v>2468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508</v>
      </c>
      <c r="W1714" s="91" t="s">
        <v>2422</v>
      </c>
      <c r="X1714" s="69" t="s">
        <v>2422</v>
      </c>
      <c r="Y1714" s="69" t="s">
        <v>2422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7" t="str">
        <f>IF(ISNA(VLOOKUP(AA1714,Sheet2!J:J,1,0)),"//","")</f>
        <v>//</v>
      </c>
      <c r="AF1714" s="107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3953</v>
      </c>
      <c r="D1715" s="58" t="s">
        <v>7</v>
      </c>
      <c r="E1715" s="64" t="s">
        <v>2501</v>
      </c>
      <c r="F1715" s="64" t="s">
        <v>2501</v>
      </c>
      <c r="G1715" s="188">
        <v>0</v>
      </c>
      <c r="H1715" s="188">
        <v>0</v>
      </c>
      <c r="I1715" s="172" t="s">
        <v>3</v>
      </c>
      <c r="J1715" s="64" t="s">
        <v>1540</v>
      </c>
      <c r="K1715" s="65" t="s">
        <v>4229</v>
      </c>
      <c r="L1715" s="256" t="s">
        <v>5137</v>
      </c>
      <c r="M1715" s="256"/>
      <c r="N1715" s="256"/>
      <c r="O1715" s="66"/>
      <c r="P1715" s="62" t="s">
        <v>2503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509</v>
      </c>
      <c r="W1715" s="91" t="s">
        <v>2900</v>
      </c>
      <c r="X1715" s="69" t="s">
        <v>2422</v>
      </c>
      <c r="Y1715" s="69" t="s">
        <v>2422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7" t="str">
        <f>IF(ISNA(VLOOKUP(AA1715,Sheet2!J:J,1,0)),"//","")</f>
        <v>//</v>
      </c>
      <c r="AF1715" s="107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3954</v>
      </c>
      <c r="D1716" s="58" t="s">
        <v>7</v>
      </c>
      <c r="E1716" s="64" t="s">
        <v>2502</v>
      </c>
      <c r="F1716" s="64" t="s">
        <v>2502</v>
      </c>
      <c r="G1716" s="188">
        <v>0</v>
      </c>
      <c r="H1716" s="188">
        <v>0</v>
      </c>
      <c r="I1716" s="172" t="s">
        <v>3</v>
      </c>
      <c r="J1716" s="64" t="s">
        <v>1540</v>
      </c>
      <c r="K1716" s="65" t="s">
        <v>4229</v>
      </c>
      <c r="L1716" s="256" t="s">
        <v>5137</v>
      </c>
      <c r="M1716" s="256"/>
      <c r="N1716" s="256"/>
      <c r="O1716" s="66"/>
      <c r="P1716" s="62" t="s">
        <v>2504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510</v>
      </c>
      <c r="W1716" s="91" t="s">
        <v>2900</v>
      </c>
      <c r="X1716" s="69" t="s">
        <v>2422</v>
      </c>
      <c r="Y1716" s="69" t="s">
        <v>2422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7" t="str">
        <f>IF(ISNA(VLOOKUP(AA1716,Sheet2!J:J,1,0)),"//","")</f>
        <v>//</v>
      </c>
      <c r="AF1716" s="107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3955</v>
      </c>
      <c r="D1717" s="58" t="s">
        <v>7</v>
      </c>
      <c r="E1717" s="64" t="s">
        <v>436</v>
      </c>
      <c r="F1717" s="64" t="s">
        <v>436</v>
      </c>
      <c r="G1717" s="72">
        <v>0</v>
      </c>
      <c r="H1717" s="72">
        <v>0</v>
      </c>
      <c r="I1717" s="172" t="s">
        <v>3</v>
      </c>
      <c r="J1717" s="64" t="s">
        <v>1540</v>
      </c>
      <c r="K1717" s="65" t="s">
        <v>4229</v>
      </c>
      <c r="L1717" s="256" t="s">
        <v>5138</v>
      </c>
      <c r="M1717" s="256"/>
      <c r="N1717" s="256"/>
      <c r="O1717" s="66"/>
      <c r="P1717" s="62" t="s">
        <v>2218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511</v>
      </c>
      <c r="W1717" s="91" t="s">
        <v>2879</v>
      </c>
      <c r="X1717" s="69" t="s">
        <v>2422</v>
      </c>
      <c r="Y1717" s="69" t="s">
        <v>2422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7" t="str">
        <f>IF(ISNA(VLOOKUP(AA1717,Sheet2!J:J,1,0)),"//","")</f>
        <v/>
      </c>
      <c r="AF1717" s="107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4751</v>
      </c>
      <c r="D1718" s="58" t="s">
        <v>7</v>
      </c>
      <c r="E1718" s="64" t="s">
        <v>1476</v>
      </c>
      <c r="F1718" s="64" t="s">
        <v>1476</v>
      </c>
      <c r="G1718" s="72">
        <v>0</v>
      </c>
      <c r="H1718" s="72">
        <v>0</v>
      </c>
      <c r="I1718" s="172" t="s">
        <v>3</v>
      </c>
      <c r="J1718" s="64" t="s">
        <v>1540</v>
      </c>
      <c r="K1718" s="65" t="s">
        <v>4229</v>
      </c>
      <c r="L1718" s="256" t="s">
        <v>5137</v>
      </c>
      <c r="M1718" s="256"/>
      <c r="N1718" s="256"/>
      <c r="O1718" s="66"/>
      <c r="P1718" s="62" t="s">
        <v>2220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512</v>
      </c>
      <c r="W1718" s="91" t="s">
        <v>2422</v>
      </c>
      <c r="X1718" s="69" t="s">
        <v>2422</v>
      </c>
      <c r="Y1718" s="69" t="s">
        <v>2422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7" t="str">
        <f>IF(ISNA(VLOOKUP(AA1718,Sheet2!J:J,1,0)),"//","")</f>
        <v>//</v>
      </c>
      <c r="AF1718" s="107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4525</v>
      </c>
      <c r="D1719" s="58" t="s">
        <v>7</v>
      </c>
      <c r="E1719" s="64" t="s">
        <v>444</v>
      </c>
      <c r="F1719" s="64" t="s">
        <v>444</v>
      </c>
      <c r="G1719" s="72">
        <v>0</v>
      </c>
      <c r="H1719" s="72">
        <v>0</v>
      </c>
      <c r="I1719" s="172" t="s">
        <v>3</v>
      </c>
      <c r="J1719" s="64" t="s">
        <v>1540</v>
      </c>
      <c r="K1719" s="65" t="s">
        <v>4229</v>
      </c>
      <c r="L1719" s="256" t="s">
        <v>5137</v>
      </c>
      <c r="M1719" s="256"/>
      <c r="N1719" s="256"/>
      <c r="O1719" s="66"/>
      <c r="P1719" s="62" t="s">
        <v>2222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513</v>
      </c>
      <c r="W1719" s="91" t="s">
        <v>2422</v>
      </c>
      <c r="X1719" s="69" t="s">
        <v>2422</v>
      </c>
      <c r="Y1719" s="69" t="s">
        <v>2422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7" t="str">
        <f>IF(ISNA(VLOOKUP(AA1719,Sheet2!J:J,1,0)),"//","")</f>
        <v>//</v>
      </c>
      <c r="AF1719" s="107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4969</v>
      </c>
      <c r="D1720" s="58" t="s">
        <v>7</v>
      </c>
      <c r="E1720" s="64" t="s">
        <v>4972</v>
      </c>
      <c r="F1720" s="64" t="s">
        <v>4972</v>
      </c>
      <c r="G1720" s="72">
        <v>0</v>
      </c>
      <c r="H1720" s="72">
        <v>0</v>
      </c>
      <c r="I1720" s="172" t="s">
        <v>3</v>
      </c>
      <c r="J1720" s="64" t="s">
        <v>1540</v>
      </c>
      <c r="K1720" s="65" t="s">
        <v>4229</v>
      </c>
      <c r="L1720" s="256" t="s">
        <v>5137</v>
      </c>
      <c r="M1720" s="256"/>
      <c r="N1720" s="256"/>
      <c r="O1720" s="66"/>
      <c r="P1720" s="62" t="s">
        <v>4905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514</v>
      </c>
      <c r="W1720" s="91" t="s">
        <v>2422</v>
      </c>
      <c r="X1720" s="69" t="s">
        <v>2422</v>
      </c>
      <c r="Y1720" s="69" t="s">
        <v>2422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7" t="str">
        <f>IF(ISNA(VLOOKUP(AA1720,Sheet2!J:J,1,0)),"//","")</f>
        <v>//</v>
      </c>
      <c r="AF1720" s="107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4970</v>
      </c>
      <c r="D1721" s="58" t="s">
        <v>7</v>
      </c>
      <c r="E1721" s="64" t="s">
        <v>4973</v>
      </c>
      <c r="F1721" s="64" t="s">
        <v>4973</v>
      </c>
      <c r="G1721" s="72">
        <v>0</v>
      </c>
      <c r="H1721" s="72">
        <v>0</v>
      </c>
      <c r="I1721" s="172" t="s">
        <v>3</v>
      </c>
      <c r="J1721" s="64" t="s">
        <v>1540</v>
      </c>
      <c r="K1721" s="65" t="s">
        <v>4229</v>
      </c>
      <c r="L1721" s="256" t="s">
        <v>5137</v>
      </c>
      <c r="M1721" s="256"/>
      <c r="N1721" s="256"/>
      <c r="O1721" s="66"/>
      <c r="P1721" s="62" t="s">
        <v>4906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515</v>
      </c>
      <c r="W1721" s="91" t="s">
        <v>2422</v>
      </c>
      <c r="X1721" s="69" t="s">
        <v>2422</v>
      </c>
      <c r="Y1721" s="69" t="s">
        <v>2422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7" t="str">
        <f>IF(ISNA(VLOOKUP(AA1721,Sheet2!J:J,1,0)),"//","")</f>
        <v>//</v>
      </c>
      <c r="AF1721" s="107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4971</v>
      </c>
      <c r="D1722" s="58" t="s">
        <v>7</v>
      </c>
      <c r="E1722" s="64" t="s">
        <v>4974</v>
      </c>
      <c r="F1722" s="64" t="s">
        <v>4974</v>
      </c>
      <c r="G1722" s="72">
        <v>0</v>
      </c>
      <c r="H1722" s="72">
        <v>0</v>
      </c>
      <c r="I1722" s="172" t="s">
        <v>3</v>
      </c>
      <c r="J1722" s="64" t="s">
        <v>1540</v>
      </c>
      <c r="K1722" s="65" t="s">
        <v>4229</v>
      </c>
      <c r="L1722" s="256" t="s">
        <v>5137</v>
      </c>
      <c r="M1722" s="256"/>
      <c r="N1722" s="256"/>
      <c r="O1722" s="66"/>
      <c r="P1722" s="62" t="s">
        <v>4907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516</v>
      </c>
      <c r="W1722" s="91" t="s">
        <v>2422</v>
      </c>
      <c r="X1722" s="69" t="s">
        <v>2422</v>
      </c>
      <c r="Y1722" s="69" t="s">
        <v>2422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7" t="str">
        <f>IF(ISNA(VLOOKUP(AA1722,Sheet2!J:J,1,0)),"//","")</f>
        <v>//</v>
      </c>
      <c r="AF1722" s="107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4510</v>
      </c>
      <c r="D1723" s="58" t="s">
        <v>7</v>
      </c>
      <c r="E1723" s="64" t="s">
        <v>1479</v>
      </c>
      <c r="F1723" s="64" t="s">
        <v>447</v>
      </c>
      <c r="G1723" s="72">
        <v>0</v>
      </c>
      <c r="H1723" s="72">
        <v>0</v>
      </c>
      <c r="I1723" s="172" t="s">
        <v>3</v>
      </c>
      <c r="J1723" s="64" t="s">
        <v>1540</v>
      </c>
      <c r="K1723" s="65" t="s">
        <v>4229</v>
      </c>
      <c r="L1723" s="256" t="s">
        <v>5137</v>
      </c>
      <c r="M1723" s="256"/>
      <c r="N1723" s="256"/>
      <c r="O1723" s="66"/>
      <c r="P1723" s="62" t="s">
        <v>2226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517</v>
      </c>
      <c r="W1723" s="91" t="s">
        <v>2878</v>
      </c>
      <c r="X1723" s="69" t="s">
        <v>2422</v>
      </c>
      <c r="Y1723" s="69" t="s">
        <v>2422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7" t="str">
        <f>IF(ISNA(VLOOKUP(AA1723,Sheet2!J:J,1,0)),"//","")</f>
        <v>//</v>
      </c>
      <c r="AF1723" s="107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4511</v>
      </c>
      <c r="D1724" s="58" t="s">
        <v>3033</v>
      </c>
      <c r="E1724" s="64" t="s">
        <v>1480</v>
      </c>
      <c r="F1724" s="64" t="s">
        <v>448</v>
      </c>
      <c r="G1724" s="72">
        <v>0</v>
      </c>
      <c r="H1724" s="72">
        <v>0</v>
      </c>
      <c r="I1724" s="172" t="s">
        <v>3</v>
      </c>
      <c r="J1724" s="64" t="s">
        <v>1540</v>
      </c>
      <c r="K1724" s="65" t="s">
        <v>4229</v>
      </c>
      <c r="L1724" s="256" t="s">
        <v>5137</v>
      </c>
      <c r="M1724" s="256"/>
      <c r="N1724" s="256"/>
      <c r="O1724" s="66" t="s">
        <v>1016</v>
      </c>
      <c r="P1724" s="62" t="s">
        <v>2227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518</v>
      </c>
      <c r="W1724" s="91" t="s">
        <v>2878</v>
      </c>
      <c r="X1724" s="69" t="s">
        <v>2813</v>
      </c>
      <c r="Y1724" s="69" t="s">
        <v>2422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7" t="str">
        <f>IF(ISNA(VLOOKUP(AA1724,Sheet2!J:J,1,0)),"//","")</f>
        <v>//</v>
      </c>
      <c r="AF1724" s="107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3957</v>
      </c>
      <c r="D1725" s="68" t="s">
        <v>449</v>
      </c>
      <c r="E1725" s="64" t="s">
        <v>450</v>
      </c>
      <c r="F1725" s="64" t="s">
        <v>1481</v>
      </c>
      <c r="G1725" s="72">
        <v>2</v>
      </c>
      <c r="H1725" s="72">
        <v>16</v>
      </c>
      <c r="I1725" s="172" t="s">
        <v>3</v>
      </c>
      <c r="J1725" s="64" t="s">
        <v>1540</v>
      </c>
      <c r="K1725" s="65" t="s">
        <v>4229</v>
      </c>
      <c r="L1725" s="256" t="s">
        <v>5137</v>
      </c>
      <c r="M1725" s="256"/>
      <c r="N1725" s="256"/>
      <c r="O1725" s="58"/>
      <c r="P1725" s="62" t="s">
        <v>2228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519</v>
      </c>
      <c r="W1725" s="91" t="s">
        <v>2878</v>
      </c>
      <c r="X1725" s="69" t="s">
        <v>2813</v>
      </c>
      <c r="Y1725" s="69" t="s">
        <v>2422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7" t="str">
        <f>IF(ISNA(VLOOKUP(AA1725,Sheet2!J:J,1,0)),"//","")</f>
        <v>//</v>
      </c>
      <c r="AF1725" s="107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3958</v>
      </c>
      <c r="D1726" s="58" t="s">
        <v>3033</v>
      </c>
      <c r="E1726" s="64" t="s">
        <v>2873</v>
      </c>
      <c r="F1726" s="64" t="s">
        <v>2875</v>
      </c>
      <c r="G1726" s="188">
        <v>0</v>
      </c>
      <c r="H1726" s="188">
        <v>0</v>
      </c>
      <c r="I1726" s="64" t="s">
        <v>1</v>
      </c>
      <c r="J1726" s="64" t="s">
        <v>1540</v>
      </c>
      <c r="K1726" s="65" t="s">
        <v>4229</v>
      </c>
      <c r="L1726" s="256" t="s">
        <v>5137</v>
      </c>
      <c r="M1726" s="256"/>
      <c r="N1726" s="256"/>
      <c r="O1726" s="66" t="s">
        <v>2432</v>
      </c>
      <c r="P1726" s="62" t="s">
        <v>2230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519</v>
      </c>
      <c r="W1726" s="91" t="s">
        <v>2422</v>
      </c>
      <c r="X1726" s="69" t="s">
        <v>2422</v>
      </c>
      <c r="Y1726" s="69" t="s">
        <v>2422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7" t="str">
        <f>IF(ISNA(VLOOKUP(AA1726,Sheet2!J:J,1,0)),"//","")</f>
        <v/>
      </c>
      <c r="AF1726" s="107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1" t="s">
        <v>4944</v>
      </c>
      <c r="D1727" s="58" t="s">
        <v>7</v>
      </c>
      <c r="E1727" s="64" t="s">
        <v>4946</v>
      </c>
      <c r="F1727" s="64" t="s">
        <v>4946</v>
      </c>
      <c r="G1727" s="188">
        <v>0</v>
      </c>
      <c r="H1727" s="188">
        <v>0</v>
      </c>
      <c r="I1727" s="172" t="s">
        <v>3</v>
      </c>
      <c r="J1727" s="64" t="s">
        <v>1540</v>
      </c>
      <c r="K1727" s="65" t="s">
        <v>4229</v>
      </c>
      <c r="L1727" s="256" t="s">
        <v>5137</v>
      </c>
      <c r="M1727" s="256"/>
      <c r="N1727" s="256"/>
      <c r="O1727" s="66"/>
      <c r="P1727" s="62" t="s">
        <v>4948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520</v>
      </c>
      <c r="W1727" s="91" t="s">
        <v>2422</v>
      </c>
      <c r="X1727" s="69" t="s">
        <v>2422</v>
      </c>
      <c r="Y1727" s="69" t="s">
        <v>2422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7" t="str">
        <f>IF(ISNA(VLOOKUP(AA1727,Sheet2!J:J,1,0)),"//","")</f>
        <v>//</v>
      </c>
      <c r="AF1727" s="107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1" t="s">
        <v>4945</v>
      </c>
      <c r="D1728" s="58" t="s">
        <v>7</v>
      </c>
      <c r="E1728" s="64" t="s">
        <v>4947</v>
      </c>
      <c r="F1728" s="64" t="s">
        <v>4947</v>
      </c>
      <c r="G1728" s="188">
        <v>0</v>
      </c>
      <c r="H1728" s="188">
        <v>0</v>
      </c>
      <c r="I1728" s="172" t="s">
        <v>3</v>
      </c>
      <c r="J1728" s="64" t="s">
        <v>1540</v>
      </c>
      <c r="K1728" s="65" t="s">
        <v>4229</v>
      </c>
      <c r="L1728" s="256" t="s">
        <v>5137</v>
      </c>
      <c r="M1728" s="256"/>
      <c r="N1728" s="256"/>
      <c r="O1728" s="66"/>
      <c r="P1728" s="62" t="s">
        <v>4949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521</v>
      </c>
      <c r="W1728" s="91" t="s">
        <v>2422</v>
      </c>
      <c r="X1728" s="69" t="s">
        <v>2422</v>
      </c>
      <c r="Y1728" s="69" t="s">
        <v>2422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7" t="str">
        <f>IF(ISNA(VLOOKUP(AA1728,Sheet2!J:J,1,0)),"//","")</f>
        <v>//</v>
      </c>
      <c r="AF1728" s="107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3959</v>
      </c>
      <c r="D1729" s="58" t="s">
        <v>7</v>
      </c>
      <c r="E1729" s="64" t="s">
        <v>1484</v>
      </c>
      <c r="F1729" s="64" t="s">
        <v>447</v>
      </c>
      <c r="G1729" s="188">
        <v>0</v>
      </c>
      <c r="H1729" s="188">
        <v>0</v>
      </c>
      <c r="I1729" s="172" t="s">
        <v>3</v>
      </c>
      <c r="J1729" s="64" t="s">
        <v>1540</v>
      </c>
      <c r="K1729" s="65" t="s">
        <v>4229</v>
      </c>
      <c r="L1729" s="256" t="s">
        <v>5137</v>
      </c>
      <c r="M1729" s="256"/>
      <c r="N1729" s="256"/>
      <c r="O1729" s="66"/>
      <c r="P1729" s="62" t="s">
        <v>2232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522</v>
      </c>
      <c r="W1729" s="94" t="s">
        <v>2902</v>
      </c>
      <c r="X1729" s="69" t="s">
        <v>2422</v>
      </c>
      <c r="Y1729" s="69" t="s">
        <v>2422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7" t="str">
        <f>IF(ISNA(VLOOKUP(AA1729,Sheet2!J:J,1,0)),"//","")</f>
        <v/>
      </c>
      <c r="AF1729" s="107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3960</v>
      </c>
      <c r="D1730" s="58" t="s">
        <v>3033</v>
      </c>
      <c r="E1730" s="64" t="s">
        <v>2874</v>
      </c>
      <c r="F1730" s="64" t="s">
        <v>2876</v>
      </c>
      <c r="G1730" s="188">
        <v>0</v>
      </c>
      <c r="H1730" s="188">
        <v>0</v>
      </c>
      <c r="I1730" s="64" t="s">
        <v>1</v>
      </c>
      <c r="J1730" s="64" t="s">
        <v>1540</v>
      </c>
      <c r="K1730" s="65" t="s">
        <v>4229</v>
      </c>
      <c r="L1730" s="256" t="s">
        <v>5137</v>
      </c>
      <c r="M1730" s="256"/>
      <c r="N1730" s="256"/>
      <c r="O1730" s="66" t="s">
        <v>2433</v>
      </c>
      <c r="P1730" s="62" t="s">
        <v>2233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522</v>
      </c>
      <c r="W1730" s="91" t="s">
        <v>2422</v>
      </c>
      <c r="X1730" s="69" t="s">
        <v>2422</v>
      </c>
      <c r="Y1730" s="69" t="s">
        <v>2422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7" t="str">
        <f>IF(ISNA(VLOOKUP(AA1730,Sheet2!J:J,1,0)),"//","")</f>
        <v/>
      </c>
      <c r="AF1730" s="107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3961</v>
      </c>
      <c r="D1731" s="68" t="s">
        <v>7</v>
      </c>
      <c r="E1731" s="64" t="s">
        <v>452</v>
      </c>
      <c r="F1731" s="64" t="s">
        <v>452</v>
      </c>
      <c r="G1731" s="188">
        <v>0</v>
      </c>
      <c r="H1731" s="188">
        <v>0</v>
      </c>
      <c r="I1731" s="172" t="s">
        <v>3</v>
      </c>
      <c r="J1731" s="64" t="s">
        <v>1540</v>
      </c>
      <c r="K1731" s="65" t="s">
        <v>4229</v>
      </c>
      <c r="L1731" s="256" t="s">
        <v>5137</v>
      </c>
      <c r="M1731" s="256"/>
      <c r="N1731" s="256"/>
      <c r="O1731" s="58"/>
      <c r="P1731" s="62" t="s">
        <v>2234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523</v>
      </c>
      <c r="W1731" s="91" t="s">
        <v>2878</v>
      </c>
      <c r="X1731" s="69" t="s">
        <v>2422</v>
      </c>
      <c r="Y1731" s="69" t="s">
        <v>2422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7" t="str">
        <f>IF(ISNA(VLOOKUP(AA1731,Sheet2!J:J,1,0)),"//","")</f>
        <v>//</v>
      </c>
      <c r="AF1731" s="107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3962</v>
      </c>
      <c r="D1732" s="58" t="s">
        <v>2723</v>
      </c>
      <c r="E1732" s="64" t="s">
        <v>918</v>
      </c>
      <c r="F1732" s="64" t="s">
        <v>918</v>
      </c>
      <c r="G1732" s="188">
        <v>0</v>
      </c>
      <c r="H1732" s="188">
        <v>0</v>
      </c>
      <c r="I1732" s="172" t="s">
        <v>3</v>
      </c>
      <c r="J1732" s="64" t="s">
        <v>1540</v>
      </c>
      <c r="K1732" s="65" t="s">
        <v>4229</v>
      </c>
      <c r="L1732" s="256" t="s">
        <v>5137</v>
      </c>
      <c r="M1732" s="256"/>
      <c r="N1732" s="256"/>
      <c r="O1732" s="66"/>
      <c r="P1732" s="62" t="s">
        <v>3655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524</v>
      </c>
      <c r="W1732" s="94"/>
      <c r="X1732" s="69"/>
      <c r="Y1732" s="69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7" t="str">
        <f>IF(ISNA(VLOOKUP(AA1732,Sheet2!J:J,1,0)),"//","")</f>
        <v>//</v>
      </c>
      <c r="AF1732" s="107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3963</v>
      </c>
      <c r="D1733" s="58" t="s">
        <v>7</v>
      </c>
      <c r="E1733" s="64" t="s">
        <v>1486</v>
      </c>
      <c r="F1733" s="64" t="s">
        <v>1486</v>
      </c>
      <c r="G1733" s="188">
        <v>0</v>
      </c>
      <c r="H1733" s="188">
        <v>0</v>
      </c>
      <c r="I1733" s="172" t="s">
        <v>3</v>
      </c>
      <c r="J1733" s="64" t="s">
        <v>1540</v>
      </c>
      <c r="K1733" s="65" t="s">
        <v>4229</v>
      </c>
      <c r="L1733" s="256" t="s">
        <v>5137</v>
      </c>
      <c r="M1733" s="256"/>
      <c r="N1733" s="256"/>
      <c r="O1733" s="66"/>
      <c r="P1733" s="62" t="s">
        <v>2236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525</v>
      </c>
      <c r="W1733" s="91" t="s">
        <v>2904</v>
      </c>
      <c r="X1733" s="69" t="s">
        <v>2422</v>
      </c>
      <c r="Y1733" s="69" t="s">
        <v>2422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7" t="str">
        <f>IF(ISNA(VLOOKUP(AA1733,Sheet2!J:J,1,0)),"//","")</f>
        <v>//</v>
      </c>
      <c r="AF1733" s="107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3964</v>
      </c>
      <c r="D1734" s="58" t="s">
        <v>7</v>
      </c>
      <c r="E1734" s="64" t="s">
        <v>453</v>
      </c>
      <c r="F1734" s="64" t="s">
        <v>453</v>
      </c>
      <c r="G1734" s="188">
        <v>0</v>
      </c>
      <c r="H1734" s="188">
        <v>0</v>
      </c>
      <c r="I1734" s="172" t="s">
        <v>3</v>
      </c>
      <c r="J1734" s="64" t="s">
        <v>1540</v>
      </c>
      <c r="K1734" s="65" t="s">
        <v>4229</v>
      </c>
      <c r="L1734" s="256" t="s">
        <v>5137</v>
      </c>
      <c r="M1734" s="256"/>
      <c r="N1734" s="256"/>
      <c r="O1734" s="66"/>
      <c r="P1734" s="62" t="s">
        <v>2237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526</v>
      </c>
      <c r="W1734" s="91" t="s">
        <v>2904</v>
      </c>
      <c r="X1734" s="69" t="s">
        <v>2422</v>
      </c>
      <c r="Y1734" s="69" t="s">
        <v>2422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7" t="str">
        <f>IF(ISNA(VLOOKUP(AA1734,Sheet2!J:J,1,0)),"//","")</f>
        <v>//</v>
      </c>
      <c r="AF1734" s="107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3965</v>
      </c>
      <c r="D1735" s="58" t="s">
        <v>7</v>
      </c>
      <c r="E1735" s="64" t="s">
        <v>454</v>
      </c>
      <c r="F1735" s="64" t="s">
        <v>454</v>
      </c>
      <c r="G1735" s="188">
        <v>0</v>
      </c>
      <c r="H1735" s="188">
        <v>0</v>
      </c>
      <c r="I1735" s="172" t="s">
        <v>3</v>
      </c>
      <c r="J1735" s="64" t="s">
        <v>1540</v>
      </c>
      <c r="K1735" s="65" t="s">
        <v>4229</v>
      </c>
      <c r="L1735" s="256" t="s">
        <v>5137</v>
      </c>
      <c r="M1735" s="256"/>
      <c r="N1735" s="256"/>
      <c r="O1735" s="66"/>
      <c r="P1735" s="62" t="s">
        <v>2238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527</v>
      </c>
      <c r="W1735" s="91" t="s">
        <v>2904</v>
      </c>
      <c r="X1735" s="69" t="s">
        <v>2422</v>
      </c>
      <c r="Y1735" s="69" t="s">
        <v>2422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7" t="str">
        <f>IF(ISNA(VLOOKUP(AA1735,Sheet2!J:J,1,0)),"//","")</f>
        <v>//</v>
      </c>
      <c r="AF1735" s="107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3966</v>
      </c>
      <c r="D1736" s="58" t="s">
        <v>7</v>
      </c>
      <c r="E1736" s="64" t="s">
        <v>1487</v>
      </c>
      <c r="F1736" s="64" t="s">
        <v>1487</v>
      </c>
      <c r="G1736" s="188">
        <v>0</v>
      </c>
      <c r="H1736" s="188">
        <v>0</v>
      </c>
      <c r="I1736" s="172" t="s">
        <v>3</v>
      </c>
      <c r="J1736" s="64" t="s">
        <v>1540</v>
      </c>
      <c r="K1736" s="65" t="s">
        <v>4229</v>
      </c>
      <c r="L1736" s="256" t="s">
        <v>5137</v>
      </c>
      <c r="M1736" s="256"/>
      <c r="N1736" s="256"/>
      <c r="O1736" s="66"/>
      <c r="P1736" s="62" t="s">
        <v>2239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528</v>
      </c>
      <c r="W1736" s="91" t="s">
        <v>2905</v>
      </c>
      <c r="X1736" s="69" t="s">
        <v>2422</v>
      </c>
      <c r="Y1736" s="69" t="s">
        <v>2422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7" t="str">
        <f>IF(ISNA(VLOOKUP(AA1736,Sheet2!J:J,1,0)),"//","")</f>
        <v>//</v>
      </c>
      <c r="AF1736" s="107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3967</v>
      </c>
      <c r="D1737" s="58" t="s">
        <v>7</v>
      </c>
      <c r="E1737" s="64" t="s">
        <v>455</v>
      </c>
      <c r="F1737" s="64" t="s">
        <v>455</v>
      </c>
      <c r="G1737" s="188">
        <v>0</v>
      </c>
      <c r="H1737" s="188">
        <v>0</v>
      </c>
      <c r="I1737" s="172" t="s">
        <v>3</v>
      </c>
      <c r="J1737" s="64" t="s">
        <v>1540</v>
      </c>
      <c r="K1737" s="65" t="s">
        <v>4229</v>
      </c>
      <c r="L1737" s="256" t="s">
        <v>5137</v>
      </c>
      <c r="M1737" s="256"/>
      <c r="N1737" s="256"/>
      <c r="O1737" s="66"/>
      <c r="P1737" s="62" t="s">
        <v>2240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529</v>
      </c>
      <c r="W1737" s="94" t="s">
        <v>2904</v>
      </c>
      <c r="X1737" s="69" t="s">
        <v>2422</v>
      </c>
      <c r="Y1737" s="69" t="s">
        <v>2422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7" t="str">
        <f>IF(ISNA(VLOOKUP(AA1737,Sheet2!J:J,1,0)),"//","")</f>
        <v>//</v>
      </c>
      <c r="AF1737" s="107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4046</v>
      </c>
      <c r="D1738" s="58" t="s">
        <v>7</v>
      </c>
      <c r="E1738" s="64" t="s">
        <v>457</v>
      </c>
      <c r="F1738" s="64" t="s">
        <v>457</v>
      </c>
      <c r="G1738" s="188">
        <v>0</v>
      </c>
      <c r="H1738" s="188">
        <v>0</v>
      </c>
      <c r="I1738" s="172" t="s">
        <v>3</v>
      </c>
      <c r="J1738" s="64" t="s">
        <v>1540</v>
      </c>
      <c r="K1738" s="65" t="s">
        <v>4229</v>
      </c>
      <c r="L1738" s="256" t="s">
        <v>5137</v>
      </c>
      <c r="M1738" s="256"/>
      <c r="N1738" s="256"/>
      <c r="O1738" s="66"/>
      <c r="P1738" s="62" t="s">
        <v>2242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530</v>
      </c>
      <c r="W1738" s="91" t="s">
        <v>2422</v>
      </c>
      <c r="X1738" s="69" t="s">
        <v>2422</v>
      </c>
      <c r="Y1738" s="69" t="s">
        <v>2422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7" t="str">
        <f>IF(ISNA(VLOOKUP(AA1738,Sheet2!J:J,1,0)),"//","")</f>
        <v>//</v>
      </c>
      <c r="AF1738" s="107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4752</v>
      </c>
      <c r="D1739" s="58" t="s">
        <v>7</v>
      </c>
      <c r="E1739" s="64" t="s">
        <v>461</v>
      </c>
      <c r="F1739" s="64" t="s">
        <v>461</v>
      </c>
      <c r="G1739" s="188">
        <v>0</v>
      </c>
      <c r="H1739" s="188">
        <v>0</v>
      </c>
      <c r="I1739" s="172" t="s">
        <v>3</v>
      </c>
      <c r="J1739" s="64" t="s">
        <v>1540</v>
      </c>
      <c r="K1739" s="65" t="s">
        <v>4229</v>
      </c>
      <c r="L1739" s="256" t="s">
        <v>5137</v>
      </c>
      <c r="M1739" s="256"/>
      <c r="N1739" s="256"/>
      <c r="O1739" s="66"/>
      <c r="P1739" s="62" t="s">
        <v>2246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531</v>
      </c>
      <c r="W1739" s="91" t="s">
        <v>2422</v>
      </c>
      <c r="X1739" s="69" t="s">
        <v>2422</v>
      </c>
      <c r="Y1739" s="69" t="s">
        <v>2422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7" t="str">
        <f>IF(ISNA(VLOOKUP(AA1739,Sheet2!J:J,1,0)),"//","")</f>
        <v>//</v>
      </c>
      <c r="AF1739" s="107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4897</v>
      </c>
      <c r="D1740" s="58" t="s">
        <v>7</v>
      </c>
      <c r="E1740" s="64" t="s">
        <v>1488</v>
      </c>
      <c r="F1740" s="64" t="s">
        <v>1488</v>
      </c>
      <c r="G1740" s="188">
        <v>0</v>
      </c>
      <c r="H1740" s="188">
        <v>0</v>
      </c>
      <c r="I1740" s="172" t="s">
        <v>3</v>
      </c>
      <c r="J1740" s="64" t="s">
        <v>1540</v>
      </c>
      <c r="K1740" s="65" t="s">
        <v>4229</v>
      </c>
      <c r="L1740" s="256" t="s">
        <v>5137</v>
      </c>
      <c r="M1740" s="256"/>
      <c r="N1740" s="256"/>
      <c r="O1740" s="66"/>
      <c r="P1740" s="62" t="s">
        <v>2247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532</v>
      </c>
      <c r="W1740" s="91" t="s">
        <v>2422</v>
      </c>
      <c r="X1740" s="69" t="s">
        <v>2422</v>
      </c>
      <c r="Y1740" s="69" t="s">
        <v>2422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7" t="str">
        <f>IF(ISNA(VLOOKUP(AA1740,Sheet2!J:J,1,0)),"//","")</f>
        <v>//</v>
      </c>
      <c r="AF1740" s="107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3968</v>
      </c>
      <c r="D1741" s="58" t="s">
        <v>3033</v>
      </c>
      <c r="E1741" s="64" t="s">
        <v>462</v>
      </c>
      <c r="F1741" s="64" t="s">
        <v>462</v>
      </c>
      <c r="G1741" s="188">
        <v>0</v>
      </c>
      <c r="H1741" s="188">
        <v>0</v>
      </c>
      <c r="I1741" s="172" t="s">
        <v>3</v>
      </c>
      <c r="J1741" s="64" t="s">
        <v>1540</v>
      </c>
      <c r="K1741" s="65" t="s">
        <v>4229</v>
      </c>
      <c r="L1741" s="256" t="s">
        <v>5137</v>
      </c>
      <c r="M1741" s="256"/>
      <c r="N1741" s="256"/>
      <c r="O1741" s="66" t="s">
        <v>18</v>
      </c>
      <c r="P1741" s="62" t="s">
        <v>2249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533</v>
      </c>
      <c r="W1741" s="91" t="s">
        <v>2903</v>
      </c>
      <c r="X1741" s="69" t="s">
        <v>2422</v>
      </c>
      <c r="Y1741" s="69" t="s">
        <v>2809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7" t="str">
        <f>IF(ISNA(VLOOKUP(AA1741,Sheet2!J:J,1,0)),"//","")</f>
        <v>//</v>
      </c>
      <c r="AF1741" s="107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4898</v>
      </c>
      <c r="D1742" s="68" t="s">
        <v>7</v>
      </c>
      <c r="E1742" s="64" t="s">
        <v>1490</v>
      </c>
      <c r="F1742" s="64" t="s">
        <v>1490</v>
      </c>
      <c r="G1742" s="188">
        <v>0</v>
      </c>
      <c r="H1742" s="188">
        <v>0</v>
      </c>
      <c r="I1742" s="172" t="s">
        <v>3</v>
      </c>
      <c r="J1742" s="64" t="s">
        <v>1540</v>
      </c>
      <c r="K1742" s="65" t="s">
        <v>4229</v>
      </c>
      <c r="L1742" s="256" t="s">
        <v>5137</v>
      </c>
      <c r="M1742" s="256"/>
      <c r="N1742" s="256"/>
      <c r="O1742" s="58"/>
      <c r="P1742" s="62" t="s">
        <v>2250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534</v>
      </c>
      <c r="W1742" s="91" t="s">
        <v>2422</v>
      </c>
      <c r="X1742" s="69" t="s">
        <v>2422</v>
      </c>
      <c r="Y1742" s="69" t="s">
        <v>2422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7" t="str">
        <f>IF(ISNA(VLOOKUP(AA1742,Sheet2!J:J,1,0)),"//","")</f>
        <v>//</v>
      </c>
      <c r="AF1742" s="107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4899</v>
      </c>
      <c r="D1743" s="58" t="s">
        <v>7</v>
      </c>
      <c r="E1743" s="64" t="s">
        <v>1491</v>
      </c>
      <c r="F1743" s="64" t="s">
        <v>1491</v>
      </c>
      <c r="G1743" s="188">
        <v>0</v>
      </c>
      <c r="H1743" s="188">
        <v>0</v>
      </c>
      <c r="I1743" s="172" t="s">
        <v>3</v>
      </c>
      <c r="J1743" s="64" t="s">
        <v>1540</v>
      </c>
      <c r="K1743" s="65" t="s">
        <v>4229</v>
      </c>
      <c r="L1743" s="256" t="s">
        <v>5137</v>
      </c>
      <c r="M1743" s="256"/>
      <c r="N1743" s="256"/>
      <c r="O1743" s="66"/>
      <c r="P1743" s="62" t="s">
        <v>2251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535</v>
      </c>
      <c r="W1743" s="91" t="s">
        <v>2422</v>
      </c>
      <c r="X1743" s="69" t="s">
        <v>2422</v>
      </c>
      <c r="Y1743" s="69" t="s">
        <v>2422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7" t="str">
        <f>IF(ISNA(VLOOKUP(AA1743,Sheet2!J:J,1,0)),"//","")</f>
        <v>//</v>
      </c>
      <c r="AF1743" s="107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3969</v>
      </c>
      <c r="D1744" s="58" t="s">
        <v>3033</v>
      </c>
      <c r="E1744" s="64" t="s">
        <v>463</v>
      </c>
      <c r="F1744" s="64" t="s">
        <v>463</v>
      </c>
      <c r="G1744" s="188">
        <v>0</v>
      </c>
      <c r="H1744" s="188">
        <v>0</v>
      </c>
      <c r="I1744" s="172" t="s">
        <v>3</v>
      </c>
      <c r="J1744" s="64" t="s">
        <v>1540</v>
      </c>
      <c r="K1744" s="65" t="s">
        <v>4229</v>
      </c>
      <c r="L1744" s="256" t="s">
        <v>5137</v>
      </c>
      <c r="M1744" s="256"/>
      <c r="N1744" s="256"/>
      <c r="O1744" s="66"/>
      <c r="P1744" s="253" t="s">
        <v>4993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535</v>
      </c>
      <c r="W1744" s="91" t="s">
        <v>2883</v>
      </c>
      <c r="X1744" s="69" t="s">
        <v>2807</v>
      </c>
      <c r="Y1744" s="69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7" t="str">
        <f>IF(ISNA(VLOOKUP(AA1744,Sheet2!J:J,1,0)),"//","")</f>
        <v/>
      </c>
      <c r="AF1744" s="107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3856</v>
      </c>
      <c r="D1745" s="68" t="s">
        <v>4736</v>
      </c>
      <c r="E1745" s="64" t="s">
        <v>464</v>
      </c>
      <c r="F1745" s="64" t="s">
        <v>464</v>
      </c>
      <c r="G1745" s="188">
        <v>0</v>
      </c>
      <c r="H1745" s="188">
        <v>0</v>
      </c>
      <c r="I1745" s="172" t="s">
        <v>3</v>
      </c>
      <c r="J1745" s="64" t="s">
        <v>1540</v>
      </c>
      <c r="K1745" s="65" t="s">
        <v>4229</v>
      </c>
      <c r="L1745" s="256" t="s">
        <v>5137</v>
      </c>
      <c r="M1745" s="256"/>
      <c r="N1745" s="256"/>
      <c r="O1745" s="66"/>
      <c r="P1745" s="62" t="s">
        <v>2253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536</v>
      </c>
      <c r="W1745" s="91" t="s">
        <v>2879</v>
      </c>
      <c r="X1745" s="69" t="s">
        <v>2422</v>
      </c>
      <c r="Y1745" s="69" t="s">
        <v>2422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7" t="str">
        <f>IF(ISNA(VLOOKUP(AA1745,Sheet2!J:J,1,0)),"//","")</f>
        <v>//</v>
      </c>
      <c r="AF1745" s="107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4046</v>
      </c>
      <c r="D1746" s="58" t="s">
        <v>7</v>
      </c>
      <c r="E1746" s="64" t="s">
        <v>1492</v>
      </c>
      <c r="F1746" s="64" t="s">
        <v>1492</v>
      </c>
      <c r="G1746" s="188">
        <v>0</v>
      </c>
      <c r="H1746" s="188">
        <v>0</v>
      </c>
      <c r="I1746" s="172" t="s">
        <v>3</v>
      </c>
      <c r="J1746" s="64" t="s">
        <v>1540</v>
      </c>
      <c r="K1746" s="65" t="s">
        <v>4229</v>
      </c>
      <c r="L1746" s="256" t="s">
        <v>5137</v>
      </c>
      <c r="M1746" s="256"/>
      <c r="N1746" s="256"/>
      <c r="O1746" s="66"/>
      <c r="P1746" s="62" t="s">
        <v>2255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537</v>
      </c>
      <c r="W1746" s="91" t="s">
        <v>2422</v>
      </c>
      <c r="X1746" s="69" t="s">
        <v>2422</v>
      </c>
      <c r="Y1746" s="69" t="s">
        <v>2422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7" t="str">
        <f>IF(ISNA(VLOOKUP(AA1746,Sheet2!J:J,1,0)),"//","")</f>
        <v>//</v>
      </c>
      <c r="AF1746" s="107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4046</v>
      </c>
      <c r="D1747" s="58" t="s">
        <v>7</v>
      </c>
      <c r="E1747" s="64" t="s">
        <v>467</v>
      </c>
      <c r="F1747" s="64" t="s">
        <v>467</v>
      </c>
      <c r="G1747" s="188">
        <v>0</v>
      </c>
      <c r="H1747" s="188">
        <v>0</v>
      </c>
      <c r="I1747" s="172" t="s">
        <v>3</v>
      </c>
      <c r="J1747" s="64" t="s">
        <v>1540</v>
      </c>
      <c r="K1747" s="65" t="s">
        <v>4229</v>
      </c>
      <c r="L1747" s="256" t="s">
        <v>5137</v>
      </c>
      <c r="M1747" s="256"/>
      <c r="N1747" s="256"/>
      <c r="O1747" s="66"/>
      <c r="P1747" s="62" t="s">
        <v>2256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538</v>
      </c>
      <c r="W1747" s="91" t="s">
        <v>2422</v>
      </c>
      <c r="X1747" s="69" t="s">
        <v>2422</v>
      </c>
      <c r="Y1747" s="69" t="s">
        <v>2422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7" t="str">
        <f>IF(ISNA(VLOOKUP(AA1747,Sheet2!J:J,1,0)),"//","")</f>
        <v>//</v>
      </c>
      <c r="AF1747" s="107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4046</v>
      </c>
      <c r="D1748" s="58" t="s">
        <v>7</v>
      </c>
      <c r="E1748" s="64" t="s">
        <v>468</v>
      </c>
      <c r="F1748" s="64" t="s">
        <v>468</v>
      </c>
      <c r="G1748" s="188">
        <v>0</v>
      </c>
      <c r="H1748" s="188">
        <v>0</v>
      </c>
      <c r="I1748" s="172" t="s">
        <v>3</v>
      </c>
      <c r="J1748" s="64" t="s">
        <v>1540</v>
      </c>
      <c r="K1748" s="65" t="s">
        <v>4229</v>
      </c>
      <c r="L1748" s="256" t="s">
        <v>5137</v>
      </c>
      <c r="M1748" s="256"/>
      <c r="N1748" s="256"/>
      <c r="O1748" s="66"/>
      <c r="P1748" s="62" t="s">
        <v>2257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539</v>
      </c>
      <c r="W1748" s="91" t="s">
        <v>2422</v>
      </c>
      <c r="X1748" s="69" t="s">
        <v>2422</v>
      </c>
      <c r="Y1748" s="69" t="s">
        <v>2422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7" t="str">
        <f>IF(ISNA(VLOOKUP(AA1748,Sheet2!J:J,1,0)),"//","")</f>
        <v>//</v>
      </c>
      <c r="AF1748" s="107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4046</v>
      </c>
      <c r="D1749" s="58" t="s">
        <v>7</v>
      </c>
      <c r="E1749" s="64" t="s">
        <v>1493</v>
      </c>
      <c r="F1749" s="64" t="s">
        <v>1493</v>
      </c>
      <c r="G1749" s="188">
        <v>0</v>
      </c>
      <c r="H1749" s="188">
        <v>0</v>
      </c>
      <c r="I1749" s="172" t="s">
        <v>3</v>
      </c>
      <c r="J1749" s="64" t="s">
        <v>1540</v>
      </c>
      <c r="K1749" s="65" t="s">
        <v>4229</v>
      </c>
      <c r="L1749" s="256" t="s">
        <v>5137</v>
      </c>
      <c r="M1749" s="256"/>
      <c r="N1749" s="256"/>
      <c r="O1749" s="66"/>
      <c r="P1749" s="62" t="s">
        <v>2258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540</v>
      </c>
      <c r="W1749" s="91" t="s">
        <v>2422</v>
      </c>
      <c r="X1749" s="69" t="s">
        <v>2422</v>
      </c>
      <c r="Y1749" s="69" t="s">
        <v>2422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7" t="str">
        <f>IF(ISNA(VLOOKUP(AA1749,Sheet2!J:J,1,0)),"//","")</f>
        <v>//</v>
      </c>
      <c r="AF1749" s="107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4046</v>
      </c>
      <c r="D1750" s="58" t="s">
        <v>7</v>
      </c>
      <c r="E1750" s="64" t="s">
        <v>469</v>
      </c>
      <c r="F1750" s="64" t="s">
        <v>469</v>
      </c>
      <c r="G1750" s="188">
        <v>0</v>
      </c>
      <c r="H1750" s="188">
        <v>0</v>
      </c>
      <c r="I1750" s="172" t="s">
        <v>3</v>
      </c>
      <c r="J1750" s="64" t="s">
        <v>1540</v>
      </c>
      <c r="K1750" s="65" t="s">
        <v>4229</v>
      </c>
      <c r="L1750" s="256" t="s">
        <v>5137</v>
      </c>
      <c r="M1750" s="256"/>
      <c r="N1750" s="256"/>
      <c r="O1750" s="66"/>
      <c r="P1750" s="62" t="s">
        <v>2259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541</v>
      </c>
      <c r="W1750" s="91" t="s">
        <v>2422</v>
      </c>
      <c r="X1750" s="69" t="s">
        <v>2422</v>
      </c>
      <c r="Y1750" s="69" t="s">
        <v>2422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7" t="str">
        <f>IF(ISNA(VLOOKUP(AA1750,Sheet2!J:J,1,0)),"//","")</f>
        <v>//</v>
      </c>
      <c r="AF1750" s="107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4046</v>
      </c>
      <c r="D1751" s="58" t="s">
        <v>7</v>
      </c>
      <c r="E1751" s="64" t="s">
        <v>470</v>
      </c>
      <c r="F1751" s="64" t="s">
        <v>470</v>
      </c>
      <c r="G1751" s="188">
        <v>0</v>
      </c>
      <c r="H1751" s="188">
        <v>0</v>
      </c>
      <c r="I1751" s="172" t="s">
        <v>3</v>
      </c>
      <c r="J1751" s="64" t="s">
        <v>1540</v>
      </c>
      <c r="K1751" s="65" t="s">
        <v>4229</v>
      </c>
      <c r="L1751" s="256" t="s">
        <v>5137</v>
      </c>
      <c r="M1751" s="256"/>
      <c r="N1751" s="256"/>
      <c r="O1751" s="66"/>
      <c r="P1751" s="62" t="s">
        <v>2260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542</v>
      </c>
      <c r="W1751" s="91" t="s">
        <v>2422</v>
      </c>
      <c r="X1751" s="69" t="s">
        <v>2422</v>
      </c>
      <c r="Y1751" s="69" t="s">
        <v>2422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7" t="str">
        <f>IF(ISNA(VLOOKUP(AA1751,Sheet2!J:J,1,0)),"//","")</f>
        <v>//</v>
      </c>
      <c r="AF1751" s="107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4046</v>
      </c>
      <c r="D1752" s="58" t="s">
        <v>7</v>
      </c>
      <c r="E1752" s="64" t="s">
        <v>1494</v>
      </c>
      <c r="F1752" s="64" t="s">
        <v>1494</v>
      </c>
      <c r="G1752" s="188">
        <v>0</v>
      </c>
      <c r="H1752" s="188">
        <v>0</v>
      </c>
      <c r="I1752" s="172" t="s">
        <v>3</v>
      </c>
      <c r="J1752" s="64" t="s">
        <v>1540</v>
      </c>
      <c r="K1752" s="65" t="s">
        <v>4229</v>
      </c>
      <c r="L1752" s="256" t="s">
        <v>5137</v>
      </c>
      <c r="M1752" s="256"/>
      <c r="N1752" s="256"/>
      <c r="O1752" s="66"/>
      <c r="P1752" s="62" t="s">
        <v>2261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543</v>
      </c>
      <c r="W1752" s="91" t="s">
        <v>2422</v>
      </c>
      <c r="X1752" s="69" t="s">
        <v>2422</v>
      </c>
      <c r="Y1752" s="69" t="s">
        <v>2422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7" t="str">
        <f>IF(ISNA(VLOOKUP(AA1752,Sheet2!J:J,1,0)),"//","")</f>
        <v>//</v>
      </c>
      <c r="AF1752" s="107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4046</v>
      </c>
      <c r="D1753" s="58" t="s">
        <v>7</v>
      </c>
      <c r="E1753" s="64" t="s">
        <v>471</v>
      </c>
      <c r="F1753" s="64" t="s">
        <v>471</v>
      </c>
      <c r="G1753" s="188">
        <v>0</v>
      </c>
      <c r="H1753" s="188">
        <v>0</v>
      </c>
      <c r="I1753" s="172" t="s">
        <v>3</v>
      </c>
      <c r="J1753" s="64" t="s">
        <v>1540</v>
      </c>
      <c r="K1753" s="65" t="s">
        <v>4229</v>
      </c>
      <c r="L1753" s="256" t="s">
        <v>5137</v>
      </c>
      <c r="M1753" s="256"/>
      <c r="N1753" s="256"/>
      <c r="O1753" s="66"/>
      <c r="P1753" s="62" t="s">
        <v>2262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544</v>
      </c>
      <c r="W1753" s="91" t="s">
        <v>2422</v>
      </c>
      <c r="X1753" s="69" t="s">
        <v>2422</v>
      </c>
      <c r="Y1753" s="69" t="s">
        <v>2422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7" t="str">
        <f>IF(ISNA(VLOOKUP(AA1753,Sheet2!J:J,1,0)),"//","")</f>
        <v>//</v>
      </c>
      <c r="AF1753" s="107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3970</v>
      </c>
      <c r="D1754" s="58" t="s">
        <v>4794</v>
      </c>
      <c r="E1754" s="64" t="s">
        <v>1495</v>
      </c>
      <c r="F1754" s="64" t="s">
        <v>1495</v>
      </c>
      <c r="G1754" s="188">
        <v>0</v>
      </c>
      <c r="H1754" s="188">
        <v>0</v>
      </c>
      <c r="I1754" s="172" t="s">
        <v>3</v>
      </c>
      <c r="J1754" s="64" t="s">
        <v>1540</v>
      </c>
      <c r="K1754" s="65" t="s">
        <v>4229</v>
      </c>
      <c r="L1754" s="256" t="s">
        <v>5137</v>
      </c>
      <c r="M1754" s="256"/>
      <c r="N1754" s="256"/>
      <c r="O1754" s="63"/>
      <c r="P1754" s="62" t="s">
        <v>2263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545</v>
      </c>
      <c r="W1754" s="91" t="s">
        <v>2422</v>
      </c>
      <c r="X1754" s="69" t="s">
        <v>2422</v>
      </c>
      <c r="Y1754" s="69" t="s">
        <v>2422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7" t="str">
        <f>IF(ISNA(VLOOKUP(AA1754,Sheet2!J:J,1,0)),"//","")</f>
        <v>//</v>
      </c>
      <c r="AF1754" s="107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4046</v>
      </c>
      <c r="D1755" s="68" t="s">
        <v>7</v>
      </c>
      <c r="E1755" s="64" t="s">
        <v>1496</v>
      </c>
      <c r="F1755" s="64" t="s">
        <v>1496</v>
      </c>
      <c r="G1755" s="188">
        <v>0</v>
      </c>
      <c r="H1755" s="188">
        <v>0</v>
      </c>
      <c r="I1755" s="172" t="s">
        <v>3</v>
      </c>
      <c r="J1755" s="64" t="s">
        <v>1540</v>
      </c>
      <c r="K1755" s="65" t="s">
        <v>4229</v>
      </c>
      <c r="L1755" s="256" t="s">
        <v>5137</v>
      </c>
      <c r="M1755" s="256"/>
      <c r="N1755" s="256"/>
      <c r="O1755" s="66"/>
      <c r="P1755" s="62" t="s">
        <v>2264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546</v>
      </c>
      <c r="W1755" s="91" t="s">
        <v>2422</v>
      </c>
      <c r="X1755" s="69" t="s">
        <v>2422</v>
      </c>
      <c r="Y1755" s="69" t="s">
        <v>2422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7" t="str">
        <f>IF(ISNA(VLOOKUP(AA1755,Sheet2!J:J,1,0)),"//","")</f>
        <v>//</v>
      </c>
      <c r="AF1755" s="107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4046</v>
      </c>
      <c r="D1756" s="58" t="s">
        <v>7</v>
      </c>
      <c r="E1756" s="64" t="s">
        <v>472</v>
      </c>
      <c r="F1756" s="64" t="s">
        <v>472</v>
      </c>
      <c r="G1756" s="188">
        <v>0</v>
      </c>
      <c r="H1756" s="188">
        <v>0</v>
      </c>
      <c r="I1756" s="172" t="s">
        <v>3</v>
      </c>
      <c r="J1756" s="64" t="s">
        <v>1540</v>
      </c>
      <c r="K1756" s="65" t="s">
        <v>4229</v>
      </c>
      <c r="L1756" s="256" t="s">
        <v>5137</v>
      </c>
      <c r="M1756" s="256"/>
      <c r="N1756" s="256"/>
      <c r="O1756" s="66"/>
      <c r="P1756" s="62" t="s">
        <v>2265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547</v>
      </c>
      <c r="W1756" s="91" t="s">
        <v>2422</v>
      </c>
      <c r="X1756" s="69" t="s">
        <v>2422</v>
      </c>
      <c r="Y1756" s="69" t="s">
        <v>2422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7" t="str">
        <f>IF(ISNA(VLOOKUP(AA1756,Sheet2!J:J,1,0)),"//","")</f>
        <v>//</v>
      </c>
      <c r="AF1756" s="107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4046</v>
      </c>
      <c r="D1757" s="58" t="s">
        <v>7</v>
      </c>
      <c r="E1757" s="64" t="s">
        <v>1497</v>
      </c>
      <c r="F1757" s="64" t="s">
        <v>1497</v>
      </c>
      <c r="G1757" s="188">
        <v>0</v>
      </c>
      <c r="H1757" s="188">
        <v>0</v>
      </c>
      <c r="I1757" s="172" t="s">
        <v>3</v>
      </c>
      <c r="J1757" s="64" t="s">
        <v>1540</v>
      </c>
      <c r="K1757" s="65" t="s">
        <v>4229</v>
      </c>
      <c r="L1757" s="256" t="s">
        <v>5137</v>
      </c>
      <c r="M1757" s="256"/>
      <c r="N1757" s="256"/>
      <c r="O1757" s="63"/>
      <c r="P1757" s="62" t="s">
        <v>2266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548</v>
      </c>
      <c r="W1757" s="91" t="s">
        <v>2422</v>
      </c>
      <c r="X1757" s="69" t="s">
        <v>2422</v>
      </c>
      <c r="Y1757" s="69" t="s">
        <v>2422</v>
      </c>
      <c r="Z1757" s="44" t="str">
        <f t="shared" ref="Z1757:Z1829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29" si="431">B1757</f>
        <v>1719</v>
      </c>
      <c r="AC1757" t="str">
        <f t="shared" si="425"/>
        <v>ITM_PRINTERWIDTH</v>
      </c>
      <c r="AD1757" s="157" t="str">
        <f>IF(ISNA(VLOOKUP(AA1757,Sheet2!J:J,1,0)),"//","")</f>
        <v>//</v>
      </c>
      <c r="AF1757" s="107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4046</v>
      </c>
      <c r="D1758" s="58" t="s">
        <v>7</v>
      </c>
      <c r="E1758" s="64" t="s">
        <v>1498</v>
      </c>
      <c r="F1758" s="64" t="s">
        <v>1498</v>
      </c>
      <c r="G1758" s="188">
        <v>0</v>
      </c>
      <c r="H1758" s="188">
        <v>0</v>
      </c>
      <c r="I1758" s="172" t="s">
        <v>3</v>
      </c>
      <c r="J1758" s="64" t="s">
        <v>1540</v>
      </c>
      <c r="K1758" s="65" t="s">
        <v>4229</v>
      </c>
      <c r="L1758" s="256" t="s">
        <v>5137</v>
      </c>
      <c r="M1758" s="256"/>
      <c r="N1758" s="256"/>
      <c r="O1758" s="66"/>
      <c r="P1758" s="62" t="s">
        <v>2267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549</v>
      </c>
      <c r="W1758" s="91" t="s">
        <v>2422</v>
      </c>
      <c r="X1758" s="69" t="s">
        <v>2422</v>
      </c>
      <c r="Y1758" s="69" t="s">
        <v>2422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7" t="str">
        <f>IF(ISNA(VLOOKUP(AA1758,Sheet2!J:J,1,0)),"//","")</f>
        <v>//</v>
      </c>
      <c r="AF1758" s="107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4046</v>
      </c>
      <c r="D1759" s="58" t="s">
        <v>7</v>
      </c>
      <c r="E1759" s="64" t="s">
        <v>1499</v>
      </c>
      <c r="F1759" s="64" t="s">
        <v>1499</v>
      </c>
      <c r="G1759" s="188">
        <v>0</v>
      </c>
      <c r="H1759" s="188">
        <v>0</v>
      </c>
      <c r="I1759" s="172" t="s">
        <v>3</v>
      </c>
      <c r="J1759" s="64" t="s">
        <v>1540</v>
      </c>
      <c r="K1759" s="65" t="s">
        <v>4229</v>
      </c>
      <c r="L1759" s="256" t="s">
        <v>5137</v>
      </c>
      <c r="M1759" s="256"/>
      <c r="N1759" s="256"/>
      <c r="O1759" s="66"/>
      <c r="P1759" s="62" t="s">
        <v>2268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550</v>
      </c>
      <c r="W1759" s="91"/>
      <c r="X1759" s="69"/>
      <c r="Y1759" s="69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7" t="str">
        <f>IF(ISNA(VLOOKUP(AA1759,Sheet2!J:J,1,0)),"//","")</f>
        <v>//</v>
      </c>
      <c r="AF1759" s="107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2422</v>
      </c>
      <c r="D1760" s="58"/>
      <c r="E1760" s="64"/>
      <c r="F1760" s="64"/>
      <c r="G1760" s="188"/>
      <c r="H1760" s="188"/>
      <c r="I1760" s="64"/>
      <c r="J1760" s="64"/>
      <c r="K1760" s="65"/>
      <c r="L1760" s="256"/>
      <c r="M1760" s="256"/>
      <c r="N1760" s="256"/>
      <c r="O1760" s="66"/>
      <c r="P1760" s="62" t="s">
        <v>2422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550</v>
      </c>
      <c r="W1760" s="91"/>
      <c r="X1760" s="69"/>
      <c r="Y1760" s="69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7" t="str">
        <f>IF(ISNA(VLOOKUP(AA1760,Sheet2!J:J,1,0)),"//","")</f>
        <v/>
      </c>
      <c r="AF1760" s="107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4050</v>
      </c>
      <c r="D1761" s="58" t="s">
        <v>7</v>
      </c>
      <c r="E1761" s="64" t="s">
        <v>1505</v>
      </c>
      <c r="F1761" s="64" t="s">
        <v>1505</v>
      </c>
      <c r="G1761" s="188">
        <v>0</v>
      </c>
      <c r="H1761" s="188">
        <v>0</v>
      </c>
      <c r="I1761" s="172" t="s">
        <v>3</v>
      </c>
      <c r="J1761" s="64" t="s">
        <v>1540</v>
      </c>
      <c r="K1761" s="65" t="s">
        <v>4065</v>
      </c>
      <c r="L1761" s="256" t="s">
        <v>5137</v>
      </c>
      <c r="M1761" s="256"/>
      <c r="N1761" s="256"/>
      <c r="O1761" s="66" t="s">
        <v>3428</v>
      </c>
      <c r="P1761" s="62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551</v>
      </c>
      <c r="W1761" s="91"/>
      <c r="X1761" s="69"/>
      <c r="Y1761" s="69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7" t="str">
        <f>IF(ISNA(VLOOKUP(AA1761,Sheet2!J:J,1,0)),"//","")</f>
        <v>//</v>
      </c>
      <c r="AF1761" s="107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2422</v>
      </c>
      <c r="D1762" s="58"/>
      <c r="E1762" s="64"/>
      <c r="F1762" s="64"/>
      <c r="G1762" s="72"/>
      <c r="H1762" s="72"/>
      <c r="I1762" s="64"/>
      <c r="J1762" s="64"/>
      <c r="K1762" s="65"/>
      <c r="L1762" s="256"/>
      <c r="M1762" s="256"/>
      <c r="N1762" s="256"/>
      <c r="O1762" s="58"/>
      <c r="P1762" s="62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551</v>
      </c>
      <c r="W1762" s="91"/>
      <c r="X1762" s="69"/>
      <c r="Y1762" s="69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7" t="str">
        <f>IF(ISNA(VLOOKUP(AA1762,Sheet2!J:J,1,0)),"//","")</f>
        <v/>
      </c>
      <c r="AF1762" s="107" t="str">
        <f t="shared" si="426"/>
        <v/>
      </c>
      <c r="AG1762" t="b">
        <f t="shared" si="427"/>
        <v>1</v>
      </c>
    </row>
    <row r="1763" spans="1:33" s="200" customFormat="1">
      <c r="A1763" s="55">
        <f t="shared" si="428"/>
        <v>1763</v>
      </c>
      <c r="B1763" s="54">
        <f t="shared" si="429"/>
        <v>1723</v>
      </c>
      <c r="C1763" s="196" t="s">
        <v>3971</v>
      </c>
      <c r="D1763" s="196" t="s">
        <v>7</v>
      </c>
      <c r="E1763" s="198" t="s">
        <v>2553</v>
      </c>
      <c r="F1763" s="198" t="s">
        <v>922</v>
      </c>
      <c r="G1763" s="207">
        <v>0</v>
      </c>
      <c r="H1763" s="207">
        <v>0</v>
      </c>
      <c r="I1763" s="198" t="s">
        <v>3</v>
      </c>
      <c r="J1763" s="208" t="s">
        <v>1541</v>
      </c>
      <c r="K1763" s="199" t="s">
        <v>4065</v>
      </c>
      <c r="L1763" s="260" t="s">
        <v>5137</v>
      </c>
      <c r="M1763" s="260"/>
      <c r="N1763" s="260"/>
      <c r="O1763" s="196"/>
      <c r="P1763" s="201" t="s">
        <v>3656</v>
      </c>
      <c r="Q1763" s="201"/>
      <c r="T1763" s="200" t="str">
        <f>IF(ISNA(VLOOKUP(AF1763,#REF!,1)),"//","")</f>
        <v/>
      </c>
      <c r="V1763" s="43">
        <f t="shared" si="423"/>
        <v>551</v>
      </c>
      <c r="W1763" s="195"/>
      <c r="X1763" s="202"/>
      <c r="Y1763" s="202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7" t="str">
        <f>IF(ISNA(VLOOKUP(AA1763,Sheet2!J:J,1,0)),"//","")</f>
        <v/>
      </c>
      <c r="AF1763" s="107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1" t="s">
        <v>3972</v>
      </c>
      <c r="D1764" s="58" t="s">
        <v>3033</v>
      </c>
      <c r="E1764" s="64" t="s">
        <v>1003</v>
      </c>
      <c r="F1764" s="64" t="s">
        <v>1003</v>
      </c>
      <c r="G1764" s="72">
        <v>0</v>
      </c>
      <c r="H1764" s="72">
        <v>0</v>
      </c>
      <c r="I1764" s="64" t="s">
        <v>1</v>
      </c>
      <c r="J1764" s="64" t="s">
        <v>1540</v>
      </c>
      <c r="K1764" s="65" t="s">
        <v>4230</v>
      </c>
      <c r="L1764" s="256" t="s">
        <v>5137</v>
      </c>
      <c r="M1764" s="256"/>
      <c r="N1764" s="256"/>
      <c r="O1764" s="66" t="s">
        <v>1004</v>
      </c>
      <c r="P1764" s="62" t="s">
        <v>1148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551</v>
      </c>
      <c r="W1764" s="91"/>
      <c r="X1764" s="69"/>
      <c r="Y1764" s="69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7" t="str">
        <f>IF(ISNA(VLOOKUP(AA1764,Sheet2!J:J,1,0)),"//","")</f>
        <v/>
      </c>
      <c r="AF1764" s="107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4046</v>
      </c>
      <c r="D1765" s="82" t="s">
        <v>7</v>
      </c>
      <c r="E1765" s="64" t="s">
        <v>340</v>
      </c>
      <c r="F1765" s="64" t="s">
        <v>340</v>
      </c>
      <c r="G1765" s="72">
        <v>0</v>
      </c>
      <c r="H1765" s="72">
        <v>0</v>
      </c>
      <c r="I1765" s="64" t="s">
        <v>1</v>
      </c>
      <c r="J1765" s="64" t="s">
        <v>1540</v>
      </c>
      <c r="K1765" s="65" t="s">
        <v>4065</v>
      </c>
      <c r="L1765" s="256" t="s">
        <v>5137</v>
      </c>
      <c r="M1765" s="256"/>
      <c r="N1765" s="256"/>
      <c r="O1765" s="58"/>
      <c r="P1765" s="62" t="s">
        <v>2308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551</v>
      </c>
      <c r="W1765" s="91"/>
      <c r="X1765" s="69"/>
      <c r="Y1765" s="69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7" t="str">
        <f>IF(ISNA(VLOOKUP(AA1765,Sheet2!J:J,1,0)),"//","")</f>
        <v/>
      </c>
      <c r="AF1765" s="107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9" t="s">
        <v>4975</v>
      </c>
      <c r="D1766" s="109" t="s">
        <v>7</v>
      </c>
      <c r="E1766" s="134" t="s">
        <v>4978</v>
      </c>
      <c r="F1766" s="134" t="s">
        <v>4978</v>
      </c>
      <c r="G1766" s="189">
        <v>0</v>
      </c>
      <c r="H1766" s="189">
        <v>0</v>
      </c>
      <c r="I1766" s="172" t="s">
        <v>3</v>
      </c>
      <c r="J1766" s="64" t="s">
        <v>1540</v>
      </c>
      <c r="K1766" s="65" t="s">
        <v>4229</v>
      </c>
      <c r="L1766" s="256" t="s">
        <v>5137</v>
      </c>
      <c r="M1766" s="256"/>
      <c r="N1766" s="256"/>
      <c r="P1766" s="135" t="s">
        <v>4908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552</v>
      </c>
      <c r="W1766" s="107" t="s">
        <v>2422</v>
      </c>
      <c r="X1766" s="114" t="s">
        <v>2422</v>
      </c>
      <c r="Y1766" s="114" t="s">
        <v>2422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7" t="str">
        <f>IF(ISNA(VLOOKUP(AA1766,Sheet2!J:J,1,0)),"//","")</f>
        <v>//</v>
      </c>
      <c r="AF1766" s="107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9" t="s">
        <v>4976</v>
      </c>
      <c r="D1767" s="109" t="s">
        <v>7</v>
      </c>
      <c r="E1767" s="134" t="s">
        <v>4979</v>
      </c>
      <c r="F1767" s="134" t="s">
        <v>4979</v>
      </c>
      <c r="G1767" s="189">
        <v>0</v>
      </c>
      <c r="H1767" s="189">
        <v>0</v>
      </c>
      <c r="I1767" s="172" t="s">
        <v>3</v>
      </c>
      <c r="J1767" s="64" t="s">
        <v>1540</v>
      </c>
      <c r="K1767" s="65" t="s">
        <v>4229</v>
      </c>
      <c r="L1767" s="256" t="s">
        <v>5137</v>
      </c>
      <c r="M1767" s="256"/>
      <c r="N1767" s="256"/>
      <c r="P1767" s="135" t="s">
        <v>4909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553</v>
      </c>
      <c r="W1767" s="107" t="s">
        <v>2422</v>
      </c>
      <c r="X1767" s="114" t="s">
        <v>2422</v>
      </c>
      <c r="Y1767" s="114" t="s">
        <v>2422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7" t="str">
        <f>IF(ISNA(VLOOKUP(AA1767,Sheet2!J:J,1,0)),"//","")</f>
        <v>//</v>
      </c>
      <c r="AF1767" s="107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9" t="s">
        <v>4977</v>
      </c>
      <c r="D1768" s="109" t="s">
        <v>7</v>
      </c>
      <c r="E1768" s="134" t="s">
        <v>4980</v>
      </c>
      <c r="F1768" s="134" t="s">
        <v>4980</v>
      </c>
      <c r="G1768" s="189">
        <v>0</v>
      </c>
      <c r="H1768" s="189">
        <v>0</v>
      </c>
      <c r="I1768" s="172" t="s">
        <v>3</v>
      </c>
      <c r="J1768" s="64" t="s">
        <v>1540</v>
      </c>
      <c r="K1768" s="65" t="s">
        <v>4229</v>
      </c>
      <c r="L1768" s="256" t="s">
        <v>5137</v>
      </c>
      <c r="M1768" s="256"/>
      <c r="N1768" s="256"/>
      <c r="P1768" s="135" t="s">
        <v>4910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554</v>
      </c>
      <c r="W1768" s="107" t="s">
        <v>2422</v>
      </c>
      <c r="X1768" s="114" t="s">
        <v>2422</v>
      </c>
      <c r="Y1768" s="114" t="s">
        <v>2422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7" t="str">
        <f>IF(ISNA(VLOOKUP(AA1768,Sheet2!J:J,1,0)),"//","")</f>
        <v>//</v>
      </c>
      <c r="AF1768" s="107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3762</v>
      </c>
      <c r="D1769" s="58" t="s">
        <v>2565</v>
      </c>
      <c r="E1769" s="64" t="s">
        <v>1008</v>
      </c>
      <c r="F1769" s="64" t="s">
        <v>1008</v>
      </c>
      <c r="G1769" s="72">
        <v>0</v>
      </c>
      <c r="H1769" s="72">
        <v>0</v>
      </c>
      <c r="I1769" s="64" t="s">
        <v>1</v>
      </c>
      <c r="J1769" s="64" t="s">
        <v>1540</v>
      </c>
      <c r="K1769" s="65" t="s">
        <v>4065</v>
      </c>
      <c r="L1769" s="256" t="s">
        <v>5137</v>
      </c>
      <c r="M1769" s="256"/>
      <c r="N1769" s="256"/>
      <c r="O1769" s="66"/>
      <c r="P1769" s="62" t="s">
        <v>3436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554</v>
      </c>
      <c r="W1769" s="91"/>
      <c r="X1769" s="69"/>
      <c r="Y1769" s="69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7" t="str">
        <f>IF(ISNA(VLOOKUP(AA1769,Sheet2!J:J,1,0)),"//","")</f>
        <v/>
      </c>
      <c r="AF1769" s="107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3973</v>
      </c>
      <c r="D1770" s="58" t="s">
        <v>7</v>
      </c>
      <c r="E1770" s="64" t="s">
        <v>1009</v>
      </c>
      <c r="F1770" s="64" t="s">
        <v>1009</v>
      </c>
      <c r="G1770" s="72">
        <v>0</v>
      </c>
      <c r="H1770" s="72">
        <v>0</v>
      </c>
      <c r="I1770" s="64" t="s">
        <v>1</v>
      </c>
      <c r="J1770" s="64" t="s">
        <v>1540</v>
      </c>
      <c r="K1770" s="65" t="s">
        <v>4065</v>
      </c>
      <c r="L1770" s="256" t="s">
        <v>5137</v>
      </c>
      <c r="M1770" s="256"/>
      <c r="N1770" s="256"/>
      <c r="O1770" s="66"/>
      <c r="P1770" s="62" t="s">
        <v>3437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554</v>
      </c>
      <c r="W1770" s="91"/>
      <c r="X1770" s="69"/>
      <c r="Y1770" s="69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7" t="str">
        <f>IF(ISNA(VLOOKUP(AA1770,Sheet2!J:J,1,0)),"//","")</f>
        <v/>
      </c>
      <c r="AF1770" s="107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1" t="s">
        <v>4046</v>
      </c>
      <c r="D1771" s="58" t="s">
        <v>7</v>
      </c>
      <c r="E1771" s="64" t="s">
        <v>531</v>
      </c>
      <c r="F1771" s="64" t="s">
        <v>511</v>
      </c>
      <c r="G1771" s="72">
        <v>0</v>
      </c>
      <c r="H1771" s="72">
        <v>0</v>
      </c>
      <c r="I1771" s="64" t="s">
        <v>1</v>
      </c>
      <c r="J1771" s="64" t="s">
        <v>1540</v>
      </c>
      <c r="K1771" s="65" t="s">
        <v>4065</v>
      </c>
      <c r="L1771" s="256" t="s">
        <v>5137</v>
      </c>
      <c r="M1771" s="256"/>
      <c r="N1771" s="256"/>
      <c r="O1771" s="58"/>
      <c r="P1771" s="62" t="s">
        <v>3657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554</v>
      </c>
      <c r="W1771" s="91"/>
      <c r="X1771" s="69"/>
      <c r="Y1771" s="69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7" t="str">
        <f>IF(ISNA(VLOOKUP(AA1771,Sheet2!J:J,1,0)),"//","")</f>
        <v/>
      </c>
      <c r="AF1771" s="107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4046</v>
      </c>
      <c r="D1772" s="58" t="s">
        <v>7</v>
      </c>
      <c r="E1772" s="64" t="s">
        <v>531</v>
      </c>
      <c r="F1772" s="64" t="s">
        <v>512</v>
      </c>
      <c r="G1772" s="72">
        <v>0</v>
      </c>
      <c r="H1772" s="72">
        <v>0</v>
      </c>
      <c r="I1772" s="64" t="s">
        <v>1</v>
      </c>
      <c r="J1772" s="64" t="s">
        <v>1540</v>
      </c>
      <c r="K1772" s="65" t="s">
        <v>4065</v>
      </c>
      <c r="L1772" s="256" t="s">
        <v>5137</v>
      </c>
      <c r="M1772" s="256"/>
      <c r="N1772" s="256"/>
      <c r="O1772" s="66"/>
      <c r="P1772" s="62" t="s">
        <v>3658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554</v>
      </c>
      <c r="W1772" s="91"/>
      <c r="X1772" s="69"/>
      <c r="Y1772" s="69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7" t="str">
        <f>IF(ISNA(VLOOKUP(AA1772,Sheet2!J:J,1,0)),"//","")</f>
        <v/>
      </c>
      <c r="AF1772" s="107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3974</v>
      </c>
      <c r="D1773" s="58" t="s">
        <v>7</v>
      </c>
      <c r="E1773" s="64" t="s">
        <v>2548</v>
      </c>
      <c r="F1773" s="64" t="s">
        <v>913</v>
      </c>
      <c r="G1773" s="72">
        <v>0</v>
      </c>
      <c r="H1773" s="72">
        <v>0</v>
      </c>
      <c r="I1773" s="64" t="s">
        <v>1</v>
      </c>
      <c r="J1773" s="64" t="s">
        <v>1540</v>
      </c>
      <c r="K1773" s="65" t="s">
        <v>4065</v>
      </c>
      <c r="L1773" s="256" t="s">
        <v>5137</v>
      </c>
      <c r="M1773" s="256"/>
      <c r="N1773" s="256"/>
      <c r="O1773" s="66"/>
      <c r="P1773" s="62" t="s">
        <v>3659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554</v>
      </c>
      <c r="W1773" s="91"/>
      <c r="X1773" s="69"/>
      <c r="Y1773" s="69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7" t="str">
        <f>IF(ISNA(VLOOKUP(AA1773,Sheet2!J:J,1,0)),"//","")</f>
        <v/>
      </c>
      <c r="AF1773" s="107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4046</v>
      </c>
      <c r="D1774" s="58" t="s">
        <v>7</v>
      </c>
      <c r="E1774" s="64" t="s">
        <v>2555</v>
      </c>
      <c r="F1774" s="64" t="s">
        <v>1011</v>
      </c>
      <c r="G1774" s="72">
        <v>0</v>
      </c>
      <c r="H1774" s="72">
        <v>0</v>
      </c>
      <c r="I1774" s="64" t="s">
        <v>1</v>
      </c>
      <c r="J1774" s="64" t="s">
        <v>1540</v>
      </c>
      <c r="K1774" s="65" t="s">
        <v>4065</v>
      </c>
      <c r="L1774" s="256" t="s">
        <v>5137</v>
      </c>
      <c r="M1774" s="256"/>
      <c r="N1774" s="256"/>
      <c r="O1774" s="66"/>
      <c r="P1774" s="62" t="s">
        <v>3660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554</v>
      </c>
      <c r="W1774" s="91"/>
      <c r="X1774" s="69"/>
      <c r="Y1774" s="69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7" t="str">
        <f>IF(ISNA(VLOOKUP(AA1774,Sheet2!J:J,1,0)),"//","")</f>
        <v/>
      </c>
      <c r="AF1774" s="107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3975</v>
      </c>
      <c r="D1775" s="58" t="s">
        <v>7</v>
      </c>
      <c r="E1775" s="64" t="s">
        <v>2549</v>
      </c>
      <c r="F1775" s="64" t="s">
        <v>915</v>
      </c>
      <c r="G1775" s="72">
        <v>0</v>
      </c>
      <c r="H1775" s="72">
        <v>0</v>
      </c>
      <c r="I1775" s="64" t="s">
        <v>1</v>
      </c>
      <c r="J1775" s="64" t="s">
        <v>1540</v>
      </c>
      <c r="K1775" s="65" t="s">
        <v>4065</v>
      </c>
      <c r="L1775" s="256" t="s">
        <v>5137</v>
      </c>
      <c r="M1775" s="256"/>
      <c r="N1775" s="256"/>
      <c r="O1775" s="66"/>
      <c r="P1775" s="62" t="s">
        <v>3661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554</v>
      </c>
      <c r="W1775" s="91"/>
      <c r="X1775" s="69"/>
      <c r="Y1775" s="69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7" t="str">
        <f>IF(ISNA(VLOOKUP(AA1775,Sheet2!J:J,1,0)),"//","")</f>
        <v/>
      </c>
      <c r="AF1775" s="107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4046</v>
      </c>
      <c r="D1776" s="58" t="s">
        <v>7</v>
      </c>
      <c r="E1776" s="64" t="s">
        <v>2556</v>
      </c>
      <c r="F1776" s="64" t="s">
        <v>1012</v>
      </c>
      <c r="G1776" s="72">
        <v>0</v>
      </c>
      <c r="H1776" s="72">
        <v>0</v>
      </c>
      <c r="I1776" s="64" t="s">
        <v>1</v>
      </c>
      <c r="J1776" s="64" t="s">
        <v>1540</v>
      </c>
      <c r="K1776" s="65" t="s">
        <v>4065</v>
      </c>
      <c r="L1776" s="256" t="s">
        <v>5137</v>
      </c>
      <c r="M1776" s="256"/>
      <c r="N1776" s="256"/>
      <c r="O1776" s="66"/>
      <c r="P1776" s="62" t="s">
        <v>3662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554</v>
      </c>
      <c r="W1776" s="91"/>
      <c r="X1776" s="69"/>
      <c r="Y1776" s="69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7" t="str">
        <f>IF(ISNA(VLOOKUP(AA1776,Sheet2!J:J,1,0)),"//","")</f>
        <v/>
      </c>
      <c r="AF1776" s="107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3976</v>
      </c>
      <c r="D1777" s="58" t="s">
        <v>7</v>
      </c>
      <c r="E1777" s="64" t="s">
        <v>1013</v>
      </c>
      <c r="F1777" s="64" t="s">
        <v>1013</v>
      </c>
      <c r="G1777" s="72">
        <v>0</v>
      </c>
      <c r="H1777" s="72">
        <v>0</v>
      </c>
      <c r="I1777" s="64" t="s">
        <v>1</v>
      </c>
      <c r="J1777" s="64" t="s">
        <v>1540</v>
      </c>
      <c r="K1777" s="65" t="s">
        <v>4065</v>
      </c>
      <c r="L1777" s="256" t="s">
        <v>5137</v>
      </c>
      <c r="M1777" s="256"/>
      <c r="N1777" s="256"/>
      <c r="O1777" s="66"/>
      <c r="P1777" s="62" t="s">
        <v>3663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555</v>
      </c>
      <c r="W1777" s="91"/>
      <c r="X1777" s="69" t="s">
        <v>2813</v>
      </c>
      <c r="Y1777" s="69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7" t="str">
        <f>IF(ISNA(VLOOKUP(AA1777,Sheet2!J:J,1,0)),"//","")</f>
        <v/>
      </c>
      <c r="AF1777" s="107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3977</v>
      </c>
      <c r="D1778" s="68" t="s">
        <v>3033</v>
      </c>
      <c r="E1778" s="64" t="s">
        <v>2550</v>
      </c>
      <c r="F1778" s="64" t="s">
        <v>912</v>
      </c>
      <c r="G1778" s="72">
        <v>0</v>
      </c>
      <c r="H1778" s="72">
        <v>0</v>
      </c>
      <c r="I1778" s="64" t="s">
        <v>1</v>
      </c>
      <c r="J1778" s="64" t="s">
        <v>1541</v>
      </c>
      <c r="K1778" s="65" t="s">
        <v>4065</v>
      </c>
      <c r="L1778" s="256" t="s">
        <v>5137</v>
      </c>
      <c r="M1778" s="256"/>
      <c r="N1778" s="256"/>
      <c r="O1778" s="66"/>
      <c r="P1778" s="62" t="s">
        <v>3664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555</v>
      </c>
      <c r="W1778" s="91"/>
      <c r="X1778" s="92"/>
      <c r="Y1778" s="93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7" t="str">
        <f>IF(ISNA(VLOOKUP(AA1778,Sheet2!J:J,1,0)),"//","")</f>
        <v/>
      </c>
      <c r="AF1778" s="107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4981</v>
      </c>
      <c r="D1779" s="68" t="s">
        <v>7</v>
      </c>
      <c r="E1779" s="64" t="s">
        <v>463</v>
      </c>
      <c r="F1779" s="64" t="s">
        <v>463</v>
      </c>
      <c r="G1779" s="72">
        <v>0</v>
      </c>
      <c r="H1779" s="72">
        <v>0</v>
      </c>
      <c r="I1779" s="64" t="s">
        <v>1</v>
      </c>
      <c r="J1779" s="64" t="s">
        <v>1540</v>
      </c>
      <c r="K1779" s="65" t="s">
        <v>4229</v>
      </c>
      <c r="L1779" s="256" t="s">
        <v>5137</v>
      </c>
      <c r="M1779" s="256"/>
      <c r="N1779" s="256"/>
      <c r="O1779" s="66"/>
      <c r="P1779" s="253" t="s">
        <v>2252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556</v>
      </c>
      <c r="W1779" s="91" t="s">
        <v>2422</v>
      </c>
      <c r="X1779" s="92"/>
      <c r="Y1779" s="93" t="s">
        <v>4997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7" t="str">
        <f>IF(ISNA(VLOOKUP(AA1779,Sheet2!J:J,1,0)),"//","")</f>
        <v>//</v>
      </c>
      <c r="AF1779" s="107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3978</v>
      </c>
      <c r="D1780" s="58" t="s">
        <v>3033</v>
      </c>
      <c r="E1780" s="64" t="s">
        <v>2557</v>
      </c>
      <c r="F1780" s="64" t="s">
        <v>1015</v>
      </c>
      <c r="G1780" s="72">
        <v>0</v>
      </c>
      <c r="H1780" s="72">
        <v>0</v>
      </c>
      <c r="I1780" s="64" t="s">
        <v>1</v>
      </c>
      <c r="J1780" s="64" t="s">
        <v>1540</v>
      </c>
      <c r="K1780" s="65" t="s">
        <v>4229</v>
      </c>
      <c r="L1780" s="256" t="s">
        <v>5137</v>
      </c>
      <c r="M1780" s="256"/>
      <c r="N1780" s="256"/>
      <c r="O1780" s="66" t="s">
        <v>18</v>
      </c>
      <c r="P1780" s="62" t="s">
        <v>1149</v>
      </c>
      <c r="Q1780" s="13"/>
      <c r="R1780"/>
      <c r="S1780" t="str">
        <f t="shared" si="432"/>
        <v>NOT EQUAL</v>
      </c>
      <c r="T1780" t="str">
        <f>IF(ISNA(VLOOKUP(AF1780,#REF!,1)),"//","")</f>
        <v/>
      </c>
      <c r="U1780"/>
      <c r="V1780" s="43">
        <f t="shared" si="423"/>
        <v>557</v>
      </c>
      <c r="W1780" s="91" t="s">
        <v>2422</v>
      </c>
      <c r="X1780" s="69" t="s">
        <v>2422</v>
      </c>
      <c r="Y1780" s="69" t="s">
        <v>2927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7" t="str">
        <f>IF(ISNA(VLOOKUP(AA1780,Sheet2!J:J,1,0)),"//","")</f>
        <v/>
      </c>
      <c r="AF1780" s="107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3979</v>
      </c>
      <c r="D1781" s="82" t="s">
        <v>7</v>
      </c>
      <c r="E1781" s="64" t="s">
        <v>447</v>
      </c>
      <c r="F1781" s="64" t="s">
        <v>447</v>
      </c>
      <c r="G1781" s="72">
        <v>0</v>
      </c>
      <c r="H1781" s="72">
        <v>0</v>
      </c>
      <c r="I1781" s="69" t="s">
        <v>1</v>
      </c>
      <c r="J1781" s="64" t="s">
        <v>1540</v>
      </c>
      <c r="K1781" s="65" t="s">
        <v>4065</v>
      </c>
      <c r="L1781" s="256" t="s">
        <v>5137</v>
      </c>
      <c r="M1781" s="256"/>
      <c r="N1781" s="256"/>
      <c r="O1781" s="66"/>
      <c r="P1781" s="62" t="s">
        <v>3665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558</v>
      </c>
      <c r="W1781" s="91"/>
      <c r="X1781" s="69" t="s">
        <v>2813</v>
      </c>
      <c r="Y1781" s="69" t="s">
        <v>4227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7" t="str">
        <f>IF(ISNA(VLOOKUP(AA1781,Sheet2!J:J,1,0)),"//","")</f>
        <v/>
      </c>
      <c r="AF1781" s="107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3980</v>
      </c>
      <c r="D1782" s="58" t="s">
        <v>3033</v>
      </c>
      <c r="E1782" s="64" t="s">
        <v>1017</v>
      </c>
      <c r="F1782" s="64" t="s">
        <v>1017</v>
      </c>
      <c r="G1782" s="72">
        <v>0</v>
      </c>
      <c r="H1782" s="72">
        <v>0</v>
      </c>
      <c r="I1782" s="172" t="s">
        <v>3</v>
      </c>
      <c r="J1782" s="64" t="s">
        <v>1540</v>
      </c>
      <c r="K1782" s="65" t="s">
        <v>4229</v>
      </c>
      <c r="L1782" s="256" t="s">
        <v>5137</v>
      </c>
      <c r="M1782" s="256"/>
      <c r="N1782" s="256"/>
      <c r="O1782" s="58"/>
      <c r="P1782" s="62" t="s">
        <v>2312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559</v>
      </c>
      <c r="W1782" s="91" t="s">
        <v>2422</v>
      </c>
      <c r="X1782" s="69" t="s">
        <v>2422</v>
      </c>
      <c r="Y1782" s="69" t="s">
        <v>2422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7" t="str">
        <f>IF(ISNA(VLOOKUP(AA1782,Sheet2!J:J,1,0)),"//","")</f>
        <v>//</v>
      </c>
      <c r="AF1782" s="107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4051</v>
      </c>
      <c r="D1783" s="159" t="s">
        <v>4982</v>
      </c>
      <c r="E1783" s="64" t="s">
        <v>1018</v>
      </c>
      <c r="F1783" s="64" t="s">
        <v>1018</v>
      </c>
      <c r="G1783" s="72">
        <v>0</v>
      </c>
      <c r="H1783" s="72">
        <v>0</v>
      </c>
      <c r="I1783" s="172" t="s">
        <v>3</v>
      </c>
      <c r="J1783" s="64" t="s">
        <v>1540</v>
      </c>
      <c r="K1783" s="65" t="s">
        <v>4065</v>
      </c>
      <c r="L1783" s="256" t="s">
        <v>5137</v>
      </c>
      <c r="M1783" s="256"/>
      <c r="N1783" s="256"/>
      <c r="O1783" s="66"/>
      <c r="P1783" s="62" t="s">
        <v>2313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560</v>
      </c>
      <c r="W1783" s="91" t="s">
        <v>2422</v>
      </c>
      <c r="X1783" s="69" t="s">
        <v>2422</v>
      </c>
      <c r="Y1783" s="69" t="s">
        <v>2422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7" t="str">
        <f>IF(ISNA(VLOOKUP(AA1783,Sheet2!J:J,1,0)),"//","")</f>
        <v>//</v>
      </c>
      <c r="AF1783" s="107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3981</v>
      </c>
      <c r="D1784" s="58" t="s">
        <v>7</v>
      </c>
      <c r="E1784" s="64" t="s">
        <v>1019</v>
      </c>
      <c r="F1784" s="64" t="s">
        <v>1019</v>
      </c>
      <c r="G1784" s="72">
        <v>0</v>
      </c>
      <c r="H1784" s="72">
        <v>0</v>
      </c>
      <c r="I1784" s="172" t="s">
        <v>3</v>
      </c>
      <c r="J1784" s="64" t="s">
        <v>1540</v>
      </c>
      <c r="K1784" s="65" t="s">
        <v>4229</v>
      </c>
      <c r="L1784" s="256" t="s">
        <v>5137</v>
      </c>
      <c r="M1784" s="256"/>
      <c r="N1784" s="256"/>
      <c r="O1784" s="66"/>
      <c r="P1784" s="62" t="s">
        <v>2314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561</v>
      </c>
      <c r="W1784" s="91" t="s">
        <v>2878</v>
      </c>
      <c r="X1784" s="69" t="s">
        <v>2422</v>
      </c>
      <c r="Y1784" s="69" t="s">
        <v>2422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7" t="str">
        <f>IF(ISNA(VLOOKUP(AA1784,Sheet2!J:J,1,0)),"//","")</f>
        <v>//</v>
      </c>
      <c r="AF1784" s="107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4983</v>
      </c>
      <c r="D1785" s="58" t="s">
        <v>7</v>
      </c>
      <c r="E1785" s="64" t="s">
        <v>1507</v>
      </c>
      <c r="F1785" s="64" t="s">
        <v>463</v>
      </c>
      <c r="G1785" s="72">
        <v>0</v>
      </c>
      <c r="H1785" s="72">
        <v>0</v>
      </c>
      <c r="I1785" s="172" t="s">
        <v>3</v>
      </c>
      <c r="J1785" s="64" t="s">
        <v>1540</v>
      </c>
      <c r="K1785" s="65" t="s">
        <v>4229</v>
      </c>
      <c r="L1785" s="256" t="s">
        <v>5137</v>
      </c>
      <c r="M1785" s="256"/>
      <c r="N1785" s="256"/>
      <c r="O1785" s="66"/>
      <c r="P1785" s="62" t="s">
        <v>2315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561</v>
      </c>
      <c r="W1785" s="91" t="s">
        <v>2422</v>
      </c>
      <c r="X1785" s="69" t="s">
        <v>2807</v>
      </c>
      <c r="Y1785" s="69" t="s">
        <v>2422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7" t="str">
        <f>IF(ISNA(VLOOKUP(AA1785,Sheet2!J:J,1,0)),"//","")</f>
        <v/>
      </c>
      <c r="AF1785" s="107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3982</v>
      </c>
      <c r="D1786" s="58" t="s">
        <v>7</v>
      </c>
      <c r="E1786" s="64" t="s">
        <v>1511</v>
      </c>
      <c r="F1786" s="64" t="s">
        <v>1511</v>
      </c>
      <c r="G1786" s="72">
        <v>0</v>
      </c>
      <c r="H1786" s="72">
        <v>0</v>
      </c>
      <c r="I1786" s="172" t="s">
        <v>3</v>
      </c>
      <c r="J1786" s="64" t="s">
        <v>1540</v>
      </c>
      <c r="K1786" s="65" t="s">
        <v>4229</v>
      </c>
      <c r="L1786" s="256" t="s">
        <v>5137</v>
      </c>
      <c r="M1786" s="256"/>
      <c r="N1786" s="256"/>
      <c r="O1786" s="66"/>
      <c r="P1786" s="62" t="s">
        <v>2330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562</v>
      </c>
      <c r="W1786" s="91" t="s">
        <v>2884</v>
      </c>
      <c r="X1786" s="69" t="s">
        <v>2422</v>
      </c>
      <c r="Y1786" s="69" t="s">
        <v>2817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7" t="str">
        <f>IF(ISNA(VLOOKUP(AA1786,Sheet2!J:J,1,0)),"//","")</f>
        <v>//</v>
      </c>
      <c r="AF1786" s="107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3983</v>
      </c>
      <c r="D1787" s="58" t="s">
        <v>7</v>
      </c>
      <c r="E1787" s="64" t="s">
        <v>1512</v>
      </c>
      <c r="F1787" s="64" t="s">
        <v>1512</v>
      </c>
      <c r="G1787" s="72">
        <v>0</v>
      </c>
      <c r="H1787" s="72">
        <v>0</v>
      </c>
      <c r="I1787" s="172" t="s">
        <v>3</v>
      </c>
      <c r="J1787" s="64" t="s">
        <v>1540</v>
      </c>
      <c r="K1787" s="65" t="s">
        <v>4229</v>
      </c>
      <c r="L1787" s="256" t="s">
        <v>5137</v>
      </c>
      <c r="M1787" s="256"/>
      <c r="N1787" s="256"/>
      <c r="O1787" s="66"/>
      <c r="P1787" s="62" t="s">
        <v>2331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563</v>
      </c>
      <c r="W1787" s="91" t="s">
        <v>2884</v>
      </c>
      <c r="X1787" s="69" t="s">
        <v>2422</v>
      </c>
      <c r="Y1787" s="69" t="s">
        <v>2818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7" t="str">
        <f>IF(ISNA(VLOOKUP(AA1787,Sheet2!J:J,1,0)),"//","")</f>
        <v>//</v>
      </c>
      <c r="AF1787" s="107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3731</v>
      </c>
      <c r="D1788" s="58" t="s">
        <v>7</v>
      </c>
      <c r="E1788" s="64" t="s">
        <v>17</v>
      </c>
      <c r="F1788" s="64" t="s">
        <v>17</v>
      </c>
      <c r="G1788" s="72">
        <v>0</v>
      </c>
      <c r="H1788" s="72">
        <v>0</v>
      </c>
      <c r="I1788" s="172" t="s">
        <v>3</v>
      </c>
      <c r="J1788" s="64" t="s">
        <v>1540</v>
      </c>
      <c r="K1788" s="65" t="s">
        <v>4229</v>
      </c>
      <c r="L1788" s="256" t="s">
        <v>5138</v>
      </c>
      <c r="M1788" s="256"/>
      <c r="N1788" s="256"/>
      <c r="O1788" s="66"/>
      <c r="P1788" s="62" t="s">
        <v>2349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563</v>
      </c>
      <c r="W1788" s="91" t="s">
        <v>2422</v>
      </c>
      <c r="X1788" s="69" t="s">
        <v>2807</v>
      </c>
      <c r="Y1788" s="69" t="s">
        <v>2422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7" t="str">
        <f>IF(ISNA(VLOOKUP(AA1788,Sheet2!J:J,1,0)),"//","")</f>
        <v/>
      </c>
      <c r="AF1788" s="107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3733</v>
      </c>
      <c r="D1789" s="58" t="s">
        <v>7</v>
      </c>
      <c r="E1789" s="64" t="s">
        <v>20</v>
      </c>
      <c r="F1789" s="64" t="s">
        <v>20</v>
      </c>
      <c r="G1789" s="72">
        <v>0</v>
      </c>
      <c r="H1789" s="72">
        <v>0</v>
      </c>
      <c r="I1789" s="172" t="s">
        <v>3</v>
      </c>
      <c r="J1789" s="64" t="s">
        <v>1540</v>
      </c>
      <c r="K1789" s="65" t="s">
        <v>4229</v>
      </c>
      <c r="L1789" s="256" t="s">
        <v>5138</v>
      </c>
      <c r="M1789" s="256"/>
      <c r="N1789" s="256"/>
      <c r="O1789" s="66"/>
      <c r="P1789" s="62" t="s">
        <v>2350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563</v>
      </c>
      <c r="W1789" s="91" t="s">
        <v>2422</v>
      </c>
      <c r="X1789" s="69" t="s">
        <v>2807</v>
      </c>
      <c r="Y1789" s="69" t="s">
        <v>2422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7" t="str">
        <f>IF(ISNA(VLOOKUP(AA1789,Sheet2!J:J,1,0)),"//","")</f>
        <v/>
      </c>
      <c r="AF1789" s="107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3735</v>
      </c>
      <c r="D1790" s="58" t="s">
        <v>7</v>
      </c>
      <c r="E1790" s="64" t="s">
        <v>21</v>
      </c>
      <c r="F1790" s="64" t="s">
        <v>21</v>
      </c>
      <c r="G1790" s="72">
        <v>0</v>
      </c>
      <c r="H1790" s="72">
        <v>0</v>
      </c>
      <c r="I1790" s="172" t="s">
        <v>3</v>
      </c>
      <c r="J1790" s="64" t="s">
        <v>1540</v>
      </c>
      <c r="K1790" s="65" t="s">
        <v>4229</v>
      </c>
      <c r="L1790" s="256" t="s">
        <v>5138</v>
      </c>
      <c r="M1790" s="256"/>
      <c r="N1790" s="256"/>
      <c r="O1790" s="66"/>
      <c r="P1790" s="62" t="s">
        <v>2351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563</v>
      </c>
      <c r="W1790" s="91" t="s">
        <v>2422</v>
      </c>
      <c r="X1790" s="69" t="s">
        <v>2807</v>
      </c>
      <c r="Y1790" s="69" t="s">
        <v>2422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7" t="str">
        <f>IF(ISNA(VLOOKUP(AA1790,Sheet2!J:J,1,0)),"//","")</f>
        <v/>
      </c>
      <c r="AF1790" s="107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1" t="s">
        <v>4897</v>
      </c>
      <c r="D1791" s="58" t="s">
        <v>7</v>
      </c>
      <c r="E1791" s="64" t="s">
        <v>1516</v>
      </c>
      <c r="F1791" s="64" t="s">
        <v>1516</v>
      </c>
      <c r="G1791" s="72">
        <v>0</v>
      </c>
      <c r="H1791" s="72">
        <v>0</v>
      </c>
      <c r="I1791" s="172" t="s">
        <v>3</v>
      </c>
      <c r="J1791" s="64" t="s">
        <v>1540</v>
      </c>
      <c r="K1791" s="65" t="s">
        <v>4229</v>
      </c>
      <c r="L1791" s="256" t="s">
        <v>5137</v>
      </c>
      <c r="M1791" s="256"/>
      <c r="N1791" s="256"/>
      <c r="O1791" s="66"/>
      <c r="P1791" s="62" t="s">
        <v>2352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564</v>
      </c>
      <c r="W1791" s="91" t="s">
        <v>2879</v>
      </c>
      <c r="X1791" s="69" t="s">
        <v>2422</v>
      </c>
      <c r="Y1791" s="69" t="s">
        <v>2422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7" t="str">
        <f>IF(ISNA(VLOOKUP(AA1791,Sheet2!J:J,1,0)),"//","")</f>
        <v>//</v>
      </c>
      <c r="AF1791" s="107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1" t="s">
        <v>4899</v>
      </c>
      <c r="D1792" s="58" t="s">
        <v>7</v>
      </c>
      <c r="E1792" s="64" t="s">
        <v>1517</v>
      </c>
      <c r="F1792" s="64" t="s">
        <v>1517</v>
      </c>
      <c r="G1792" s="72">
        <v>0</v>
      </c>
      <c r="H1792" s="72">
        <v>0</v>
      </c>
      <c r="I1792" s="172" t="s">
        <v>3</v>
      </c>
      <c r="J1792" s="64" t="s">
        <v>1540</v>
      </c>
      <c r="K1792" s="65" t="s">
        <v>4229</v>
      </c>
      <c r="L1792" s="256" t="s">
        <v>5137</v>
      </c>
      <c r="M1792" s="256"/>
      <c r="N1792" s="256"/>
      <c r="O1792" s="66"/>
      <c r="P1792" s="62" t="s">
        <v>2353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565</v>
      </c>
      <c r="W1792" s="91" t="s">
        <v>2879</v>
      </c>
      <c r="X1792" s="69" t="s">
        <v>2422</v>
      </c>
      <c r="Y1792" s="69" t="s">
        <v>2422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7" t="str">
        <f>IF(ISNA(VLOOKUP(AA1792,Sheet2!J:J,1,0)),"//","")</f>
        <v>//</v>
      </c>
      <c r="AF1792" s="107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1" t="s">
        <v>4898</v>
      </c>
      <c r="D1793" s="58" t="s">
        <v>7</v>
      </c>
      <c r="E1793" s="64" t="s">
        <v>1518</v>
      </c>
      <c r="F1793" s="64" t="s">
        <v>1518</v>
      </c>
      <c r="G1793" s="72">
        <v>0</v>
      </c>
      <c r="H1793" s="72">
        <v>0</v>
      </c>
      <c r="I1793" s="172" t="s">
        <v>3</v>
      </c>
      <c r="J1793" s="64" t="s">
        <v>1540</v>
      </c>
      <c r="K1793" s="65" t="s">
        <v>4229</v>
      </c>
      <c r="L1793" s="256" t="s">
        <v>5137</v>
      </c>
      <c r="M1793" s="256"/>
      <c r="N1793" s="256"/>
      <c r="O1793" s="66"/>
      <c r="P1793" s="62" t="s">
        <v>2354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566</v>
      </c>
      <c r="W1793" s="91" t="s">
        <v>2879</v>
      </c>
      <c r="X1793" s="69" t="s">
        <v>2422</v>
      </c>
      <c r="Y1793" s="69" t="s">
        <v>2422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7" t="str">
        <f>IF(ISNA(VLOOKUP(AA1793,Sheet2!J:J,1,0)),"//","")</f>
        <v>//</v>
      </c>
      <c r="AF1793" s="107" t="str">
        <f t="shared" si="426"/>
        <v>TRANS</v>
      </c>
      <c r="AG1793" t="b">
        <f t="shared" si="427"/>
        <v>1</v>
      </c>
    </row>
    <row r="1794" spans="1:33">
      <c r="A1794" s="55">
        <f t="shared" si="428"/>
        <v>1794</v>
      </c>
      <c r="B1794" s="54">
        <f t="shared" si="429"/>
        <v>1754</v>
      </c>
      <c r="C1794" s="58" t="s">
        <v>4046</v>
      </c>
      <c r="D1794" s="58" t="s">
        <v>7</v>
      </c>
      <c r="E1794" s="64" t="s">
        <v>1519</v>
      </c>
      <c r="F1794" s="64" t="s">
        <v>1519</v>
      </c>
      <c r="G1794" s="72">
        <v>0</v>
      </c>
      <c r="H1794" s="72">
        <v>0</v>
      </c>
      <c r="I1794" s="172" t="s">
        <v>3</v>
      </c>
      <c r="J1794" s="64" t="s">
        <v>1540</v>
      </c>
      <c r="K1794" s="65" t="s">
        <v>4229</v>
      </c>
      <c r="L1794" s="256" t="s">
        <v>5137</v>
      </c>
      <c r="M1794" s="256"/>
      <c r="N1794" s="256"/>
      <c r="O1794" s="66"/>
      <c r="P1794" s="62" t="s">
        <v>2355</v>
      </c>
      <c r="Q1794" s="13"/>
      <c r="R1794"/>
      <c r="S1794" t="str">
        <f t="shared" si="432"/>
        <v/>
      </c>
      <c r="T1794" t="str">
        <f>IF(ISNA(VLOOKUP(AF1794,#REF!,1)),"//","")</f>
        <v/>
      </c>
      <c r="U1794"/>
      <c r="V1794" s="43">
        <f t="shared" si="423"/>
        <v>566</v>
      </c>
      <c r="W1794" s="91" t="s">
        <v>2422</v>
      </c>
      <c r="X1794" s="69" t="s">
        <v>2807</v>
      </c>
      <c r="Y1794" s="69" t="s">
        <v>2422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ITM_XIN</v>
      </c>
      <c r="AD1794" s="157" t="str">
        <f>IF(ISNA(VLOOKUP(AA1794,Sheet2!J:J,1,0)),"//","")</f>
        <v/>
      </c>
      <c r="AF1794" s="107" t="str">
        <f t="shared" si="426"/>
        <v/>
      </c>
      <c r="AG1794" t="b">
        <f t="shared" si="427"/>
        <v>1</v>
      </c>
    </row>
    <row r="1795" spans="1:33">
      <c r="A1795" s="55">
        <f t="shared" si="428"/>
        <v>1795</v>
      </c>
      <c r="B1795" s="54">
        <f t="shared" si="429"/>
        <v>1755</v>
      </c>
      <c r="C1795" s="58" t="s">
        <v>4046</v>
      </c>
      <c r="D1795" s="58" t="s">
        <v>7</v>
      </c>
      <c r="E1795" s="64" t="s">
        <v>1038</v>
      </c>
      <c r="F1795" s="64" t="s">
        <v>1038</v>
      </c>
      <c r="G1795" s="72">
        <v>0</v>
      </c>
      <c r="H1795" s="72">
        <v>0</v>
      </c>
      <c r="I1795" s="172" t="s">
        <v>3</v>
      </c>
      <c r="J1795" s="64" t="s">
        <v>1540</v>
      </c>
      <c r="K1795" s="65" t="s">
        <v>4229</v>
      </c>
      <c r="L1795" s="256" t="s">
        <v>5137</v>
      </c>
      <c r="M1795" s="256"/>
      <c r="N1795" s="256"/>
      <c r="O1795" s="66"/>
      <c r="P1795" s="62" t="s">
        <v>2356</v>
      </c>
      <c r="Q1795" s="13"/>
      <c r="R1795"/>
      <c r="S1795" t="str">
        <f t="shared" si="432"/>
        <v/>
      </c>
      <c r="T1795" t="str">
        <f>IF(ISNA(VLOOKUP(AF1795,#REF!,1)),"//","")</f>
        <v/>
      </c>
      <c r="U1795"/>
      <c r="V1795" s="43">
        <f t="shared" si="423"/>
        <v>566</v>
      </c>
      <c r="W1795" s="91"/>
      <c r="X1795" s="69" t="s">
        <v>2807</v>
      </c>
      <c r="Y1795" s="69"/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ITM_XOUT</v>
      </c>
      <c r="AD1795" s="157" t="str">
        <f>IF(ISNA(VLOOKUP(AA1795,Sheet2!J:J,1,0)),"//","")</f>
        <v/>
      </c>
      <c r="AF1795" s="107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6" t="s">
        <v>4732</v>
      </c>
      <c r="D1796" s="166" t="s">
        <v>4791</v>
      </c>
      <c r="E1796" s="226" t="s">
        <v>531</v>
      </c>
      <c r="F1796" s="167" t="s">
        <v>4745</v>
      </c>
      <c r="G1796" s="189">
        <v>0</v>
      </c>
      <c r="H1796" s="189">
        <v>0</v>
      </c>
      <c r="I1796" s="179" t="s">
        <v>1</v>
      </c>
      <c r="J1796" s="64" t="s">
        <v>1540</v>
      </c>
      <c r="K1796" s="65" t="s">
        <v>4229</v>
      </c>
      <c r="L1796" s="256" t="s">
        <v>5137</v>
      </c>
      <c r="M1796" s="256"/>
      <c r="N1796" s="256"/>
      <c r="P1796" s="168" t="s">
        <v>4844</v>
      </c>
      <c r="Q1796" s="16"/>
      <c r="S1796" s="17" t="str">
        <f t="shared" ref="S1796:S1815" si="433">IF(E1796=F1796,"","NOT EQUAL")</f>
        <v>NOT EQUAL</v>
      </c>
      <c r="T1796" s="17" t="str">
        <f>IF(ISNA(VLOOKUP(AF1796,#REF!,1)),"//","")</f>
        <v/>
      </c>
      <c r="V1796" s="43">
        <f t="shared" si="423"/>
        <v>566</v>
      </c>
      <c r="W1796" s="107" t="s">
        <v>2422</v>
      </c>
      <c r="X1796" s="114" t="s">
        <v>2422</v>
      </c>
      <c r="Y1796" s="114" t="s">
        <v>2422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7" t="str">
        <f>IF(ISNA(VLOOKUP(AA1796,Sheet2!J:J,1,0)),"//","")</f>
        <v/>
      </c>
      <c r="AF1796" s="107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6" t="s">
        <v>5014</v>
      </c>
      <c r="D1797" s="96" t="s">
        <v>7</v>
      </c>
      <c r="E1797" s="99" t="s">
        <v>5015</v>
      </c>
      <c r="F1797" s="99" t="s">
        <v>5015</v>
      </c>
      <c r="G1797" s="103">
        <v>0</v>
      </c>
      <c r="H1797" s="103">
        <v>0</v>
      </c>
      <c r="I1797" s="172" t="s">
        <v>3</v>
      </c>
      <c r="J1797" s="97" t="s">
        <v>1540</v>
      </c>
      <c r="K1797" s="99" t="s">
        <v>4229</v>
      </c>
      <c r="L1797" s="255" t="s">
        <v>5137</v>
      </c>
      <c r="M1797" s="255"/>
      <c r="N1797" s="255"/>
      <c r="O1797" s="96"/>
      <c r="P1797" s="101" t="s">
        <v>5016</v>
      </c>
      <c r="Q1797" s="101"/>
      <c r="R1797"/>
      <c r="S1797" t="str">
        <f t="shared" si="433"/>
        <v/>
      </c>
      <c r="T1797" t="str">
        <f>IF(ISNA(VLOOKUP(AF1797,#REF!,1)),"//","")</f>
        <v/>
      </c>
      <c r="U1797"/>
      <c r="V1797" s="43">
        <f t="shared" si="423"/>
        <v>567</v>
      </c>
      <c r="W1797" s="91" t="s">
        <v>2932</v>
      </c>
      <c r="X1797" s="69" t="s">
        <v>2422</v>
      </c>
      <c r="Y1797" s="69" t="s">
        <v>2422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7" t="str">
        <f>IF(ISNA(VLOOKUP(AA1797,Sheet2!J:J,1,0)),"//","")</f>
        <v>//</v>
      </c>
      <c r="AF1797" s="107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6" t="s">
        <v>4743</v>
      </c>
      <c r="D1798" s="166" t="s">
        <v>7</v>
      </c>
      <c r="E1798" s="167" t="s">
        <v>4744</v>
      </c>
      <c r="F1798" s="167" t="s">
        <v>4744</v>
      </c>
      <c r="G1798" s="189">
        <v>0</v>
      </c>
      <c r="H1798" s="189">
        <v>0</v>
      </c>
      <c r="I1798" s="174" t="s">
        <v>3</v>
      </c>
      <c r="J1798" s="198" t="s">
        <v>1541</v>
      </c>
      <c r="K1798" s="65" t="s">
        <v>4229</v>
      </c>
      <c r="L1798" s="256" t="s">
        <v>5137</v>
      </c>
      <c r="M1798" s="256"/>
      <c r="N1798" s="256"/>
      <c r="P1798" s="168" t="s">
        <v>4750</v>
      </c>
      <c r="Q1798" s="16"/>
      <c r="S1798" s="17" t="str">
        <f t="shared" si="433"/>
        <v/>
      </c>
      <c r="T1798" s="17" t="str">
        <f>IF(ISNA(VLOOKUP(AF1798,#REF!,1)),"//","")</f>
        <v/>
      </c>
      <c r="V1798" s="43">
        <f t="shared" si="423"/>
        <v>567</v>
      </c>
      <c r="W1798" s="107" t="s">
        <v>2422</v>
      </c>
      <c r="X1798" s="114" t="s">
        <v>2422</v>
      </c>
      <c r="Y1798" s="114" t="s">
        <v>2422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7" t="str">
        <f>IF(ISNA(VLOOKUP(AA1798,Sheet2!J:J,1,0)),"//","")</f>
        <v/>
      </c>
      <c r="AF1798" s="107" t="str">
        <f t="shared" si="426"/>
        <v/>
      </c>
      <c r="AG1798" t="b">
        <f t="shared" si="427"/>
        <v>1</v>
      </c>
    </row>
    <row r="1799" spans="1:33" s="200" customFormat="1">
      <c r="A1799" s="55">
        <f t="shared" si="428"/>
        <v>1799</v>
      </c>
      <c r="B1799" s="54">
        <f t="shared" si="429"/>
        <v>1759</v>
      </c>
      <c r="C1799" s="196" t="s">
        <v>4732</v>
      </c>
      <c r="D1799" s="196" t="s">
        <v>4763</v>
      </c>
      <c r="E1799" s="226" t="s">
        <v>4841</v>
      </c>
      <c r="F1799" s="203" t="s">
        <v>4841</v>
      </c>
      <c r="G1799" s="197">
        <v>0</v>
      </c>
      <c r="H1799" s="197">
        <v>0</v>
      </c>
      <c r="I1799" s="198" t="s">
        <v>1</v>
      </c>
      <c r="J1799" s="64" t="s">
        <v>1540</v>
      </c>
      <c r="K1799" s="65" t="s">
        <v>4229</v>
      </c>
      <c r="L1799" s="256" t="s">
        <v>5137</v>
      </c>
      <c r="M1799" s="256"/>
      <c r="N1799" s="256"/>
      <c r="P1799" s="201" t="s">
        <v>4756</v>
      </c>
      <c r="Q1799" s="201"/>
      <c r="S1799" s="200" t="str">
        <f t="shared" si="433"/>
        <v/>
      </c>
      <c r="T1799" s="200" t="str">
        <f>IF(ISNA(VLOOKUP(AF1799,#REF!,1)),"//","")</f>
        <v/>
      </c>
      <c r="V1799" s="43">
        <f t="shared" ref="V1799:V1872" si="434">IF(AA1799&lt;&gt;"",V1798+1,V1798)</f>
        <v>567</v>
      </c>
      <c r="W1799" s="195" t="s">
        <v>2422</v>
      </c>
      <c r="X1799" s="202" t="s">
        <v>2422</v>
      </c>
      <c r="Y1799" s="202" t="s">
        <v>2422</v>
      </c>
      <c r="Z1799" s="44" t="str">
        <f t="shared" si="430"/>
        <v/>
      </c>
      <c r="AA1799" s="25" t="str">
        <f t="shared" ref="AA1799:AA1806" si="43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6">P1799</f>
        <v>ITM_PLOT_LR</v>
      </c>
      <c r="AD1799" s="157" t="str">
        <f>IF(ISNA(VLOOKUP(AA1799,Sheet2!J:J,1,0)),"//","")</f>
        <v/>
      </c>
      <c r="AF1799" s="107" t="str">
        <f t="shared" ref="AF1799:AF1806" si="43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38">AA1799=AF1799</f>
        <v>1</v>
      </c>
    </row>
    <row r="1800" spans="1:33" s="200" customFormat="1">
      <c r="A1800" s="55">
        <f t="shared" si="428"/>
        <v>1800</v>
      </c>
      <c r="B1800" s="54">
        <f t="shared" si="429"/>
        <v>1760</v>
      </c>
      <c r="C1800" s="196" t="s">
        <v>4732</v>
      </c>
      <c r="D1800" s="204" t="s">
        <v>4839</v>
      </c>
      <c r="E1800" s="226" t="s">
        <v>531</v>
      </c>
      <c r="F1800" s="226" t="s">
        <v>4764</v>
      </c>
      <c r="G1800" s="197">
        <v>0</v>
      </c>
      <c r="H1800" s="197">
        <v>0</v>
      </c>
      <c r="I1800" s="198" t="s">
        <v>1</v>
      </c>
      <c r="J1800" s="64" t="s">
        <v>1540</v>
      </c>
      <c r="K1800" s="65" t="s">
        <v>4229</v>
      </c>
      <c r="L1800" s="256" t="s">
        <v>5137</v>
      </c>
      <c r="M1800" s="256"/>
      <c r="N1800" s="256"/>
      <c r="P1800" s="201" t="s">
        <v>4843</v>
      </c>
      <c r="Q1800" s="201"/>
      <c r="S1800" s="200" t="str">
        <f t="shared" si="433"/>
        <v>NOT EQUAL</v>
      </c>
      <c r="T1800" s="200" t="str">
        <f>IF(ISNA(VLOOKUP(AF1800,#REF!,1)),"//","")</f>
        <v/>
      </c>
      <c r="V1800" s="43">
        <f t="shared" si="434"/>
        <v>567</v>
      </c>
      <c r="W1800" s="195" t="s">
        <v>2422</v>
      </c>
      <c r="X1800" s="202" t="s">
        <v>2422</v>
      </c>
      <c r="Y1800" s="202" t="s">
        <v>2422</v>
      </c>
      <c r="Z1800" s="44" t="str">
        <f t="shared" si="430"/>
        <v/>
      </c>
      <c r="AA1800" s="25" t="str">
        <f t="shared" si="435"/>
        <v/>
      </c>
      <c r="AB1800" s="1">
        <f t="shared" si="431"/>
        <v>1760</v>
      </c>
      <c r="AC1800" t="str">
        <f t="shared" si="436"/>
        <v>ITM_PLOT_NXT</v>
      </c>
      <c r="AD1800" s="157" t="str">
        <f>IF(ISNA(VLOOKUP(AA1800,Sheet2!J:J,1,0)),"//","")</f>
        <v/>
      </c>
      <c r="AF1800" s="107" t="str">
        <f t="shared" si="437"/>
        <v/>
      </c>
      <c r="AG1800" t="b">
        <f t="shared" si="438"/>
        <v>1</v>
      </c>
    </row>
    <row r="1801" spans="1:33" s="200" customFormat="1">
      <c r="A1801" s="55">
        <f t="shared" ref="A1801:A1873" si="439">IF(B1801=INT(B1801),ROW(),"")</f>
        <v>1801</v>
      </c>
      <c r="B1801" s="54">
        <f t="shared" ref="B1801:B1815" si="440">IF(AND(MID(C1801,2,1)&lt;&gt;"/",MID(C1801,1,1)="/"),INT(B1800)+1,B1800+0.01)</f>
        <v>1761</v>
      </c>
      <c r="C1801" s="196" t="s">
        <v>4732</v>
      </c>
      <c r="D1801" s="204" t="s">
        <v>4840</v>
      </c>
      <c r="E1801" s="226" t="s">
        <v>531</v>
      </c>
      <c r="F1801" s="226" t="s">
        <v>531</v>
      </c>
      <c r="G1801" s="197">
        <v>0</v>
      </c>
      <c r="H1801" s="197">
        <v>0</v>
      </c>
      <c r="I1801" s="198" t="s">
        <v>1</v>
      </c>
      <c r="J1801" s="64" t="s">
        <v>1540</v>
      </c>
      <c r="K1801" s="65" t="s">
        <v>4229</v>
      </c>
      <c r="L1801" s="256" t="s">
        <v>5137</v>
      </c>
      <c r="M1801" s="256"/>
      <c r="N1801" s="256"/>
      <c r="P1801" s="201" t="s">
        <v>4842</v>
      </c>
      <c r="Q1801" s="201"/>
      <c r="S1801" s="200" t="str">
        <f t="shared" si="433"/>
        <v/>
      </c>
      <c r="T1801" s="200" t="str">
        <f>IF(ISNA(VLOOKUP(AF1801,#REF!,1)),"//","")</f>
        <v/>
      </c>
      <c r="V1801" s="43">
        <f t="shared" si="434"/>
        <v>567</v>
      </c>
      <c r="W1801" s="195" t="s">
        <v>2422</v>
      </c>
      <c r="X1801" s="202" t="s">
        <v>2422</v>
      </c>
      <c r="Y1801" s="202" t="s">
        <v>2422</v>
      </c>
      <c r="Z1801" s="44" t="str">
        <f t="shared" si="430"/>
        <v/>
      </c>
      <c r="AA1801" s="25" t="str">
        <f t="shared" si="435"/>
        <v/>
      </c>
      <c r="AB1801" s="1">
        <f t="shared" si="431"/>
        <v>1761</v>
      </c>
      <c r="AC1801" t="str">
        <f t="shared" si="436"/>
        <v>ITM_PLOT_REV</v>
      </c>
      <c r="AD1801" s="157" t="str">
        <f>IF(ISNA(VLOOKUP(AA1801,Sheet2!J:J,1,0)),"//","")</f>
        <v/>
      </c>
      <c r="AF1801" s="107" t="str">
        <f t="shared" si="437"/>
        <v/>
      </c>
      <c r="AG1801" t="b">
        <f t="shared" si="438"/>
        <v>1</v>
      </c>
    </row>
    <row r="1802" spans="1:33" s="200" customFormat="1">
      <c r="A1802" s="55">
        <f t="shared" si="439"/>
        <v>1802</v>
      </c>
      <c r="B1802" s="54">
        <f t="shared" si="440"/>
        <v>1762</v>
      </c>
      <c r="C1802" s="196" t="s">
        <v>4771</v>
      </c>
      <c r="D1802" s="109" t="s">
        <v>7</v>
      </c>
      <c r="E1802" s="226" t="s">
        <v>531</v>
      </c>
      <c r="F1802" s="203" t="s">
        <v>4772</v>
      </c>
      <c r="G1802" s="197">
        <v>0</v>
      </c>
      <c r="H1802" s="197">
        <v>0</v>
      </c>
      <c r="I1802" s="198" t="s">
        <v>1</v>
      </c>
      <c r="J1802" s="64" t="s">
        <v>1540</v>
      </c>
      <c r="K1802" s="65" t="s">
        <v>4229</v>
      </c>
      <c r="L1802" s="256" t="s">
        <v>5137</v>
      </c>
      <c r="M1802" s="256"/>
      <c r="N1802" s="256"/>
      <c r="P1802" s="201" t="s">
        <v>4777</v>
      </c>
      <c r="Q1802" s="201"/>
      <c r="S1802" s="200" t="str">
        <f t="shared" si="433"/>
        <v>NOT EQUAL</v>
      </c>
      <c r="T1802" s="200" t="str">
        <f>IF(ISNA(VLOOKUP(AF1802,#REF!,1)),"//","")</f>
        <v/>
      </c>
      <c r="V1802" s="43">
        <f t="shared" si="434"/>
        <v>567</v>
      </c>
      <c r="W1802" s="195" t="s">
        <v>2422</v>
      </c>
      <c r="X1802" s="202" t="s">
        <v>2422</v>
      </c>
      <c r="Y1802" s="202" t="s">
        <v>2422</v>
      </c>
      <c r="Z1802" s="44" t="str">
        <f t="shared" si="430"/>
        <v/>
      </c>
      <c r="AA1802" s="25" t="str">
        <f t="shared" si="435"/>
        <v/>
      </c>
      <c r="AB1802" s="1">
        <f t="shared" si="431"/>
        <v>1762</v>
      </c>
      <c r="AC1802" t="str">
        <f t="shared" si="436"/>
        <v>ITM_PLOTZOOM</v>
      </c>
      <c r="AD1802" s="157" t="str">
        <f>IF(ISNA(VLOOKUP(AA1802,Sheet2!J:J,1,0)),"//","")</f>
        <v/>
      </c>
      <c r="AF1802" s="107" t="str">
        <f t="shared" si="437"/>
        <v/>
      </c>
      <c r="AG1802" t="b">
        <f t="shared" si="438"/>
        <v>1</v>
      </c>
    </row>
    <row r="1803" spans="1:33">
      <c r="A1803" s="55">
        <f t="shared" si="439"/>
        <v>1803</v>
      </c>
      <c r="B1803" s="54">
        <f t="shared" si="440"/>
        <v>1763</v>
      </c>
      <c r="C1803" s="58" t="s">
        <v>4984</v>
      </c>
      <c r="D1803" s="58" t="s">
        <v>7</v>
      </c>
      <c r="E1803" s="64" t="s">
        <v>4987</v>
      </c>
      <c r="F1803" s="64" t="s">
        <v>4987</v>
      </c>
      <c r="G1803" s="72">
        <v>0</v>
      </c>
      <c r="H1803" s="72">
        <v>0</v>
      </c>
      <c r="I1803" s="172" t="s">
        <v>3</v>
      </c>
      <c r="J1803" s="64" t="s">
        <v>1540</v>
      </c>
      <c r="K1803" s="65" t="s">
        <v>4229</v>
      </c>
      <c r="L1803" s="256" t="s">
        <v>5137</v>
      </c>
      <c r="M1803" s="256"/>
      <c r="N1803" s="256"/>
      <c r="O1803" s="66"/>
      <c r="P1803" s="62" t="s">
        <v>4994</v>
      </c>
      <c r="Q1803" s="13"/>
      <c r="R1803"/>
      <c r="S1803" t="str">
        <f t="shared" si="433"/>
        <v/>
      </c>
      <c r="T1803" t="str">
        <f>IF(ISNA(VLOOKUP(AF1803,#REF!,1)),"//","")</f>
        <v/>
      </c>
      <c r="U1803"/>
      <c r="V1803" s="43">
        <f t="shared" si="434"/>
        <v>568</v>
      </c>
      <c r="W1803" s="91" t="s">
        <v>2422</v>
      </c>
      <c r="X1803" s="69" t="s">
        <v>2422</v>
      </c>
      <c r="Y1803" s="69" t="s">
        <v>2422</v>
      </c>
      <c r="Z1803" s="44" t="str">
        <f t="shared" si="430"/>
        <v>"F(" STD_PHI ",M)"</v>
      </c>
      <c r="AA1803" s="25" t="str">
        <f t="shared" si="435"/>
        <v>F(PHI,M)</v>
      </c>
      <c r="AB1803" s="1">
        <f t="shared" si="431"/>
        <v>1763</v>
      </c>
      <c r="AC1803" t="str">
        <f t="shared" si="436"/>
        <v>ITM_Fphik</v>
      </c>
      <c r="AD1803" s="157" t="str">
        <f>IF(ISNA(VLOOKUP(AA1803,Sheet2!J:J,1,0)),"//","")</f>
        <v>//</v>
      </c>
      <c r="AF1803" s="107" t="str">
        <f t="shared" si="437"/>
        <v>F(PHI,M)</v>
      </c>
      <c r="AG1803" t="b">
        <f t="shared" si="438"/>
        <v>1</v>
      </c>
    </row>
    <row r="1804" spans="1:33">
      <c r="A1804" s="55">
        <f t="shared" si="439"/>
        <v>1804</v>
      </c>
      <c r="B1804" s="54">
        <f t="shared" si="440"/>
        <v>1764</v>
      </c>
      <c r="C1804" s="58" t="s">
        <v>4985</v>
      </c>
      <c r="D1804" s="58" t="s">
        <v>7</v>
      </c>
      <c r="E1804" s="64" t="s">
        <v>4988</v>
      </c>
      <c r="F1804" s="64" t="s">
        <v>4988</v>
      </c>
      <c r="G1804" s="72">
        <v>0</v>
      </c>
      <c r="H1804" s="72">
        <v>0</v>
      </c>
      <c r="I1804" s="172" t="s">
        <v>3</v>
      </c>
      <c r="J1804" s="64" t="s">
        <v>1540</v>
      </c>
      <c r="K1804" s="65" t="s">
        <v>4229</v>
      </c>
      <c r="L1804" s="256" t="s">
        <v>5137</v>
      </c>
      <c r="M1804" s="256"/>
      <c r="N1804" s="256"/>
      <c r="O1804" s="66"/>
      <c r="P1804" s="62" t="s">
        <v>4995</v>
      </c>
      <c r="Q1804" s="13"/>
      <c r="R1804"/>
      <c r="S1804" t="str">
        <f t="shared" si="433"/>
        <v/>
      </c>
      <c r="T1804" t="str">
        <f>IF(ISNA(VLOOKUP(AF1804,#REF!,1)),"//","")</f>
        <v/>
      </c>
      <c r="U1804"/>
      <c r="V1804" s="43">
        <f t="shared" si="434"/>
        <v>569</v>
      </c>
      <c r="W1804" s="91" t="s">
        <v>2422</v>
      </c>
      <c r="X1804" s="69" t="s">
        <v>2422</v>
      </c>
      <c r="Y1804" s="69" t="s">
        <v>2422</v>
      </c>
      <c r="Z1804" s="44" t="str">
        <f t="shared" si="430"/>
        <v>"E(" STD_PHI ",M)"</v>
      </c>
      <c r="AA1804" s="25" t="str">
        <f t="shared" si="435"/>
        <v>E(PHI,M)</v>
      </c>
      <c r="AB1804" s="1">
        <f t="shared" si="431"/>
        <v>1764</v>
      </c>
      <c r="AC1804" t="str">
        <f t="shared" si="436"/>
        <v>ITM_Ephik</v>
      </c>
      <c r="AD1804" s="157" t="str">
        <f>IF(ISNA(VLOOKUP(AA1804,Sheet2!J:J,1,0)),"//","")</f>
        <v>//</v>
      </c>
      <c r="AF1804" s="107" t="str">
        <f t="shared" si="437"/>
        <v>E(PHI,M)</v>
      </c>
      <c r="AG1804" t="b">
        <f t="shared" si="438"/>
        <v>1</v>
      </c>
    </row>
    <row r="1805" spans="1:33">
      <c r="A1805" s="55">
        <f t="shared" si="439"/>
        <v>1805</v>
      </c>
      <c r="B1805" s="54">
        <f t="shared" si="440"/>
        <v>1765</v>
      </c>
      <c r="C1805" s="58" t="s">
        <v>4986</v>
      </c>
      <c r="D1805" s="58" t="s">
        <v>7</v>
      </c>
      <c r="E1805" s="64" t="s">
        <v>4989</v>
      </c>
      <c r="F1805" s="64" t="s">
        <v>4989</v>
      </c>
      <c r="G1805" s="72">
        <v>0</v>
      </c>
      <c r="H1805" s="72">
        <v>0</v>
      </c>
      <c r="I1805" s="172" t="s">
        <v>3</v>
      </c>
      <c r="J1805" s="64" t="s">
        <v>1540</v>
      </c>
      <c r="K1805" s="65" t="s">
        <v>4229</v>
      </c>
      <c r="L1805" s="256" t="s">
        <v>5137</v>
      </c>
      <c r="M1805" s="256"/>
      <c r="N1805" s="256"/>
      <c r="O1805" s="66"/>
      <c r="P1805" s="62" t="s">
        <v>4996</v>
      </c>
      <c r="Q1805" s="13"/>
      <c r="R1805"/>
      <c r="S1805" t="str">
        <f t="shared" si="433"/>
        <v/>
      </c>
      <c r="T1805" t="str">
        <f>IF(ISNA(VLOOKUP(AF1805,#REF!,1)),"//","")</f>
        <v/>
      </c>
      <c r="U1805"/>
      <c r="V1805" s="43">
        <f t="shared" si="434"/>
        <v>570</v>
      </c>
      <c r="W1805" s="91" t="s">
        <v>2422</v>
      </c>
      <c r="X1805" s="69" t="s">
        <v>2422</v>
      </c>
      <c r="Y1805" s="69" t="s">
        <v>2422</v>
      </c>
      <c r="Z1805" s="44" t="str">
        <f t="shared" si="430"/>
        <v>STD_ZETA "(" STD_PHI ",M)"</v>
      </c>
      <c r="AA1805" s="25" t="str">
        <f t="shared" si="435"/>
        <v>ZETA(PHI,M)</v>
      </c>
      <c r="AB1805" s="1">
        <f t="shared" si="431"/>
        <v>1765</v>
      </c>
      <c r="AC1805" t="str">
        <f t="shared" si="436"/>
        <v>ITM_ZETAphik</v>
      </c>
      <c r="AD1805" s="157" t="str">
        <f>IF(ISNA(VLOOKUP(AA1805,Sheet2!J:J,1,0)),"//","")</f>
        <v>//</v>
      </c>
      <c r="AF1805" s="107" t="str">
        <f t="shared" si="437"/>
        <v>ZETA(PHI,M)</v>
      </c>
      <c r="AG1805" t="b">
        <f t="shared" si="438"/>
        <v>1</v>
      </c>
    </row>
    <row r="1806" spans="1:33">
      <c r="A1806" s="55">
        <f t="shared" si="439"/>
        <v>1806</v>
      </c>
      <c r="B1806" s="54">
        <f t="shared" si="440"/>
        <v>1766</v>
      </c>
      <c r="C1806" s="58" t="s">
        <v>5017</v>
      </c>
      <c r="D1806" s="58" t="s">
        <v>7</v>
      </c>
      <c r="E1806" s="64" t="s">
        <v>5018</v>
      </c>
      <c r="F1806" s="64" t="s">
        <v>5018</v>
      </c>
      <c r="G1806" s="188">
        <v>0</v>
      </c>
      <c r="H1806" s="188">
        <v>0</v>
      </c>
      <c r="I1806" s="172" t="s">
        <v>3</v>
      </c>
      <c r="J1806" s="64" t="s">
        <v>1540</v>
      </c>
      <c r="K1806" s="65" t="s">
        <v>4229</v>
      </c>
      <c r="L1806" s="256" t="s">
        <v>5137</v>
      </c>
      <c r="M1806" s="256"/>
      <c r="N1806" s="256"/>
      <c r="O1806" s="66"/>
      <c r="P1806" s="62" t="s">
        <v>5019</v>
      </c>
      <c r="Q1806" s="18"/>
      <c r="R1806"/>
      <c r="S1806" t="str">
        <f t="shared" si="433"/>
        <v/>
      </c>
      <c r="T1806" t="str">
        <f>IF(ISNA(VLOOKUP(AF1806,#REF!,1)),"//","")</f>
        <v/>
      </c>
      <c r="U1806"/>
      <c r="V1806" s="43">
        <f t="shared" si="434"/>
        <v>571</v>
      </c>
      <c r="W1806" s="91" t="s">
        <v>2900</v>
      </c>
      <c r="X1806" s="69" t="s">
        <v>2422</v>
      </c>
      <c r="Y1806" s="69" t="s">
        <v>2422</v>
      </c>
      <c r="Z1806" s="44" t="str">
        <f t="shared" si="430"/>
        <v>"HIDE?"</v>
      </c>
      <c r="AA1806" s="25" t="str">
        <f t="shared" si="435"/>
        <v>HIDE?</v>
      </c>
      <c r="AB1806" s="1">
        <f t="shared" si="431"/>
        <v>1766</v>
      </c>
      <c r="AC1806" t="str">
        <f t="shared" si="436"/>
        <v>ITM_GETHIDE</v>
      </c>
      <c r="AD1806" s="157" t="str">
        <f>IF(ISNA(VLOOKUP(AA1806,Sheet2!J:J,1,0)),"//","")</f>
        <v>//</v>
      </c>
      <c r="AF1806" s="107" t="str">
        <f t="shared" si="437"/>
        <v>HIDE?</v>
      </c>
      <c r="AG1806" t="b">
        <f t="shared" si="438"/>
        <v>1</v>
      </c>
    </row>
    <row r="1807" spans="1:33">
      <c r="A1807" s="55">
        <f t="shared" si="439"/>
        <v>1807</v>
      </c>
      <c r="B1807" s="54">
        <f t="shared" si="440"/>
        <v>1767</v>
      </c>
      <c r="C1807" s="58" t="s">
        <v>5096</v>
      </c>
      <c r="D1807" s="58" t="s">
        <v>7</v>
      </c>
      <c r="E1807" s="64" t="s">
        <v>5097</v>
      </c>
      <c r="F1807" s="64" t="s">
        <v>5097</v>
      </c>
      <c r="G1807" s="188">
        <v>0</v>
      </c>
      <c r="H1807" s="188">
        <v>0</v>
      </c>
      <c r="I1807" s="198" t="s">
        <v>1</v>
      </c>
      <c r="J1807" s="64" t="s">
        <v>1540</v>
      </c>
      <c r="K1807" s="65" t="s">
        <v>4229</v>
      </c>
      <c r="L1807" s="256" t="s">
        <v>5137</v>
      </c>
      <c r="M1807" s="256"/>
      <c r="N1807" s="256"/>
      <c r="O1807" s="66"/>
      <c r="P1807" s="62" t="s">
        <v>5102</v>
      </c>
      <c r="Q1807" s="18"/>
      <c r="R1807"/>
      <c r="S1807" t="str">
        <f t="shared" si="433"/>
        <v/>
      </c>
      <c r="T1807" t="str">
        <f>IF(ISNA(VLOOKUP(AF1807,#REF!,1)),"//","")</f>
        <v/>
      </c>
      <c r="U1807"/>
      <c r="V1807" s="43">
        <f t="shared" ref="V1807" si="441">IF(AA1807&lt;&gt;"",V1806+1,V1806)</f>
        <v>571</v>
      </c>
      <c r="W1807" s="91" t="s">
        <v>2900</v>
      </c>
      <c r="X1807" s="69" t="s">
        <v>2422</v>
      </c>
      <c r="Y1807" s="69" t="s">
        <v>2422</v>
      </c>
      <c r="Z1807" s="44" t="str">
        <f t="shared" si="430"/>
        <v/>
      </c>
      <c r="AA1807" s="25" t="str">
        <f t="shared" ref="AA1807" si="44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3">P1807</f>
        <v>ITM_CALC</v>
      </c>
      <c r="AD1807" s="157" t="str">
        <f>IF(ISNA(VLOOKUP(AA1807,Sheet2!J:J,1,0)),"//","")</f>
        <v/>
      </c>
      <c r="AF1807" s="107" t="str">
        <f t="shared" ref="AF1807" si="44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5">AA1807=AF1807</f>
        <v>1</v>
      </c>
    </row>
    <row r="1808" spans="1:33">
      <c r="A1808" s="55">
        <f t="shared" si="439"/>
        <v>1808</v>
      </c>
      <c r="B1808" s="54">
        <f t="shared" si="440"/>
        <v>1768</v>
      </c>
      <c r="C1808" s="58" t="s">
        <v>3711</v>
      </c>
      <c r="D1808" s="58" t="s">
        <v>7</v>
      </c>
      <c r="E1808" s="64" t="s">
        <v>5098</v>
      </c>
      <c r="F1808" s="64" t="s">
        <v>5098</v>
      </c>
      <c r="G1808" s="188">
        <v>0</v>
      </c>
      <c r="H1808" s="188">
        <v>0</v>
      </c>
      <c r="I1808" s="172" t="s">
        <v>3</v>
      </c>
      <c r="J1808" s="64" t="s">
        <v>1540</v>
      </c>
      <c r="K1808" s="65" t="s">
        <v>4229</v>
      </c>
      <c r="L1808" s="256" t="s">
        <v>5138</v>
      </c>
      <c r="M1808" s="256"/>
      <c r="N1808" s="256"/>
      <c r="O1808" s="66"/>
      <c r="P1808" s="62" t="s">
        <v>5103</v>
      </c>
      <c r="Q1808" s="18"/>
      <c r="R1808"/>
      <c r="S1808" t="str">
        <f t="shared" si="433"/>
        <v/>
      </c>
      <c r="T1808" t="str">
        <f>IF(ISNA(VLOOKUP(AF1808,#REF!,1)),"//","")</f>
        <v/>
      </c>
      <c r="U1808"/>
      <c r="V1808" s="43">
        <f t="shared" ref="V1808" si="446">IF(AA1808&lt;&gt;"",V1807+1,V1807)</f>
        <v>572</v>
      </c>
      <c r="W1808" s="91" t="s">
        <v>2900</v>
      </c>
      <c r="X1808" s="69" t="s">
        <v>2422</v>
      </c>
      <c r="Y1808" s="69" t="s">
        <v>2422</v>
      </c>
      <c r="Z1808" s="44" t="str">
        <f t="shared" si="430"/>
        <v>"SQRT"</v>
      </c>
      <c r="AA1808" s="25" t="str">
        <f t="shared" ref="AA1808" si="44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48">P1808</f>
        <v>ITM_SQRT</v>
      </c>
      <c r="AD1808" s="157" t="str">
        <f>IF(ISNA(VLOOKUP(AA1808,Sheet2!J:J,1,0)),"//","")</f>
        <v/>
      </c>
      <c r="AF1808" s="107" t="str">
        <f t="shared" ref="AF1808" si="44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0">AA1808=AF1808</f>
        <v>1</v>
      </c>
    </row>
    <row r="1809" spans="1:33">
      <c r="A1809" s="55">
        <f t="shared" si="439"/>
        <v>1809</v>
      </c>
      <c r="B1809" s="54">
        <f t="shared" si="440"/>
        <v>1769</v>
      </c>
      <c r="C1809" s="58" t="s">
        <v>3702</v>
      </c>
      <c r="D1809" s="58" t="s">
        <v>5113</v>
      </c>
      <c r="E1809" s="64" t="s">
        <v>531</v>
      </c>
      <c r="F1809" s="64" t="s">
        <v>5123</v>
      </c>
      <c r="G1809" s="188">
        <v>0</v>
      </c>
      <c r="H1809" s="188">
        <v>0</v>
      </c>
      <c r="I1809" s="198" t="s">
        <v>1</v>
      </c>
      <c r="J1809" s="64" t="s">
        <v>1540</v>
      </c>
      <c r="K1809" s="65" t="s">
        <v>4229</v>
      </c>
      <c r="L1809" s="256" t="s">
        <v>5137</v>
      </c>
      <c r="M1809" s="256"/>
      <c r="N1809" s="256"/>
      <c r="O1809" s="66"/>
      <c r="P1809" s="62" t="s">
        <v>5125</v>
      </c>
      <c r="Q1809" s="18"/>
      <c r="R1809"/>
      <c r="S1809" t="str">
        <f t="shared" si="433"/>
        <v>NOT EQUAL</v>
      </c>
      <c r="T1809" t="str">
        <f>IF(ISNA(VLOOKUP(AF1809,#REF!,1)),"//","")</f>
        <v/>
      </c>
      <c r="U1809"/>
      <c r="V1809" s="43">
        <f t="shared" ref="V1809" si="451">IF(AA1809&lt;&gt;"",V1808+1,V1808)</f>
        <v>572</v>
      </c>
      <c r="W1809" s="91" t="s">
        <v>2900</v>
      </c>
      <c r="X1809" s="69" t="s">
        <v>2422</v>
      </c>
      <c r="Y1809" s="69" t="s">
        <v>2422</v>
      </c>
      <c r="Z1809" s="44" t="str">
        <f t="shared" si="430"/>
        <v/>
      </c>
      <c r="AA1809" s="25" t="str">
        <f t="shared" ref="AA1809" si="45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3">P1809</f>
        <v>ITM_RCL_FV</v>
      </c>
      <c r="AD1809" s="157" t="str">
        <f>IF(ISNA(VLOOKUP(AA1809,Sheet2!J:J,1,0)),"//","")</f>
        <v/>
      </c>
      <c r="AF1809" s="107" t="str">
        <f t="shared" ref="AF1809" si="45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5">AA1809=AF1809</f>
        <v>1</v>
      </c>
    </row>
    <row r="1810" spans="1:33">
      <c r="A1810" s="55">
        <f t="shared" si="439"/>
        <v>1810</v>
      </c>
      <c r="B1810" s="54">
        <f t="shared" si="440"/>
        <v>1770</v>
      </c>
      <c r="C1810" s="58" t="s">
        <v>3702</v>
      </c>
      <c r="D1810" s="58" t="s">
        <v>5114</v>
      </c>
      <c r="E1810" s="64" t="s">
        <v>531</v>
      </c>
      <c r="F1810" s="64" t="s">
        <v>152</v>
      </c>
      <c r="G1810" s="188">
        <v>0</v>
      </c>
      <c r="H1810" s="188">
        <v>0</v>
      </c>
      <c r="I1810" s="198" t="s">
        <v>1</v>
      </c>
      <c r="J1810" s="64" t="s">
        <v>1540</v>
      </c>
      <c r="K1810" s="65" t="s">
        <v>4229</v>
      </c>
      <c r="L1810" s="256" t="s">
        <v>5137</v>
      </c>
      <c r="M1810" s="256"/>
      <c r="N1810" s="256"/>
      <c r="O1810" s="66"/>
      <c r="P1810" s="62" t="s">
        <v>5126</v>
      </c>
      <c r="Q1810" s="18"/>
      <c r="R1810"/>
      <c r="S1810" t="str">
        <f t="shared" si="433"/>
        <v>NOT EQUAL</v>
      </c>
      <c r="T1810" t="str">
        <f>IF(ISNA(VLOOKUP(AF1810,#REF!,1)),"//","")</f>
        <v/>
      </c>
      <c r="U1810"/>
      <c r="V1810" s="43">
        <f t="shared" ref="V1810:V1814" si="456">IF(AA1810&lt;&gt;"",V1809+1,V1809)</f>
        <v>572</v>
      </c>
      <c r="W1810" s="91" t="s">
        <v>2900</v>
      </c>
      <c r="X1810" s="69" t="s">
        <v>2422</v>
      </c>
      <c r="Y1810" s="69" t="s">
        <v>2422</v>
      </c>
      <c r="Z1810" s="44" t="str">
        <f t="shared" si="430"/>
        <v/>
      </c>
      <c r="AA1810" s="25" t="str">
        <f t="shared" ref="AA1810:AA1814" si="45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58">P1810</f>
        <v>ITM_RCL_IPonA</v>
      </c>
      <c r="AD1810" s="157" t="str">
        <f>IF(ISNA(VLOOKUP(AA1810,Sheet2!J:J,1,0)),"//","")</f>
        <v/>
      </c>
      <c r="AF1810" s="107" t="str">
        <f t="shared" ref="AF1810:AF1814" si="45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0">AA1810=AF1810</f>
        <v>1</v>
      </c>
    </row>
    <row r="1811" spans="1:33">
      <c r="A1811" s="55">
        <f t="shared" si="439"/>
        <v>1811</v>
      </c>
      <c r="B1811" s="54">
        <f t="shared" si="440"/>
        <v>1771</v>
      </c>
      <c r="C1811" s="58" t="s">
        <v>3702</v>
      </c>
      <c r="D1811" s="58" t="s">
        <v>5115</v>
      </c>
      <c r="E1811" s="64" t="s">
        <v>531</v>
      </c>
      <c r="F1811" s="64" t="s">
        <v>5124</v>
      </c>
      <c r="G1811" s="188">
        <v>0</v>
      </c>
      <c r="H1811" s="188">
        <v>0</v>
      </c>
      <c r="I1811" s="198" t="s">
        <v>1</v>
      </c>
      <c r="J1811" s="64" t="s">
        <v>1540</v>
      </c>
      <c r="K1811" s="65" t="s">
        <v>4229</v>
      </c>
      <c r="L1811" s="256" t="s">
        <v>5137</v>
      </c>
      <c r="M1811" s="256"/>
      <c r="N1811" s="256"/>
      <c r="O1811" s="66"/>
      <c r="P1811" s="62" t="s">
        <v>5127</v>
      </c>
      <c r="Q1811" s="18"/>
      <c r="R1811"/>
      <c r="S1811" t="str">
        <f t="shared" si="433"/>
        <v>NOT EQUAL</v>
      </c>
      <c r="T1811" t="str">
        <f>IF(ISNA(VLOOKUP(AF1811,#REF!,1)),"//","")</f>
        <v/>
      </c>
      <c r="U1811"/>
      <c r="V1811" s="43">
        <f t="shared" si="456"/>
        <v>572</v>
      </c>
      <c r="W1811" s="91" t="s">
        <v>2900</v>
      </c>
      <c r="X1811" s="69" t="s">
        <v>2422</v>
      </c>
      <c r="Y1811" s="69" t="s">
        <v>2422</v>
      </c>
      <c r="Z1811" s="44" t="str">
        <f t="shared" si="430"/>
        <v/>
      </c>
      <c r="AA1811" s="25" t="str">
        <f t="shared" si="457"/>
        <v/>
      </c>
      <c r="AB1811" s="1">
        <f t="shared" si="431"/>
        <v>1771</v>
      </c>
      <c r="AC1811" t="str">
        <f t="shared" si="458"/>
        <v>ITM_RCL_NPER</v>
      </c>
      <c r="AD1811" s="157" t="str">
        <f>IF(ISNA(VLOOKUP(AA1811,Sheet2!J:J,1,0)),"//","")</f>
        <v/>
      </c>
      <c r="AF1811" s="107" t="str">
        <f t="shared" si="459"/>
        <v/>
      </c>
      <c r="AG1811" t="b">
        <f t="shared" si="460"/>
        <v>1</v>
      </c>
    </row>
    <row r="1812" spans="1:33">
      <c r="A1812" s="55">
        <f t="shared" si="439"/>
        <v>1812</v>
      </c>
      <c r="B1812" s="54">
        <f t="shared" si="440"/>
        <v>1772</v>
      </c>
      <c r="C1812" s="58" t="s">
        <v>3702</v>
      </c>
      <c r="D1812" s="58" t="s">
        <v>5116</v>
      </c>
      <c r="E1812" s="64" t="s">
        <v>531</v>
      </c>
      <c r="F1812" s="64" t="s">
        <v>1346</v>
      </c>
      <c r="G1812" s="188">
        <v>0</v>
      </c>
      <c r="H1812" s="188">
        <v>0</v>
      </c>
      <c r="I1812" s="198" t="s">
        <v>1</v>
      </c>
      <c r="J1812" s="64" t="s">
        <v>1540</v>
      </c>
      <c r="K1812" s="65" t="s">
        <v>4229</v>
      </c>
      <c r="L1812" s="256" t="s">
        <v>5137</v>
      </c>
      <c r="M1812" s="256"/>
      <c r="N1812" s="256"/>
      <c r="O1812" s="66"/>
      <c r="P1812" s="62" t="s">
        <v>5128</v>
      </c>
      <c r="Q1812" s="18"/>
      <c r="R1812"/>
      <c r="S1812" t="str">
        <f t="shared" si="433"/>
        <v>NOT EQUAL</v>
      </c>
      <c r="T1812" t="str">
        <f>IF(ISNA(VLOOKUP(AF1812,#REF!,1)),"//","")</f>
        <v/>
      </c>
      <c r="U1812"/>
      <c r="V1812" s="43">
        <f t="shared" si="456"/>
        <v>572</v>
      </c>
      <c r="W1812" s="91" t="s">
        <v>2900</v>
      </c>
      <c r="X1812" s="69" t="s">
        <v>2422</v>
      </c>
      <c r="Y1812" s="69" t="s">
        <v>2422</v>
      </c>
      <c r="Z1812" s="44" t="str">
        <f t="shared" si="430"/>
        <v/>
      </c>
      <c r="AA1812" s="25" t="str">
        <f t="shared" si="457"/>
        <v/>
      </c>
      <c r="AB1812" s="1">
        <f t="shared" si="431"/>
        <v>1772</v>
      </c>
      <c r="AC1812" t="str">
        <f t="shared" si="458"/>
        <v>ITM_RCL_PERonA</v>
      </c>
      <c r="AD1812" s="157" t="str">
        <f>IF(ISNA(VLOOKUP(AA1812,Sheet2!J:J,1,0)),"//","")</f>
        <v/>
      </c>
      <c r="AF1812" s="107" t="str">
        <f t="shared" si="459"/>
        <v/>
      </c>
      <c r="AG1812" t="b">
        <f t="shared" si="460"/>
        <v>1</v>
      </c>
    </row>
    <row r="1813" spans="1:33">
      <c r="A1813" s="55">
        <f t="shared" si="439"/>
        <v>1813</v>
      </c>
      <c r="B1813" s="54">
        <f t="shared" si="440"/>
        <v>1773</v>
      </c>
      <c r="C1813" s="58" t="s">
        <v>3702</v>
      </c>
      <c r="D1813" s="58" t="s">
        <v>5117</v>
      </c>
      <c r="E1813" s="64" t="s">
        <v>531</v>
      </c>
      <c r="F1813" s="64" t="s">
        <v>1348</v>
      </c>
      <c r="G1813" s="188">
        <v>0</v>
      </c>
      <c r="H1813" s="188">
        <v>0</v>
      </c>
      <c r="I1813" s="198" t="s">
        <v>1</v>
      </c>
      <c r="J1813" s="64" t="s">
        <v>1540</v>
      </c>
      <c r="K1813" s="65" t="s">
        <v>4229</v>
      </c>
      <c r="L1813" s="256" t="s">
        <v>5137</v>
      </c>
      <c r="M1813" s="256"/>
      <c r="N1813" s="256"/>
      <c r="O1813" s="66"/>
      <c r="P1813" s="62" t="s">
        <v>5129</v>
      </c>
      <c r="Q1813" s="18"/>
      <c r="R1813"/>
      <c r="S1813" t="str">
        <f t="shared" si="433"/>
        <v>NOT EQUAL</v>
      </c>
      <c r="T1813" t="str">
        <f>IF(ISNA(VLOOKUP(AF1813,#REF!,1)),"//","")</f>
        <v/>
      </c>
      <c r="U1813"/>
      <c r="V1813" s="43">
        <f t="shared" si="456"/>
        <v>572</v>
      </c>
      <c r="W1813" s="91" t="s">
        <v>2900</v>
      </c>
      <c r="X1813" s="69" t="s">
        <v>2422</v>
      </c>
      <c r="Y1813" s="69" t="s">
        <v>2422</v>
      </c>
      <c r="Z1813" s="44" t="str">
        <f t="shared" si="430"/>
        <v/>
      </c>
      <c r="AA1813" s="25" t="str">
        <f t="shared" si="457"/>
        <v/>
      </c>
      <c r="AB1813" s="1">
        <f t="shared" si="431"/>
        <v>1773</v>
      </c>
      <c r="AC1813" t="str">
        <f t="shared" si="458"/>
        <v>ITM_RCL_PMT</v>
      </c>
      <c r="AD1813" s="157" t="str">
        <f>IF(ISNA(VLOOKUP(AA1813,Sheet2!J:J,1,0)),"//","")</f>
        <v/>
      </c>
      <c r="AF1813" s="107" t="str">
        <f t="shared" si="459"/>
        <v/>
      </c>
      <c r="AG1813" t="b">
        <f t="shared" si="460"/>
        <v>1</v>
      </c>
    </row>
    <row r="1814" spans="1:33">
      <c r="A1814" s="55">
        <f t="shared" si="439"/>
        <v>1814</v>
      </c>
      <c r="B1814" s="54">
        <f t="shared" si="440"/>
        <v>1774</v>
      </c>
      <c r="C1814" s="58" t="s">
        <v>3702</v>
      </c>
      <c r="D1814" s="58" t="s">
        <v>5118</v>
      </c>
      <c r="E1814" s="64" t="s">
        <v>531</v>
      </c>
      <c r="F1814" s="64" t="s">
        <v>267</v>
      </c>
      <c r="G1814" s="188">
        <v>0</v>
      </c>
      <c r="H1814" s="188">
        <v>0</v>
      </c>
      <c r="I1814" s="198" t="s">
        <v>1</v>
      </c>
      <c r="J1814" s="64" t="s">
        <v>1540</v>
      </c>
      <c r="K1814" s="65" t="s">
        <v>4229</v>
      </c>
      <c r="L1814" s="256" t="s">
        <v>5137</v>
      </c>
      <c r="M1814" s="256"/>
      <c r="N1814" s="256"/>
      <c r="O1814" s="66"/>
      <c r="P1814" s="62" t="s">
        <v>5130</v>
      </c>
      <c r="Q1814" s="18"/>
      <c r="R1814"/>
      <c r="S1814" t="str">
        <f t="shared" si="433"/>
        <v>NOT EQUAL</v>
      </c>
      <c r="T1814" t="str">
        <f>IF(ISNA(VLOOKUP(AF1814,#REF!,1)),"//","")</f>
        <v/>
      </c>
      <c r="U1814"/>
      <c r="V1814" s="43">
        <f t="shared" si="456"/>
        <v>572</v>
      </c>
      <c r="W1814" s="91" t="s">
        <v>2900</v>
      </c>
      <c r="X1814" s="69" t="s">
        <v>2422</v>
      </c>
      <c r="Y1814" s="69" t="s">
        <v>2422</v>
      </c>
      <c r="Z1814" s="44" t="str">
        <f t="shared" si="430"/>
        <v/>
      </c>
      <c r="AA1814" s="25" t="str">
        <f t="shared" si="457"/>
        <v/>
      </c>
      <c r="AB1814" s="1">
        <f t="shared" si="431"/>
        <v>1774</v>
      </c>
      <c r="AC1814" t="str">
        <f t="shared" si="458"/>
        <v>ITM_RCL_PV</v>
      </c>
      <c r="AD1814" s="157" t="str">
        <f>IF(ISNA(VLOOKUP(AA1814,Sheet2!J:J,1,0)),"//","")</f>
        <v/>
      </c>
      <c r="AF1814" s="107" t="str">
        <f t="shared" si="459"/>
        <v/>
      </c>
      <c r="AG1814" t="b">
        <f t="shared" si="460"/>
        <v>1</v>
      </c>
    </row>
    <row r="1815" spans="1:33">
      <c r="A1815" s="55">
        <f t="shared" si="439"/>
        <v>1815</v>
      </c>
      <c r="B1815" s="54">
        <f t="shared" si="440"/>
        <v>1775</v>
      </c>
      <c r="C1815" s="58" t="s">
        <v>5149</v>
      </c>
      <c r="D1815" s="58" t="s">
        <v>7</v>
      </c>
      <c r="E1815" s="64" t="s">
        <v>5150</v>
      </c>
      <c r="F1815" s="64" t="s">
        <v>5150</v>
      </c>
      <c r="G1815" s="188">
        <v>0</v>
      </c>
      <c r="H1815" s="188">
        <v>0</v>
      </c>
      <c r="I1815" s="172" t="s">
        <v>3</v>
      </c>
      <c r="J1815" s="64" t="s">
        <v>1540</v>
      </c>
      <c r="K1815" s="65" t="s">
        <v>4229</v>
      </c>
      <c r="L1815" s="256" t="s">
        <v>5138</v>
      </c>
      <c r="M1815" s="256"/>
      <c r="N1815" s="256"/>
      <c r="O1815" s="66"/>
      <c r="P1815" s="62" t="s">
        <v>5141</v>
      </c>
      <c r="Q1815" s="18"/>
      <c r="R1815"/>
      <c r="S1815" t="str">
        <f t="shared" si="433"/>
        <v/>
      </c>
      <c r="T1815" t="str">
        <f>IF(ISNA(VLOOKUP(AF1815,#REF!,1)),"//","")</f>
        <v/>
      </c>
      <c r="U1815"/>
      <c r="V1815" s="43">
        <f t="shared" ref="V1815" si="461">IF(AA1815&lt;&gt;"",V1814+1,V1814)</f>
        <v>573</v>
      </c>
      <c r="W1815" s="91" t="s">
        <v>2900</v>
      </c>
      <c r="X1815" s="69" t="s">
        <v>2422</v>
      </c>
      <c r="Y1815" s="69" t="s">
        <v>2422</v>
      </c>
      <c r="Z1815" s="44" t="str">
        <f t="shared" si="430"/>
        <v>"ATAN2"</v>
      </c>
      <c r="AA1815" s="25" t="str">
        <f t="shared" ref="AA1815" si="46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3">P1815</f>
        <v>ITM_atan2</v>
      </c>
      <c r="AD1815" s="157" t="str">
        <f>IF(ISNA(VLOOKUP(AA1815,Sheet2!J:J,1,0)),"//","")</f>
        <v>//</v>
      </c>
      <c r="AF1815" s="107" t="str">
        <f t="shared" ref="AF1815" si="46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5">AA1815=AF1815</f>
        <v>1</v>
      </c>
    </row>
    <row r="1816" spans="1:33">
      <c r="A1816" s="55">
        <f t="shared" ref="A1816:A1819" si="466">IF(B1816=INT(B1816),ROW(),"")</f>
        <v>1816</v>
      </c>
      <c r="B1816" s="54">
        <f t="shared" ref="B1816:B1819" si="467">IF(AND(MID(C1816,2,1)&lt;&gt;"/",MID(C1816,1,1)="/"),INT(B1815)+1,B1815+0.01)</f>
        <v>1776</v>
      </c>
      <c r="C1816" s="58" t="s">
        <v>5156</v>
      </c>
      <c r="D1816" s="58" t="s">
        <v>7</v>
      </c>
      <c r="E1816" s="64" t="s">
        <v>531</v>
      </c>
      <c r="F1816" s="64" t="s">
        <v>5160</v>
      </c>
      <c r="G1816" s="188">
        <v>0</v>
      </c>
      <c r="H1816" s="188">
        <v>0</v>
      </c>
      <c r="I1816" s="198" t="s">
        <v>1</v>
      </c>
      <c r="J1816" s="198" t="s">
        <v>1541</v>
      </c>
      <c r="K1816" s="65" t="s">
        <v>4065</v>
      </c>
      <c r="L1816" s="256" t="s">
        <v>5137</v>
      </c>
      <c r="M1816" s="256"/>
      <c r="N1816" s="256"/>
      <c r="O1816" s="66"/>
      <c r="P1816" s="62" t="s">
        <v>5162</v>
      </c>
      <c r="Q1816" s="18"/>
      <c r="R1816"/>
      <c r="S1816" t="str">
        <f t="shared" ref="S1816:S1819" si="468">IF(E1816=F1816,"","NOT EQUAL")</f>
        <v>NOT EQUAL</v>
      </c>
      <c r="T1816" t="str">
        <f>IF(ISNA(VLOOKUP(AF1816,#REF!,1)),"//","")</f>
        <v/>
      </c>
      <c r="U1816"/>
      <c r="V1816" s="43">
        <f t="shared" ref="V1816:V1819" si="469">IF(AA1816&lt;&gt;"",V1815+1,V1815)</f>
        <v>573</v>
      </c>
      <c r="W1816" s="91" t="s">
        <v>2900</v>
      </c>
      <c r="X1816" s="69" t="s">
        <v>2422</v>
      </c>
      <c r="Y1816" s="69" t="s">
        <v>2422</v>
      </c>
      <c r="Z1816" s="44" t="str">
        <f t="shared" ref="Z1816:Z1819" si="470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1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2">B1816</f>
        <v>1776</v>
      </c>
      <c r="AC1816" t="str">
        <f t="shared" ref="AC1816:AC1819" si="473">P1816</f>
        <v>ITM_TIMER_ADD</v>
      </c>
      <c r="AD1816" s="157" t="str">
        <f>IF(ISNA(VLOOKUP(AA1816,Sheet2!J:J,1,0)),"//","")</f>
        <v/>
      </c>
      <c r="AF1816" s="107" t="str">
        <f t="shared" ref="AF1816:AF1819" si="474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5">AA1816=AF1816</f>
        <v>1</v>
      </c>
    </row>
    <row r="1817" spans="1:33">
      <c r="A1817" s="55">
        <f t="shared" si="466"/>
        <v>1817</v>
      </c>
      <c r="B1817" s="54">
        <f t="shared" si="467"/>
        <v>1777</v>
      </c>
      <c r="C1817" s="58" t="s">
        <v>5157</v>
      </c>
      <c r="D1817" s="58" t="s">
        <v>7</v>
      </c>
      <c r="E1817" s="64" t="s">
        <v>531</v>
      </c>
      <c r="F1817" s="64" t="s">
        <v>5161</v>
      </c>
      <c r="G1817" s="188">
        <v>0</v>
      </c>
      <c r="H1817" s="188">
        <v>0</v>
      </c>
      <c r="I1817" s="198" t="s">
        <v>1</v>
      </c>
      <c r="J1817" s="198" t="s">
        <v>1541</v>
      </c>
      <c r="K1817" s="65" t="s">
        <v>4065</v>
      </c>
      <c r="L1817" s="256" t="s">
        <v>5137</v>
      </c>
      <c r="M1817" s="256"/>
      <c r="N1817" s="256"/>
      <c r="O1817" s="66"/>
      <c r="P1817" s="62" t="s">
        <v>5163</v>
      </c>
      <c r="Q1817" s="18"/>
      <c r="R1817"/>
      <c r="S1817" t="str">
        <f t="shared" si="468"/>
        <v>NOT EQUAL</v>
      </c>
      <c r="T1817" t="str">
        <f>IF(ISNA(VLOOKUP(AF1817,#REF!,1)),"//","")</f>
        <v/>
      </c>
      <c r="U1817"/>
      <c r="V1817" s="43">
        <f t="shared" si="469"/>
        <v>573</v>
      </c>
      <c r="W1817" s="91" t="s">
        <v>2900</v>
      </c>
      <c r="X1817" s="69" t="s">
        <v>2422</v>
      </c>
      <c r="Y1817" s="69" t="s">
        <v>2422</v>
      </c>
      <c r="Z1817" s="44" t="str">
        <f t="shared" si="470"/>
        <v/>
      </c>
      <c r="AA1817" s="25" t="str">
        <f t="shared" si="471"/>
        <v/>
      </c>
      <c r="AB1817" s="1">
        <f t="shared" si="472"/>
        <v>1777</v>
      </c>
      <c r="AC1817" t="str">
        <f t="shared" si="473"/>
        <v>ITM_TIMER_0_1S</v>
      </c>
      <c r="AD1817" s="157" t="str">
        <f>IF(ISNA(VLOOKUP(AA1817,Sheet2!J:J,1,0)),"//","")</f>
        <v/>
      </c>
      <c r="AF1817" s="107" t="str">
        <f t="shared" si="474"/>
        <v/>
      </c>
      <c r="AG1817" t="b">
        <f t="shared" si="475"/>
        <v>1</v>
      </c>
    </row>
    <row r="1818" spans="1:33">
      <c r="A1818" s="55">
        <f t="shared" si="466"/>
        <v>1818</v>
      </c>
      <c r="B1818" s="54">
        <f t="shared" si="467"/>
        <v>1778</v>
      </c>
      <c r="C1818" s="58" t="s">
        <v>5158</v>
      </c>
      <c r="D1818" s="58" t="s">
        <v>7</v>
      </c>
      <c r="E1818" s="64" t="s">
        <v>531</v>
      </c>
      <c r="F1818" s="64" t="s">
        <v>1371</v>
      </c>
      <c r="G1818" s="188">
        <v>0</v>
      </c>
      <c r="H1818" s="188">
        <v>0</v>
      </c>
      <c r="I1818" s="198" t="s">
        <v>1</v>
      </c>
      <c r="J1818" s="198" t="s">
        <v>1541</v>
      </c>
      <c r="K1818" s="65" t="s">
        <v>4065</v>
      </c>
      <c r="L1818" s="256" t="s">
        <v>5137</v>
      </c>
      <c r="M1818" s="256"/>
      <c r="N1818" s="256"/>
      <c r="O1818" s="66"/>
      <c r="P1818" s="62" t="s">
        <v>5164</v>
      </c>
      <c r="Q1818" s="18"/>
      <c r="R1818"/>
      <c r="S1818" t="str">
        <f t="shared" si="468"/>
        <v>NOT EQUAL</v>
      </c>
      <c r="T1818" t="str">
        <f>IF(ISNA(VLOOKUP(AF1818,#REF!,1)),"//","")</f>
        <v/>
      </c>
      <c r="U1818"/>
      <c r="V1818" s="43">
        <f t="shared" si="469"/>
        <v>573</v>
      </c>
      <c r="W1818" s="91" t="s">
        <v>2900</v>
      </c>
      <c r="X1818" s="69" t="s">
        <v>2422</v>
      </c>
      <c r="Y1818" s="69" t="s">
        <v>2422</v>
      </c>
      <c r="Z1818" s="44" t="str">
        <f t="shared" si="470"/>
        <v/>
      </c>
      <c r="AA1818" s="25" t="str">
        <f t="shared" si="471"/>
        <v/>
      </c>
      <c r="AB1818" s="1">
        <f t="shared" si="472"/>
        <v>1778</v>
      </c>
      <c r="AC1818" t="str">
        <f t="shared" si="473"/>
        <v>ITM_TIMER_RESET</v>
      </c>
      <c r="AD1818" s="157" t="str">
        <f>IF(ISNA(VLOOKUP(AA1818,Sheet2!J:J,1,0)),"//","")</f>
        <v/>
      </c>
      <c r="AF1818" s="107" t="str">
        <f t="shared" si="474"/>
        <v/>
      </c>
      <c r="AG1818" t="b">
        <f t="shared" si="475"/>
        <v>1</v>
      </c>
    </row>
    <row r="1819" spans="1:33">
      <c r="A1819" s="55">
        <f t="shared" si="466"/>
        <v>1819</v>
      </c>
      <c r="B1819" s="54">
        <f t="shared" si="467"/>
        <v>1779</v>
      </c>
      <c r="C1819" s="58" t="s">
        <v>5159</v>
      </c>
      <c r="D1819" s="58" t="s">
        <v>2464</v>
      </c>
      <c r="E1819" s="64" t="s">
        <v>1361</v>
      </c>
      <c r="F1819" s="64" t="s">
        <v>531</v>
      </c>
      <c r="G1819" s="188">
        <v>0</v>
      </c>
      <c r="H1819" s="188">
        <v>99</v>
      </c>
      <c r="I1819" s="198" t="s">
        <v>1</v>
      </c>
      <c r="J1819" s="198" t="s">
        <v>1541</v>
      </c>
      <c r="K1819" s="65" t="s">
        <v>4065</v>
      </c>
      <c r="L1819" s="256" t="s">
        <v>5137</v>
      </c>
      <c r="M1819" s="256"/>
      <c r="N1819" s="256"/>
      <c r="O1819" s="66"/>
      <c r="P1819" s="62" t="s">
        <v>5165</v>
      </c>
      <c r="Q1819" s="18"/>
      <c r="R1819"/>
      <c r="S1819" t="str">
        <f t="shared" si="468"/>
        <v>NOT EQUAL</v>
      </c>
      <c r="T1819" t="str">
        <f>IF(ISNA(VLOOKUP(AF1819,#REF!,1)),"//","")</f>
        <v/>
      </c>
      <c r="U1819"/>
      <c r="V1819" s="43">
        <f t="shared" si="469"/>
        <v>573</v>
      </c>
      <c r="W1819" s="91" t="s">
        <v>2900</v>
      </c>
      <c r="X1819" s="69" t="s">
        <v>2422</v>
      </c>
      <c r="Y1819" s="69" t="s">
        <v>2422</v>
      </c>
      <c r="Z1819" s="44" t="str">
        <f t="shared" si="470"/>
        <v/>
      </c>
      <c r="AA1819" s="25" t="str">
        <f t="shared" si="471"/>
        <v/>
      </c>
      <c r="AB1819" s="1">
        <f t="shared" si="472"/>
        <v>1779</v>
      </c>
      <c r="AC1819" t="str">
        <f t="shared" si="473"/>
        <v>ITM_TIMER_RCL</v>
      </c>
      <c r="AD1819" s="157" t="str">
        <f>IF(ISNA(VLOOKUP(AA1819,Sheet2!J:J,1,0)),"//","")</f>
        <v/>
      </c>
      <c r="AF1819" s="107" t="str">
        <f t="shared" si="474"/>
        <v/>
      </c>
      <c r="AG1819" t="b">
        <f t="shared" si="475"/>
        <v>1</v>
      </c>
    </row>
    <row r="1820" spans="1:33" s="49" customFormat="1">
      <c r="A1820" s="55" t="str">
        <f t="shared" si="439"/>
        <v/>
      </c>
      <c r="B1820" s="54">
        <f t="shared" ref="B1820:B1879" si="476">IF(AND(MID(C1820,2,1)&lt;&gt;"/",MID(C1820,1,1)="/"),INT(B1819)+1,B1819+0.01)</f>
        <v>1779.01</v>
      </c>
      <c r="C1820" s="58" t="s">
        <v>2422</v>
      </c>
      <c r="D1820" s="58"/>
      <c r="E1820" s="64"/>
      <c r="F1820" s="64"/>
      <c r="G1820" s="72"/>
      <c r="H1820" s="72"/>
      <c r="I1820" s="64"/>
      <c r="J1820" s="64"/>
      <c r="K1820" s="65"/>
      <c r="L1820" s="256"/>
      <c r="M1820" s="256"/>
      <c r="N1820" s="256"/>
      <c r="O1820" s="66"/>
      <c r="P1820" s="62" t="s">
        <v>2422</v>
      </c>
      <c r="Q1820" s="48"/>
      <c r="T1820" s="49" t="str">
        <f>IF(ISNA(VLOOKUP(AF1820,#REF!,1)),"//","")</f>
        <v/>
      </c>
      <c r="V1820" s="43">
        <f t="shared" ref="V1820:V1826" si="477">IF(AA1820&lt;&gt;"",V1819+1,V1819)</f>
        <v>573</v>
      </c>
      <c r="W1820" s="91" t="s">
        <v>2422</v>
      </c>
      <c r="X1820" s="69" t="s">
        <v>2422</v>
      </c>
      <c r="Y1820" s="69" t="s">
        <v>2422</v>
      </c>
      <c r="Z1820" s="44" t="str">
        <f t="shared" ref="Z1820:Z1826" si="478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:AA1826" si="479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:AB1826" si="480">B1820</f>
        <v>1779.01</v>
      </c>
      <c r="AC1820" t="str">
        <f t="shared" ref="AC1820:AC1826" si="481">P1820</f>
        <v/>
      </c>
      <c r="AD1820" s="157" t="str">
        <f>IF(ISNA(VLOOKUP(AA1820,Sheet2!J:J,1,0)),"//","")</f>
        <v/>
      </c>
      <c r="AF1820" s="107" t="str">
        <f t="shared" ref="AF1820:AF1826" si="482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:AG1826" si="483">AA1820=AF1820</f>
        <v>1</v>
      </c>
    </row>
    <row r="1821" spans="1:33" s="49" customFormat="1">
      <c r="A1821" s="55" t="str">
        <f t="shared" si="439"/>
        <v/>
      </c>
      <c r="B1821" s="54">
        <f t="shared" si="476"/>
        <v>1779.02</v>
      </c>
      <c r="C1821" s="58" t="s">
        <v>2422</v>
      </c>
      <c r="D1821" s="58"/>
      <c r="E1821" s="64"/>
      <c r="F1821" s="64"/>
      <c r="G1821" s="72"/>
      <c r="H1821" s="72"/>
      <c r="I1821" s="64"/>
      <c r="J1821" s="64"/>
      <c r="K1821" s="65"/>
      <c r="L1821" s="256"/>
      <c r="M1821" s="256"/>
      <c r="N1821" s="256"/>
      <c r="O1821" s="66"/>
      <c r="P1821" s="62" t="s">
        <v>2422</v>
      </c>
      <c r="Q1821" s="48"/>
      <c r="T1821" s="49" t="str">
        <f>IF(ISNA(VLOOKUP(AF1821,#REF!,1)),"//","")</f>
        <v/>
      </c>
      <c r="V1821" s="43">
        <f t="shared" si="477"/>
        <v>573</v>
      </c>
      <c r="W1821" s="91" t="s">
        <v>2422</v>
      </c>
      <c r="X1821" s="69" t="s">
        <v>2422</v>
      </c>
      <c r="Y1821" s="69" t="s">
        <v>2422</v>
      </c>
      <c r="Z1821" s="44" t="str">
        <f t="shared" si="478"/>
        <v/>
      </c>
      <c r="AA1821" s="25" t="str">
        <f t="shared" si="479"/>
        <v/>
      </c>
      <c r="AB1821" s="1">
        <f t="shared" si="480"/>
        <v>1779.02</v>
      </c>
      <c r="AC1821" t="str">
        <f t="shared" si="481"/>
        <v/>
      </c>
      <c r="AD1821" s="157" t="str">
        <f>IF(ISNA(VLOOKUP(AA1821,Sheet2!J:J,1,0)),"//","")</f>
        <v/>
      </c>
      <c r="AF1821" s="107" t="str">
        <f t="shared" si="482"/>
        <v/>
      </c>
      <c r="AG1821" t="b">
        <f t="shared" si="483"/>
        <v>1</v>
      </c>
    </row>
    <row r="1822" spans="1:33" s="49" customFormat="1">
      <c r="A1822" s="55" t="str">
        <f t="shared" si="439"/>
        <v/>
      </c>
      <c r="B1822" s="54">
        <f t="shared" si="476"/>
        <v>1779.03</v>
      </c>
      <c r="C1822" s="58" t="s">
        <v>2422</v>
      </c>
      <c r="D1822" s="58"/>
      <c r="E1822" s="64"/>
      <c r="F1822" s="64"/>
      <c r="G1822" s="72"/>
      <c r="H1822" s="72"/>
      <c r="I1822" s="64"/>
      <c r="J1822" s="64"/>
      <c r="K1822" s="65"/>
      <c r="L1822" s="256"/>
      <c r="M1822" s="256"/>
      <c r="N1822" s="256"/>
      <c r="O1822" s="66"/>
      <c r="P1822" s="62" t="s">
        <v>2422</v>
      </c>
      <c r="Q1822" s="48"/>
      <c r="T1822" s="49" t="str">
        <f>IF(ISNA(VLOOKUP(AF1822,#REF!,1)),"//","")</f>
        <v/>
      </c>
      <c r="V1822" s="43">
        <f t="shared" si="477"/>
        <v>573</v>
      </c>
      <c r="W1822" s="91" t="s">
        <v>2422</v>
      </c>
      <c r="X1822" s="69" t="s">
        <v>2422</v>
      </c>
      <c r="Y1822" s="69" t="s">
        <v>2422</v>
      </c>
      <c r="Z1822" s="44" t="str">
        <f t="shared" si="478"/>
        <v/>
      </c>
      <c r="AA1822" s="25" t="str">
        <f t="shared" si="479"/>
        <v/>
      </c>
      <c r="AB1822" s="1">
        <f t="shared" si="480"/>
        <v>1779.03</v>
      </c>
      <c r="AC1822" t="str">
        <f t="shared" si="481"/>
        <v/>
      </c>
      <c r="AD1822" s="157" t="str">
        <f>IF(ISNA(VLOOKUP(AA1822,Sheet2!J:J,1,0)),"//","")</f>
        <v/>
      </c>
      <c r="AF1822" s="107" t="str">
        <f t="shared" si="482"/>
        <v/>
      </c>
      <c r="AG1822" t="b">
        <f t="shared" si="483"/>
        <v>1</v>
      </c>
    </row>
    <row r="1823" spans="1:33" s="49" customFormat="1">
      <c r="A1823" s="55" t="str">
        <f t="shared" si="439"/>
        <v/>
      </c>
      <c r="B1823" s="54">
        <f t="shared" si="476"/>
        <v>1779.04</v>
      </c>
      <c r="C1823" s="58" t="s">
        <v>2422</v>
      </c>
      <c r="D1823" s="58"/>
      <c r="E1823" s="64"/>
      <c r="F1823" s="64"/>
      <c r="G1823" s="72"/>
      <c r="H1823" s="72"/>
      <c r="I1823" s="64"/>
      <c r="J1823" s="64"/>
      <c r="K1823" s="65"/>
      <c r="L1823" s="256"/>
      <c r="M1823" s="256"/>
      <c r="N1823" s="256"/>
      <c r="O1823" s="66"/>
      <c r="P1823" s="62" t="s">
        <v>2422</v>
      </c>
      <c r="Q1823" s="48"/>
      <c r="T1823" s="49" t="str">
        <f>IF(ISNA(VLOOKUP(AF1823,#REF!,1)),"//","")</f>
        <v/>
      </c>
      <c r="V1823" s="43">
        <f t="shared" si="477"/>
        <v>573</v>
      </c>
      <c r="W1823" s="91" t="s">
        <v>2422</v>
      </c>
      <c r="X1823" s="69" t="s">
        <v>2422</v>
      </c>
      <c r="Y1823" s="69" t="s">
        <v>2422</v>
      </c>
      <c r="Z1823" s="44" t="str">
        <f t="shared" si="478"/>
        <v/>
      </c>
      <c r="AA1823" s="25" t="str">
        <f t="shared" si="479"/>
        <v/>
      </c>
      <c r="AB1823" s="1">
        <f t="shared" si="480"/>
        <v>1779.04</v>
      </c>
      <c r="AC1823" t="str">
        <f t="shared" si="481"/>
        <v/>
      </c>
      <c r="AD1823" s="157" t="str">
        <f>IF(ISNA(VLOOKUP(AA1823,Sheet2!J:J,1,0)),"//","")</f>
        <v/>
      </c>
      <c r="AF1823" s="107" t="str">
        <f t="shared" si="482"/>
        <v/>
      </c>
      <c r="AG1823" t="b">
        <f t="shared" si="483"/>
        <v>1</v>
      </c>
    </row>
    <row r="1824" spans="1:33" s="49" customFormat="1">
      <c r="A1824" s="55" t="str">
        <f t="shared" si="439"/>
        <v/>
      </c>
      <c r="B1824" s="54">
        <f t="shared" si="476"/>
        <v>1779.05</v>
      </c>
      <c r="C1824" s="58" t="s">
        <v>2422</v>
      </c>
      <c r="D1824" s="58"/>
      <c r="E1824" s="64"/>
      <c r="F1824" s="64"/>
      <c r="G1824" s="72"/>
      <c r="H1824" s="72"/>
      <c r="I1824" s="64"/>
      <c r="J1824" s="64"/>
      <c r="K1824" s="65"/>
      <c r="L1824" s="256"/>
      <c r="M1824" s="256"/>
      <c r="N1824" s="256"/>
      <c r="O1824" s="66"/>
      <c r="P1824" s="62" t="s">
        <v>2422</v>
      </c>
      <c r="Q1824" s="48"/>
      <c r="T1824" s="49" t="str">
        <f>IF(ISNA(VLOOKUP(AF1824,#REF!,1)),"//","")</f>
        <v/>
      </c>
      <c r="V1824" s="43">
        <f t="shared" si="477"/>
        <v>573</v>
      </c>
      <c r="W1824" s="91" t="s">
        <v>2422</v>
      </c>
      <c r="X1824" s="69" t="s">
        <v>2422</v>
      </c>
      <c r="Y1824" s="69" t="s">
        <v>2422</v>
      </c>
      <c r="Z1824" s="44" t="str">
        <f t="shared" si="478"/>
        <v/>
      </c>
      <c r="AA1824" s="25" t="str">
        <f t="shared" si="479"/>
        <v/>
      </c>
      <c r="AB1824" s="1">
        <f t="shared" si="480"/>
        <v>1779.05</v>
      </c>
      <c r="AC1824" t="str">
        <f t="shared" si="481"/>
        <v/>
      </c>
      <c r="AD1824" s="157" t="str">
        <f>IF(ISNA(VLOOKUP(AA1824,Sheet2!J:J,1,0)),"//","")</f>
        <v/>
      </c>
      <c r="AF1824" s="107" t="str">
        <f t="shared" si="482"/>
        <v/>
      </c>
      <c r="AG1824" t="b">
        <f t="shared" si="483"/>
        <v>1</v>
      </c>
    </row>
    <row r="1825" spans="1:33" s="49" customFormat="1">
      <c r="A1825" s="55" t="str">
        <f t="shared" si="439"/>
        <v/>
      </c>
      <c r="B1825" s="54">
        <f t="shared" si="476"/>
        <v>1779.06</v>
      </c>
      <c r="C1825" s="58" t="s">
        <v>2422</v>
      </c>
      <c r="D1825" s="58"/>
      <c r="E1825" s="64"/>
      <c r="F1825" s="64"/>
      <c r="G1825" s="72"/>
      <c r="H1825" s="72"/>
      <c r="I1825" s="64"/>
      <c r="J1825" s="64"/>
      <c r="K1825" s="65"/>
      <c r="L1825" s="256"/>
      <c r="M1825" s="256"/>
      <c r="N1825" s="256"/>
      <c r="O1825" s="66"/>
      <c r="P1825" s="62" t="s">
        <v>2422</v>
      </c>
      <c r="Q1825" s="48"/>
      <c r="T1825" s="49" t="str">
        <f>IF(ISNA(VLOOKUP(AF1825,#REF!,1)),"//","")</f>
        <v/>
      </c>
      <c r="V1825" s="43">
        <f t="shared" si="477"/>
        <v>573</v>
      </c>
      <c r="W1825" s="91" t="s">
        <v>2422</v>
      </c>
      <c r="X1825" s="69" t="s">
        <v>2422</v>
      </c>
      <c r="Y1825" s="69" t="s">
        <v>2422</v>
      </c>
      <c r="Z1825" s="44" t="str">
        <f t="shared" si="478"/>
        <v/>
      </c>
      <c r="AA1825" s="25" t="str">
        <f t="shared" si="479"/>
        <v/>
      </c>
      <c r="AB1825" s="1">
        <f t="shared" si="480"/>
        <v>1779.06</v>
      </c>
      <c r="AC1825" t="str">
        <f t="shared" si="481"/>
        <v/>
      </c>
      <c r="AD1825" s="157" t="str">
        <f>IF(ISNA(VLOOKUP(AA1825,Sheet2!J:J,1,0)),"//","")</f>
        <v/>
      </c>
      <c r="AF1825" s="107" t="str">
        <f t="shared" si="482"/>
        <v/>
      </c>
      <c r="AG1825" t="b">
        <f t="shared" si="483"/>
        <v>1</v>
      </c>
    </row>
    <row r="1826" spans="1:33" s="49" customFormat="1">
      <c r="A1826" s="55" t="str">
        <f t="shared" si="439"/>
        <v/>
      </c>
      <c r="B1826" s="54">
        <f t="shared" si="476"/>
        <v>1779.07</v>
      </c>
      <c r="C1826" s="58" t="s">
        <v>2422</v>
      </c>
      <c r="D1826" s="58"/>
      <c r="E1826" s="64"/>
      <c r="F1826" s="64"/>
      <c r="G1826" s="72"/>
      <c r="H1826" s="72"/>
      <c r="I1826" s="64"/>
      <c r="J1826" s="64"/>
      <c r="K1826" s="65"/>
      <c r="L1826" s="256"/>
      <c r="M1826" s="256"/>
      <c r="N1826" s="256"/>
      <c r="O1826" s="66"/>
      <c r="P1826" s="62" t="s">
        <v>2422</v>
      </c>
      <c r="Q1826" s="48"/>
      <c r="T1826" s="49" t="str">
        <f>IF(ISNA(VLOOKUP(AF1826,#REF!,1)),"//","")</f>
        <v/>
      </c>
      <c r="V1826" s="43">
        <f t="shared" si="477"/>
        <v>573</v>
      </c>
      <c r="W1826" s="91" t="s">
        <v>2422</v>
      </c>
      <c r="X1826" s="69" t="s">
        <v>2422</v>
      </c>
      <c r="Y1826" s="69" t="s">
        <v>2422</v>
      </c>
      <c r="Z1826" s="44" t="str">
        <f t="shared" si="478"/>
        <v/>
      </c>
      <c r="AA1826" s="25" t="str">
        <f t="shared" si="479"/>
        <v/>
      </c>
      <c r="AB1826" s="1">
        <f t="shared" si="480"/>
        <v>1779.07</v>
      </c>
      <c r="AC1826" t="str">
        <f t="shared" si="481"/>
        <v/>
      </c>
      <c r="AD1826" s="157" t="str">
        <f>IF(ISNA(VLOOKUP(AA1826,Sheet2!J:J,1,0)),"//","")</f>
        <v/>
      </c>
      <c r="AF1826" s="107" t="str">
        <f t="shared" si="482"/>
        <v/>
      </c>
      <c r="AG1826" t="b">
        <f t="shared" si="483"/>
        <v>1</v>
      </c>
    </row>
    <row r="1827" spans="1:33" s="49" customFormat="1">
      <c r="A1827" s="55" t="str">
        <f t="shared" si="439"/>
        <v/>
      </c>
      <c r="B1827" s="54">
        <f t="shared" si="476"/>
        <v>1779.08</v>
      </c>
      <c r="C1827" s="58" t="s">
        <v>4357</v>
      </c>
      <c r="D1827" s="58"/>
      <c r="E1827" s="64"/>
      <c r="F1827" s="64"/>
      <c r="G1827" s="72"/>
      <c r="H1827" s="72"/>
      <c r="I1827" s="64"/>
      <c r="J1827" s="64"/>
      <c r="K1827" s="65"/>
      <c r="L1827" s="256"/>
      <c r="M1827" s="256"/>
      <c r="N1827" s="256"/>
      <c r="O1827" s="66"/>
      <c r="P1827" s="86" t="str">
        <f>C1827</f>
        <v>//Jaymos C43 extensions</v>
      </c>
      <c r="Q1827" s="48"/>
      <c r="T1827" s="49" t="str">
        <f>IF(ISNA(VLOOKUP(AF1827,#REF!,1)),"//","")</f>
        <v/>
      </c>
      <c r="V1827" s="43">
        <f>IF(AA1827&lt;&gt;"",V1817+1,V1817)</f>
        <v>573</v>
      </c>
      <c r="W1827" s="91" t="s">
        <v>2422</v>
      </c>
      <c r="X1827" s="69" t="s">
        <v>2422</v>
      </c>
      <c r="Y1827" s="69" t="s">
        <v>2422</v>
      </c>
      <c r="Z1827" s="44" t="str">
        <f t="shared" si="430"/>
        <v/>
      </c>
      <c r="AA1827" s="25" t="str">
        <f t="shared" ref="AA1827:AA1872" si="484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1">
        <f t="shared" si="431"/>
        <v>1779.08</v>
      </c>
      <c r="AC1827" t="str">
        <f t="shared" ref="AC1827:AC1872" si="485">P1827</f>
        <v>//Jaymos C43 extensions</v>
      </c>
      <c r="AD1827" s="157" t="str">
        <f>IF(ISNA(VLOOKUP(AA1827,Sheet2!J:J,1,0)),"//","")</f>
        <v/>
      </c>
      <c r="AF1827" s="107" t="str">
        <f t="shared" ref="AF1827:AF1872" si="48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t="b">
        <f t="shared" ref="AG1827:AG1872" si="487">AA1827=AF1827</f>
        <v>1</v>
      </c>
    </row>
    <row r="1828" spans="1:33" s="49" customFormat="1">
      <c r="A1828" s="55">
        <f t="shared" si="439"/>
        <v>1828</v>
      </c>
      <c r="B1828" s="54">
        <f t="shared" si="476"/>
        <v>1780</v>
      </c>
      <c r="C1828" s="96" t="s">
        <v>3984</v>
      </c>
      <c r="D1828" s="96" t="s">
        <v>1152</v>
      </c>
      <c r="E1828" s="97" t="s">
        <v>2423</v>
      </c>
      <c r="F1828" s="97" t="s">
        <v>2423</v>
      </c>
      <c r="G1828" s="98">
        <v>0</v>
      </c>
      <c r="H1828" s="98">
        <v>0</v>
      </c>
      <c r="I1828" s="175" t="s">
        <v>3</v>
      </c>
      <c r="J1828" s="97" t="s">
        <v>1541</v>
      </c>
      <c r="K1828" s="99" t="s">
        <v>4065</v>
      </c>
      <c r="L1828" s="255" t="s">
        <v>5137</v>
      </c>
      <c r="M1828" s="255"/>
      <c r="N1828" s="255"/>
      <c r="O1828" s="100" t="s">
        <v>1549</v>
      </c>
      <c r="P1828" s="101" t="s">
        <v>2415</v>
      </c>
      <c r="Q1828" s="101"/>
      <c r="T1828" s="49" t="str">
        <f>IF(ISNA(VLOOKUP(AF1828,#REF!,1)),"//","")</f>
        <v/>
      </c>
      <c r="V1828" s="43">
        <f t="shared" si="434"/>
        <v>573</v>
      </c>
      <c r="W1828" s="91" t="s">
        <v>2935</v>
      </c>
      <c r="X1828" s="69" t="s">
        <v>2422</v>
      </c>
      <c r="Y1828" s="69" t="s">
        <v>2422</v>
      </c>
      <c r="Z1828" s="44" t="str">
        <f t="shared" si="430"/>
        <v/>
      </c>
      <c r="AA1828" s="25" t="str">
        <f t="shared" si="484"/>
        <v/>
      </c>
      <c r="AB1828" s="1">
        <f t="shared" si="431"/>
        <v>1780</v>
      </c>
      <c r="AC1828" t="str">
        <f t="shared" si="485"/>
        <v>ITM_FG_LINE</v>
      </c>
      <c r="AD1828" s="157" t="str">
        <f>IF(ISNA(VLOOKUP(AA1828,Sheet2!J:J,1,0)),"//","")</f>
        <v/>
      </c>
      <c r="AF1828" s="107" t="str">
        <f t="shared" si="486"/>
        <v/>
      </c>
      <c r="AG1828" t="b">
        <f t="shared" si="487"/>
        <v>1</v>
      </c>
    </row>
    <row r="1829" spans="1:33">
      <c r="A1829" s="55">
        <f t="shared" si="439"/>
        <v>1829</v>
      </c>
      <c r="B1829" s="54">
        <f t="shared" si="476"/>
        <v>1781</v>
      </c>
      <c r="C1829" s="96" t="s">
        <v>3984</v>
      </c>
      <c r="D1829" s="96" t="s">
        <v>4083</v>
      </c>
      <c r="E1829" s="97" t="s">
        <v>4526</v>
      </c>
      <c r="F1829" s="97" t="s">
        <v>4526</v>
      </c>
      <c r="G1829" s="98">
        <v>0</v>
      </c>
      <c r="H1829" s="98">
        <v>0</v>
      </c>
      <c r="I1829" s="175" t="s">
        <v>3</v>
      </c>
      <c r="J1829" s="97" t="s">
        <v>1541</v>
      </c>
      <c r="K1829" s="99" t="s">
        <v>4065</v>
      </c>
      <c r="L1829" s="255" t="s">
        <v>5137</v>
      </c>
      <c r="M1829" s="255"/>
      <c r="N1829" s="255"/>
      <c r="O1829" s="96" t="s">
        <v>3679</v>
      </c>
      <c r="P1829" s="101" t="s">
        <v>4082</v>
      </c>
      <c r="Q1829" s="101"/>
      <c r="R1829"/>
      <c r="S1829" t="str">
        <f t="shared" ref="S1829:S1860" si="488">IF(E1829=F1829,"","NOT EQUAL")</f>
        <v/>
      </c>
      <c r="T1829" t="str">
        <f>IF(ISNA(VLOOKUP(AF1829,#REF!,1)),"//","")</f>
        <v/>
      </c>
      <c r="U1829"/>
      <c r="V1829" s="43">
        <f t="shared" si="434"/>
        <v>573</v>
      </c>
      <c r="W1829" s="91" t="s">
        <v>2935</v>
      </c>
      <c r="X1829" s="69" t="s">
        <v>2422</v>
      </c>
      <c r="Y1829" s="69" t="s">
        <v>2422</v>
      </c>
      <c r="Z1829" s="44" t="str">
        <f t="shared" si="430"/>
        <v/>
      </c>
      <c r="AA1829" s="25" t="str">
        <f t="shared" si="484"/>
        <v/>
      </c>
      <c r="AB1829" s="1">
        <f t="shared" si="431"/>
        <v>1781</v>
      </c>
      <c r="AC1829" t="str">
        <f t="shared" si="485"/>
        <v>ITM_NO_BASE_SCREEN</v>
      </c>
      <c r="AD1829" s="157" t="str">
        <f>IF(ISNA(VLOOKUP(AA1829,Sheet2!J:J,1,0)),"//","")</f>
        <v/>
      </c>
      <c r="AF1829" s="107" t="str">
        <f t="shared" si="486"/>
        <v/>
      </c>
      <c r="AG1829" t="b">
        <f t="shared" si="487"/>
        <v>1</v>
      </c>
    </row>
    <row r="1830" spans="1:33">
      <c r="A1830" s="55">
        <f t="shared" si="439"/>
        <v>1830</v>
      </c>
      <c r="B1830" s="54">
        <f t="shared" si="476"/>
        <v>1782</v>
      </c>
      <c r="C1830" s="96" t="s">
        <v>3984</v>
      </c>
      <c r="D1830" s="96" t="s">
        <v>1111</v>
      </c>
      <c r="E1830" s="97" t="s">
        <v>1112</v>
      </c>
      <c r="F1830" s="97" t="s">
        <v>1112</v>
      </c>
      <c r="G1830" s="98">
        <v>0</v>
      </c>
      <c r="H1830" s="98">
        <v>0</v>
      </c>
      <c r="I1830" s="175" t="s">
        <v>3</v>
      </c>
      <c r="J1830" s="97" t="s">
        <v>1541</v>
      </c>
      <c r="K1830" s="99" t="s">
        <v>4065</v>
      </c>
      <c r="L1830" s="255" t="s">
        <v>5137</v>
      </c>
      <c r="M1830" s="255"/>
      <c r="N1830" s="255"/>
      <c r="O1830" s="96" t="s">
        <v>1550</v>
      </c>
      <c r="P1830" s="101" t="s">
        <v>2419</v>
      </c>
      <c r="Q1830" s="101"/>
      <c r="R1830"/>
      <c r="S1830" t="str">
        <f t="shared" si="488"/>
        <v/>
      </c>
      <c r="T1830" t="str">
        <f>IF(ISNA(VLOOKUP(AF1830,#REF!,1)),"//","")</f>
        <v/>
      </c>
      <c r="U1830"/>
      <c r="V1830" s="43">
        <f t="shared" si="434"/>
        <v>573</v>
      </c>
      <c r="W1830" s="91" t="s">
        <v>2935</v>
      </c>
      <c r="X1830" s="69" t="s">
        <v>2422</v>
      </c>
      <c r="Y1830" s="69" t="s">
        <v>2422</v>
      </c>
      <c r="Z1830" s="44" t="str">
        <f t="shared" ref="Z1830:Z1893" si="489">IF( OR(X1830="CNST", I1830="CAT_REGS"),IF(E1830=CHAR(34)&amp;CHAR(34),F1830,E1830),
IF(X1830="YES",UPPER(IF(E1830=CHAR(34)&amp;CHAR(34),F1830,E1830)),
IF(   AND(X1830&lt;&gt;"NO",I1830="CAT_FNCT",D1830&lt;&gt;"multiply", D1830&lt;&gt;"divide"),IF(J1830="SLS_ENABLED",   UPPER(IF(E1830=CHAR(34)&amp;CHAR(34),F1830,E1830)),""),"")))</f>
        <v/>
      </c>
      <c r="AA1830" s="25" t="str">
        <f t="shared" si="484"/>
        <v/>
      </c>
      <c r="AB1830" s="1">
        <f t="shared" ref="AB1830:AB1893" si="490">B1830</f>
        <v>1782</v>
      </c>
      <c r="AC1830" t="str">
        <f t="shared" si="485"/>
        <v>ITM_G_DOUBLETAP</v>
      </c>
      <c r="AD1830" s="157" t="str">
        <f>IF(ISNA(VLOOKUP(AA1830,Sheet2!J:J,1,0)),"//","")</f>
        <v/>
      </c>
      <c r="AF1830" s="107" t="str">
        <f t="shared" si="486"/>
        <v/>
      </c>
      <c r="AG1830" t="b">
        <f t="shared" si="487"/>
        <v>1</v>
      </c>
    </row>
    <row r="1831" spans="1:33" s="200" customFormat="1">
      <c r="A1831" s="55">
        <f t="shared" si="439"/>
        <v>1831</v>
      </c>
      <c r="B1831" s="54">
        <f t="shared" si="476"/>
        <v>1783</v>
      </c>
      <c r="C1831" s="196" t="s">
        <v>4856</v>
      </c>
      <c r="D1831" s="196" t="s">
        <v>4763</v>
      </c>
      <c r="E1831" s="226" t="s">
        <v>4855</v>
      </c>
      <c r="F1831" s="226" t="s">
        <v>4855</v>
      </c>
      <c r="G1831" s="197">
        <v>0</v>
      </c>
      <c r="H1831" s="197">
        <v>0</v>
      </c>
      <c r="I1831" s="198" t="s">
        <v>1</v>
      </c>
      <c r="J1831" s="198" t="s">
        <v>1541</v>
      </c>
      <c r="K1831" s="199" t="s">
        <v>4065</v>
      </c>
      <c r="L1831" s="260" t="s">
        <v>5137</v>
      </c>
      <c r="M1831" s="260"/>
      <c r="N1831" s="260"/>
      <c r="P1831" s="201" t="s">
        <v>4857</v>
      </c>
      <c r="Q1831" s="201"/>
      <c r="S1831" s="200" t="str">
        <f t="shared" si="488"/>
        <v/>
      </c>
      <c r="T1831" s="200" t="str">
        <f>IF(ISNA(VLOOKUP(AF1831,#REF!,1)),"//","")</f>
        <v/>
      </c>
      <c r="V1831" s="43">
        <f t="shared" si="434"/>
        <v>573</v>
      </c>
      <c r="W1831" s="195" t="s">
        <v>2422</v>
      </c>
      <c r="X1831" s="202" t="s">
        <v>2422</v>
      </c>
      <c r="Y1831" s="202" t="s">
        <v>2422</v>
      </c>
      <c r="Z1831" s="44" t="str">
        <f t="shared" si="489"/>
        <v/>
      </c>
      <c r="AA1831" s="25" t="str">
        <f t="shared" ref="AA1831" si="491">IF(LEN(Y1831)&gt;0,Y1831,SUBSTITUTE(SUBSTITUTE(SUBSTITUTE(SUBSTITUTE(SUBSTITUTE(SUBSTITUTE(SUBSTITUTE(SUBSTITUTE(SUBSTITUTE(SUBSTITUTE(SUBSTITUTE(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1" s="1">
        <f t="shared" si="490"/>
        <v>1783</v>
      </c>
      <c r="AC1831" t="str">
        <f t="shared" ref="AC1831" si="492">P1831</f>
        <v>ITM_PLOT_LRALL</v>
      </c>
      <c r="AD1831" s="157" t="str">
        <f>IF(ISNA(VLOOKUP(AA1831,Sheet2!J:J,1,0)),"//","")</f>
        <v/>
      </c>
      <c r="AF1831" s="107" t="str">
        <f t="shared" ref="AF1831" si="493">IF(LEN(AA1831)=0,"",SUBSTITUTE(SUBSTITUTE(SUBSTITUTE(SUBSTITUTE(SUBSTITUTE(SUBSTITUTE(SUBSTITUTE(SUBSTITUTE(SUBSTITUTE(SUBSTITUTE(SUBSTITUTE(SUBSTITUTE(SUBSTITUTE(SUBSTITUTE(SUBSTITUTE(SUBSTITUTE(SUBSTITUTE(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1" t="b">
        <f t="shared" ref="AG1831" si="494">AA1831=AF1831</f>
        <v>1</v>
      </c>
    </row>
    <row r="1832" spans="1:33">
      <c r="A1832" s="55">
        <f t="shared" si="439"/>
        <v>1832</v>
      </c>
      <c r="B1832" s="54">
        <f t="shared" si="476"/>
        <v>1784</v>
      </c>
      <c r="C1832" s="96" t="s">
        <v>3970</v>
      </c>
      <c r="D1832" s="96">
        <v>0</v>
      </c>
      <c r="E1832" s="99" t="s">
        <v>2491</v>
      </c>
      <c r="F1832" s="99" t="s">
        <v>2491</v>
      </c>
      <c r="G1832" s="102">
        <v>0</v>
      </c>
      <c r="H1832" s="102">
        <v>0</v>
      </c>
      <c r="I1832" s="175" t="s">
        <v>3</v>
      </c>
      <c r="J1832" s="97" t="s">
        <v>1541</v>
      </c>
      <c r="K1832" s="99" t="s">
        <v>4065</v>
      </c>
      <c r="L1832" s="255" t="s">
        <v>5137</v>
      </c>
      <c r="M1832" s="255"/>
      <c r="N1832" s="255"/>
      <c r="O1832" s="100"/>
      <c r="P1832" s="101" t="s">
        <v>2492</v>
      </c>
      <c r="Q1832" s="101"/>
      <c r="R1832"/>
      <c r="S1832" t="str">
        <f t="shared" si="488"/>
        <v/>
      </c>
      <c r="T1832" t="str">
        <f>IF(ISNA(VLOOKUP(AF1832,#REF!,1)),"//","")</f>
        <v/>
      </c>
      <c r="U1832"/>
      <c r="V1832" s="43">
        <f t="shared" si="434"/>
        <v>573</v>
      </c>
      <c r="W1832" s="91" t="s">
        <v>2935</v>
      </c>
      <c r="X1832" s="69" t="s">
        <v>2422</v>
      </c>
      <c r="Y1832" s="69" t="s">
        <v>2422</v>
      </c>
      <c r="Z1832" s="44" t="str">
        <f t="shared" si="489"/>
        <v/>
      </c>
      <c r="AA1832" s="25" t="str">
        <f t="shared" si="484"/>
        <v/>
      </c>
      <c r="AB1832" s="1">
        <f t="shared" si="490"/>
        <v>1784</v>
      </c>
      <c r="AC1832" t="str">
        <f t="shared" si="485"/>
        <v>ITM_P_ALLREGS</v>
      </c>
      <c r="AD1832" s="157" t="str">
        <f>IF(ISNA(VLOOKUP(AA1832,Sheet2!J:J,1,0)),"//","")</f>
        <v/>
      </c>
      <c r="AF1832" s="107" t="str">
        <f t="shared" si="486"/>
        <v/>
      </c>
      <c r="AG1832" t="b">
        <f t="shared" si="487"/>
        <v>1</v>
      </c>
    </row>
    <row r="1833" spans="1:33">
      <c r="A1833" s="55">
        <f t="shared" si="439"/>
        <v>1833</v>
      </c>
      <c r="B1833" s="54">
        <f t="shared" si="476"/>
        <v>1785</v>
      </c>
      <c r="C1833" s="96" t="s">
        <v>3985</v>
      </c>
      <c r="D1833" s="96">
        <v>85</v>
      </c>
      <c r="E1833" s="226" t="s">
        <v>531</v>
      </c>
      <c r="F1833" s="97" t="s">
        <v>2493</v>
      </c>
      <c r="G1833" s="98">
        <v>0</v>
      </c>
      <c r="H1833" s="98">
        <v>0</v>
      </c>
      <c r="I1833" s="180" t="s">
        <v>1</v>
      </c>
      <c r="J1833" s="97" t="s">
        <v>1540</v>
      </c>
      <c r="K1833" s="99" t="s">
        <v>4229</v>
      </c>
      <c r="L1833" s="255" t="s">
        <v>5137</v>
      </c>
      <c r="M1833" s="255"/>
      <c r="N1833" s="255"/>
      <c r="O1833" s="100" t="s">
        <v>2442</v>
      </c>
      <c r="P1833" s="101" t="s">
        <v>2496</v>
      </c>
      <c r="Q1833" s="101"/>
      <c r="R1833"/>
      <c r="S1833" t="str">
        <f t="shared" si="488"/>
        <v>NOT EQUAL</v>
      </c>
      <c r="T1833" t="str">
        <f>IF(ISNA(VLOOKUP(AF1833,#REF!,1)),"//","")</f>
        <v/>
      </c>
      <c r="U1833"/>
      <c r="V1833" s="43">
        <f t="shared" si="434"/>
        <v>573</v>
      </c>
      <c r="W1833" s="91" t="s">
        <v>2938</v>
      </c>
      <c r="X1833" s="69" t="s">
        <v>2422</v>
      </c>
      <c r="Y1833" s="69" t="s">
        <v>2422</v>
      </c>
      <c r="Z1833" s="44" t="str">
        <f t="shared" si="489"/>
        <v/>
      </c>
      <c r="AA1833" s="25" t="str">
        <f t="shared" si="484"/>
        <v/>
      </c>
      <c r="AB1833" s="1">
        <f t="shared" si="490"/>
        <v>1785</v>
      </c>
      <c r="AC1833" t="str">
        <f t="shared" si="485"/>
        <v>ITM_SI_f</v>
      </c>
      <c r="AD1833" s="157" t="str">
        <f>IF(ISNA(VLOOKUP(AA1833,Sheet2!J:J,1,0)),"//","")</f>
        <v/>
      </c>
      <c r="AF1833" s="107" t="str">
        <f t="shared" si="486"/>
        <v/>
      </c>
      <c r="AG1833" t="b">
        <f t="shared" si="487"/>
        <v>1</v>
      </c>
    </row>
    <row r="1834" spans="1:33">
      <c r="A1834" s="55">
        <f t="shared" si="439"/>
        <v>1834</v>
      </c>
      <c r="B1834" s="54">
        <f t="shared" si="476"/>
        <v>1786</v>
      </c>
      <c r="C1834" s="96" t="s">
        <v>3985</v>
      </c>
      <c r="D1834" s="96">
        <v>88</v>
      </c>
      <c r="E1834" s="226" t="s">
        <v>531</v>
      </c>
      <c r="F1834" s="97" t="s">
        <v>2449</v>
      </c>
      <c r="G1834" s="98">
        <v>0</v>
      </c>
      <c r="H1834" s="98">
        <v>0</v>
      </c>
      <c r="I1834" s="180" t="s">
        <v>1</v>
      </c>
      <c r="J1834" s="97" t="s">
        <v>1540</v>
      </c>
      <c r="K1834" s="99" t="s">
        <v>4229</v>
      </c>
      <c r="L1834" s="255" t="s">
        <v>5137</v>
      </c>
      <c r="M1834" s="255"/>
      <c r="N1834" s="255"/>
      <c r="O1834" s="96" t="s">
        <v>2442</v>
      </c>
      <c r="P1834" s="101" t="s">
        <v>2443</v>
      </c>
      <c r="Q1834" s="97"/>
      <c r="R1834"/>
      <c r="S1834" t="str">
        <f t="shared" si="488"/>
        <v>NOT EQUAL</v>
      </c>
      <c r="T1834" t="str">
        <f>IF(ISNA(VLOOKUP(AF1834,#REF!,1)),"//","")</f>
        <v/>
      </c>
      <c r="U1834"/>
      <c r="V1834" s="43">
        <f t="shared" si="434"/>
        <v>573</v>
      </c>
      <c r="W1834" s="91" t="s">
        <v>2938</v>
      </c>
      <c r="X1834" s="69" t="s">
        <v>2422</v>
      </c>
      <c r="Y1834" s="69" t="s">
        <v>2422</v>
      </c>
      <c r="Z1834" s="44" t="str">
        <f t="shared" si="489"/>
        <v/>
      </c>
      <c r="AA1834" s="25" t="str">
        <f t="shared" si="484"/>
        <v/>
      </c>
      <c r="AB1834" s="1">
        <f t="shared" si="490"/>
        <v>1786</v>
      </c>
      <c r="AC1834" t="str">
        <f t="shared" si="485"/>
        <v>ITM_SI_p</v>
      </c>
      <c r="AD1834" s="157" t="str">
        <f>IF(ISNA(VLOOKUP(AA1834,Sheet2!J:J,1,0)),"//","")</f>
        <v/>
      </c>
      <c r="AF1834" s="107" t="str">
        <f t="shared" si="486"/>
        <v/>
      </c>
      <c r="AG1834" t="b">
        <f t="shared" si="487"/>
        <v>1</v>
      </c>
    </row>
    <row r="1835" spans="1:33">
      <c r="A1835" s="55">
        <f t="shared" si="439"/>
        <v>1835</v>
      </c>
      <c r="B1835" s="54">
        <f t="shared" si="476"/>
        <v>1787</v>
      </c>
      <c r="C1835" s="96" t="s">
        <v>3985</v>
      </c>
      <c r="D1835" s="96">
        <v>91</v>
      </c>
      <c r="E1835" s="226" t="s">
        <v>531</v>
      </c>
      <c r="F1835" s="97" t="s">
        <v>2450</v>
      </c>
      <c r="G1835" s="98">
        <v>0</v>
      </c>
      <c r="H1835" s="98">
        <v>0</v>
      </c>
      <c r="I1835" s="180" t="s">
        <v>1</v>
      </c>
      <c r="J1835" s="97" t="s">
        <v>1540</v>
      </c>
      <c r="K1835" s="99" t="s">
        <v>4229</v>
      </c>
      <c r="L1835" s="255" t="s">
        <v>5137</v>
      </c>
      <c r="M1835" s="255"/>
      <c r="N1835" s="255"/>
      <c r="O1835" s="96" t="s">
        <v>2442</v>
      </c>
      <c r="P1835" s="101" t="s">
        <v>2444</v>
      </c>
      <c r="Q1835" s="97"/>
      <c r="R1835"/>
      <c r="S1835" t="str">
        <f t="shared" si="488"/>
        <v>NOT EQUAL</v>
      </c>
      <c r="T1835" t="str">
        <f>IF(ISNA(VLOOKUP(AF1835,#REF!,1)),"//","")</f>
        <v/>
      </c>
      <c r="U1835"/>
      <c r="V1835" s="43">
        <f t="shared" si="434"/>
        <v>573</v>
      </c>
      <c r="W1835" s="91" t="s">
        <v>2938</v>
      </c>
      <c r="X1835" s="69" t="s">
        <v>2422</v>
      </c>
      <c r="Y1835" s="69" t="s">
        <v>2422</v>
      </c>
      <c r="Z1835" s="44" t="str">
        <f t="shared" si="489"/>
        <v/>
      </c>
      <c r="AA1835" s="25" t="str">
        <f t="shared" si="484"/>
        <v/>
      </c>
      <c r="AB1835" s="1">
        <f t="shared" si="490"/>
        <v>1787</v>
      </c>
      <c r="AC1835" t="str">
        <f t="shared" si="485"/>
        <v>ITM_SI_n</v>
      </c>
      <c r="AD1835" s="157" t="str">
        <f>IF(ISNA(VLOOKUP(AA1835,Sheet2!J:J,1,0)),"//","")</f>
        <v/>
      </c>
      <c r="AF1835" s="107" t="str">
        <f t="shared" si="486"/>
        <v/>
      </c>
      <c r="AG1835" t="b">
        <f t="shared" si="487"/>
        <v>1</v>
      </c>
    </row>
    <row r="1836" spans="1:33">
      <c r="A1836" s="55">
        <f t="shared" si="439"/>
        <v>1836</v>
      </c>
      <c r="B1836" s="54">
        <f t="shared" si="476"/>
        <v>1788</v>
      </c>
      <c r="C1836" s="96" t="s">
        <v>3985</v>
      </c>
      <c r="D1836" s="96">
        <v>94</v>
      </c>
      <c r="E1836" s="226" t="s">
        <v>531</v>
      </c>
      <c r="F1836" s="97" t="s">
        <v>2451</v>
      </c>
      <c r="G1836" s="98">
        <v>0</v>
      </c>
      <c r="H1836" s="98">
        <v>0</v>
      </c>
      <c r="I1836" s="180" t="s">
        <v>1</v>
      </c>
      <c r="J1836" s="97" t="s">
        <v>1540</v>
      </c>
      <c r="K1836" s="99" t="s">
        <v>4229</v>
      </c>
      <c r="L1836" s="255" t="s">
        <v>5137</v>
      </c>
      <c r="M1836" s="255"/>
      <c r="N1836" s="255"/>
      <c r="O1836" s="96" t="s">
        <v>2442</v>
      </c>
      <c r="P1836" s="101" t="s">
        <v>2445</v>
      </c>
      <c r="Q1836" s="97"/>
      <c r="R1836"/>
      <c r="S1836" t="str">
        <f t="shared" si="488"/>
        <v>NOT EQUAL</v>
      </c>
      <c r="T1836" t="str">
        <f>IF(ISNA(VLOOKUP(AF1836,#REF!,1)),"//","")</f>
        <v/>
      </c>
      <c r="U1836"/>
      <c r="V1836" s="43">
        <f t="shared" si="434"/>
        <v>573</v>
      </c>
      <c r="W1836" s="91" t="s">
        <v>2938</v>
      </c>
      <c r="X1836" s="69" t="s">
        <v>2422</v>
      </c>
      <c r="Y1836" s="69" t="s">
        <v>2422</v>
      </c>
      <c r="Z1836" s="44" t="str">
        <f t="shared" si="489"/>
        <v/>
      </c>
      <c r="AA1836" s="25" t="str">
        <f t="shared" si="484"/>
        <v/>
      </c>
      <c r="AB1836" s="1">
        <f t="shared" si="490"/>
        <v>1788</v>
      </c>
      <c r="AC1836" t="str">
        <f t="shared" si="485"/>
        <v>ITM_SI_u</v>
      </c>
      <c r="AD1836" s="157" t="str">
        <f>IF(ISNA(VLOOKUP(AA1836,Sheet2!J:J,1,0)),"//","")</f>
        <v/>
      </c>
      <c r="AF1836" s="107" t="str">
        <f t="shared" si="486"/>
        <v/>
      </c>
      <c r="AG1836" t="b">
        <f t="shared" si="487"/>
        <v>1</v>
      </c>
    </row>
    <row r="1837" spans="1:33">
      <c r="A1837" s="55">
        <f t="shared" si="439"/>
        <v>1837</v>
      </c>
      <c r="B1837" s="54">
        <f t="shared" si="476"/>
        <v>1789</v>
      </c>
      <c r="C1837" s="96" t="s">
        <v>3985</v>
      </c>
      <c r="D1837" s="96">
        <v>97</v>
      </c>
      <c r="E1837" s="226" t="s">
        <v>531</v>
      </c>
      <c r="F1837" s="97" t="s">
        <v>2452</v>
      </c>
      <c r="G1837" s="98">
        <v>0</v>
      </c>
      <c r="H1837" s="98">
        <v>0</v>
      </c>
      <c r="I1837" s="180" t="s">
        <v>1</v>
      </c>
      <c r="J1837" s="97" t="s">
        <v>1540</v>
      </c>
      <c r="K1837" s="99" t="s">
        <v>4229</v>
      </c>
      <c r="L1837" s="255" t="s">
        <v>5137</v>
      </c>
      <c r="M1837" s="255"/>
      <c r="N1837" s="255"/>
      <c r="O1837" s="96" t="s">
        <v>2442</v>
      </c>
      <c r="P1837" s="101" t="s">
        <v>2446</v>
      </c>
      <c r="Q1837" s="97"/>
      <c r="R1837"/>
      <c r="S1837" t="str">
        <f t="shared" si="488"/>
        <v>NOT EQUAL</v>
      </c>
      <c r="T1837" t="str">
        <f>IF(ISNA(VLOOKUP(AF1837,#REF!,1)),"//","")</f>
        <v/>
      </c>
      <c r="U1837"/>
      <c r="V1837" s="43">
        <f t="shared" si="434"/>
        <v>573</v>
      </c>
      <c r="W1837" s="91" t="s">
        <v>2938</v>
      </c>
      <c r="X1837" s="69" t="s">
        <v>2422</v>
      </c>
      <c r="Y1837" s="69" t="s">
        <v>2422</v>
      </c>
      <c r="Z1837" s="44" t="str">
        <f t="shared" si="489"/>
        <v/>
      </c>
      <c r="AA1837" s="25" t="str">
        <f t="shared" si="484"/>
        <v/>
      </c>
      <c r="AB1837" s="1">
        <f t="shared" si="490"/>
        <v>1789</v>
      </c>
      <c r="AC1837" t="str">
        <f t="shared" si="485"/>
        <v>ITM_SI_m</v>
      </c>
      <c r="AD1837" s="157" t="str">
        <f>IF(ISNA(VLOOKUP(AA1837,Sheet2!J:J,1,0)),"//","")</f>
        <v/>
      </c>
      <c r="AF1837" s="107" t="str">
        <f t="shared" si="486"/>
        <v/>
      </c>
      <c r="AG1837" t="b">
        <f t="shared" si="487"/>
        <v>1</v>
      </c>
    </row>
    <row r="1838" spans="1:33">
      <c r="A1838" s="55">
        <f t="shared" si="439"/>
        <v>1838</v>
      </c>
      <c r="B1838" s="54">
        <f t="shared" si="476"/>
        <v>1790</v>
      </c>
      <c r="C1838" s="96" t="s">
        <v>3985</v>
      </c>
      <c r="D1838" s="96">
        <v>103</v>
      </c>
      <c r="E1838" s="226" t="s">
        <v>531</v>
      </c>
      <c r="F1838" s="97" t="s">
        <v>2453</v>
      </c>
      <c r="G1838" s="98">
        <v>0</v>
      </c>
      <c r="H1838" s="98">
        <v>0</v>
      </c>
      <c r="I1838" s="180" t="s">
        <v>1</v>
      </c>
      <c r="J1838" s="97" t="s">
        <v>1540</v>
      </c>
      <c r="K1838" s="99" t="s">
        <v>4229</v>
      </c>
      <c r="L1838" s="255" t="s">
        <v>5137</v>
      </c>
      <c r="M1838" s="255"/>
      <c r="N1838" s="255"/>
      <c r="O1838" s="96" t="s">
        <v>2442</v>
      </c>
      <c r="P1838" s="101" t="s">
        <v>2447</v>
      </c>
      <c r="Q1838" s="97"/>
      <c r="R1838"/>
      <c r="S1838" t="str">
        <f t="shared" si="488"/>
        <v>NOT EQUAL</v>
      </c>
      <c r="T1838" t="str">
        <f>IF(ISNA(VLOOKUP(AF1838,#REF!,1)),"//","")</f>
        <v/>
      </c>
      <c r="U1838"/>
      <c r="V1838" s="43">
        <f t="shared" si="434"/>
        <v>573</v>
      </c>
      <c r="W1838" s="91" t="s">
        <v>2938</v>
      </c>
      <c r="X1838" s="69" t="s">
        <v>2422</v>
      </c>
      <c r="Y1838" s="69" t="s">
        <v>2422</v>
      </c>
      <c r="Z1838" s="44" t="str">
        <f t="shared" si="489"/>
        <v/>
      </c>
      <c r="AA1838" s="25" t="str">
        <f t="shared" si="484"/>
        <v/>
      </c>
      <c r="AB1838" s="1">
        <f t="shared" si="490"/>
        <v>1790</v>
      </c>
      <c r="AC1838" t="str">
        <f t="shared" si="485"/>
        <v>ITM_SI_k</v>
      </c>
      <c r="AD1838" s="157" t="str">
        <f>IF(ISNA(VLOOKUP(AA1838,Sheet2!J:J,1,0)),"//","")</f>
        <v/>
      </c>
      <c r="AF1838" s="107" t="str">
        <f t="shared" si="486"/>
        <v/>
      </c>
      <c r="AG1838" t="b">
        <f t="shared" si="487"/>
        <v>1</v>
      </c>
    </row>
    <row r="1839" spans="1:33">
      <c r="A1839" s="55">
        <f t="shared" si="439"/>
        <v>1839</v>
      </c>
      <c r="B1839" s="54">
        <f t="shared" si="476"/>
        <v>1791</v>
      </c>
      <c r="C1839" s="96" t="s">
        <v>3985</v>
      </c>
      <c r="D1839" s="96">
        <v>106</v>
      </c>
      <c r="E1839" s="226" t="s">
        <v>531</v>
      </c>
      <c r="F1839" s="97" t="s">
        <v>2454</v>
      </c>
      <c r="G1839" s="98">
        <v>0</v>
      </c>
      <c r="H1839" s="98">
        <v>0</v>
      </c>
      <c r="I1839" s="180" t="s">
        <v>1</v>
      </c>
      <c r="J1839" s="97" t="s">
        <v>1540</v>
      </c>
      <c r="K1839" s="99" t="s">
        <v>4229</v>
      </c>
      <c r="L1839" s="255" t="s">
        <v>5137</v>
      </c>
      <c r="M1839" s="255"/>
      <c r="N1839" s="255"/>
      <c r="O1839" s="96" t="s">
        <v>2442</v>
      </c>
      <c r="P1839" s="101" t="s">
        <v>2448</v>
      </c>
      <c r="Q1839" s="97"/>
      <c r="R1839"/>
      <c r="S1839" t="str">
        <f t="shared" si="488"/>
        <v>NOT EQUAL</v>
      </c>
      <c r="T1839" t="str">
        <f>IF(ISNA(VLOOKUP(AF1839,#REF!,1)),"//","")</f>
        <v/>
      </c>
      <c r="U1839"/>
      <c r="V1839" s="43">
        <f t="shared" si="434"/>
        <v>573</v>
      </c>
      <c r="W1839" s="91" t="s">
        <v>2938</v>
      </c>
      <c r="X1839" s="69" t="s">
        <v>2422</v>
      </c>
      <c r="Y1839" s="69" t="s">
        <v>2422</v>
      </c>
      <c r="Z1839" s="44" t="str">
        <f t="shared" si="489"/>
        <v/>
      </c>
      <c r="AA1839" s="25" t="str">
        <f t="shared" si="484"/>
        <v/>
      </c>
      <c r="AB1839" s="1">
        <f t="shared" si="490"/>
        <v>1791</v>
      </c>
      <c r="AC1839" t="str">
        <f t="shared" si="485"/>
        <v>ITM_SI_M</v>
      </c>
      <c r="AD1839" s="157" t="str">
        <f>IF(ISNA(VLOOKUP(AA1839,Sheet2!J:J,1,0)),"//","")</f>
        <v/>
      </c>
      <c r="AF1839" s="107" t="str">
        <f t="shared" si="486"/>
        <v/>
      </c>
      <c r="AG1839" t="b">
        <f t="shared" si="487"/>
        <v>1</v>
      </c>
    </row>
    <row r="1840" spans="1:33">
      <c r="A1840" s="55">
        <f t="shared" si="439"/>
        <v>1840</v>
      </c>
      <c r="B1840" s="54">
        <f t="shared" si="476"/>
        <v>1792</v>
      </c>
      <c r="C1840" s="96" t="s">
        <v>3985</v>
      </c>
      <c r="D1840" s="96">
        <v>109</v>
      </c>
      <c r="E1840" s="226" t="s">
        <v>531</v>
      </c>
      <c r="F1840" s="97" t="s">
        <v>2494</v>
      </c>
      <c r="G1840" s="98">
        <v>0</v>
      </c>
      <c r="H1840" s="98">
        <v>0</v>
      </c>
      <c r="I1840" s="180" t="s">
        <v>1</v>
      </c>
      <c r="J1840" s="97" t="s">
        <v>1540</v>
      </c>
      <c r="K1840" s="99" t="s">
        <v>4229</v>
      </c>
      <c r="L1840" s="255" t="s">
        <v>5137</v>
      </c>
      <c r="M1840" s="255"/>
      <c r="N1840" s="255"/>
      <c r="O1840" s="96" t="s">
        <v>2442</v>
      </c>
      <c r="P1840" s="101" t="s">
        <v>2497</v>
      </c>
      <c r="Q1840" s="97"/>
      <c r="R1840"/>
      <c r="S1840" t="str">
        <f t="shared" si="488"/>
        <v>NOT EQUAL</v>
      </c>
      <c r="T1840" t="str">
        <f>IF(ISNA(VLOOKUP(AF1840,#REF!,1)),"//","")</f>
        <v/>
      </c>
      <c r="U1840"/>
      <c r="V1840" s="43">
        <f t="shared" si="434"/>
        <v>573</v>
      </c>
      <c r="W1840" s="91" t="s">
        <v>2938</v>
      </c>
      <c r="X1840" s="69" t="s">
        <v>2422</v>
      </c>
      <c r="Y1840" s="69" t="s">
        <v>2422</v>
      </c>
      <c r="Z1840" s="44" t="str">
        <f t="shared" si="489"/>
        <v/>
      </c>
      <c r="AA1840" s="25" t="str">
        <f t="shared" si="484"/>
        <v/>
      </c>
      <c r="AB1840" s="1">
        <f t="shared" si="490"/>
        <v>1792</v>
      </c>
      <c r="AC1840" t="str">
        <f t="shared" si="485"/>
        <v>ITM_SI_G</v>
      </c>
      <c r="AD1840" s="157" t="str">
        <f>IF(ISNA(VLOOKUP(AA1840,Sheet2!J:J,1,0)),"//","")</f>
        <v/>
      </c>
      <c r="AF1840" s="107" t="str">
        <f t="shared" si="486"/>
        <v/>
      </c>
      <c r="AG1840" t="b">
        <f t="shared" si="487"/>
        <v>1</v>
      </c>
    </row>
    <row r="1841" spans="1:33">
      <c r="A1841" s="55">
        <f t="shared" si="439"/>
        <v>1841</v>
      </c>
      <c r="B1841" s="54">
        <f t="shared" si="476"/>
        <v>1793</v>
      </c>
      <c r="C1841" s="96" t="s">
        <v>3985</v>
      </c>
      <c r="D1841" s="96">
        <v>112</v>
      </c>
      <c r="E1841" s="226" t="s">
        <v>531</v>
      </c>
      <c r="F1841" s="97" t="s">
        <v>2495</v>
      </c>
      <c r="G1841" s="98">
        <v>0</v>
      </c>
      <c r="H1841" s="98">
        <v>0</v>
      </c>
      <c r="I1841" s="180" t="s">
        <v>1</v>
      </c>
      <c r="J1841" s="97" t="s">
        <v>1540</v>
      </c>
      <c r="K1841" s="99" t="s">
        <v>4229</v>
      </c>
      <c r="L1841" s="255" t="s">
        <v>5137</v>
      </c>
      <c r="M1841" s="255"/>
      <c r="N1841" s="255"/>
      <c r="O1841" s="96" t="s">
        <v>2442</v>
      </c>
      <c r="P1841" s="101" t="s">
        <v>2498</v>
      </c>
      <c r="Q1841" s="97"/>
      <c r="R1841"/>
      <c r="S1841" t="str">
        <f t="shared" si="488"/>
        <v>NOT EQUAL</v>
      </c>
      <c r="T1841" t="str">
        <f>IF(ISNA(VLOOKUP(AF1841,#REF!,1)),"//","")</f>
        <v/>
      </c>
      <c r="U1841"/>
      <c r="V1841" s="43">
        <f t="shared" si="434"/>
        <v>573</v>
      </c>
      <c r="W1841" s="91" t="s">
        <v>2938</v>
      </c>
      <c r="X1841" s="69" t="s">
        <v>2422</v>
      </c>
      <c r="Y1841" s="69" t="s">
        <v>2422</v>
      </c>
      <c r="Z1841" s="44" t="str">
        <f t="shared" si="489"/>
        <v/>
      </c>
      <c r="AA1841" s="25" t="str">
        <f t="shared" si="484"/>
        <v/>
      </c>
      <c r="AB1841" s="1">
        <f t="shared" si="490"/>
        <v>1793</v>
      </c>
      <c r="AC1841" t="str">
        <f t="shared" si="485"/>
        <v>ITM_SI_T</v>
      </c>
      <c r="AD1841" s="157" t="str">
        <f>IF(ISNA(VLOOKUP(AA1841,Sheet2!J:J,1,0)),"//","")</f>
        <v/>
      </c>
      <c r="AF1841" s="107" t="str">
        <f t="shared" si="486"/>
        <v/>
      </c>
      <c r="AG1841" t="b">
        <f t="shared" si="487"/>
        <v>1</v>
      </c>
    </row>
    <row r="1842" spans="1:33">
      <c r="A1842" s="55">
        <f t="shared" si="439"/>
        <v>1842</v>
      </c>
      <c r="B1842" s="54">
        <f t="shared" si="476"/>
        <v>1794</v>
      </c>
      <c r="C1842" s="96" t="s">
        <v>4047</v>
      </c>
      <c r="D1842" s="224" t="s">
        <v>3429</v>
      </c>
      <c r="E1842" s="97" t="s">
        <v>531</v>
      </c>
      <c r="F1842" s="97" t="s">
        <v>1064</v>
      </c>
      <c r="G1842" s="98">
        <v>0</v>
      </c>
      <c r="H1842" s="98">
        <v>0</v>
      </c>
      <c r="I1842" s="64" t="s">
        <v>1</v>
      </c>
      <c r="J1842" s="64" t="s">
        <v>1541</v>
      </c>
      <c r="K1842" s="65" t="s">
        <v>4065</v>
      </c>
      <c r="L1842" s="256" t="s">
        <v>5137</v>
      </c>
      <c r="M1842" s="256"/>
      <c r="N1842" s="256"/>
      <c r="O1842" s="96" t="s">
        <v>1065</v>
      </c>
      <c r="P1842" s="101" t="s">
        <v>3429</v>
      </c>
      <c r="Q1842" s="97"/>
      <c r="R1842"/>
      <c r="S1842" t="str">
        <f t="shared" si="488"/>
        <v>NOT EQUAL</v>
      </c>
      <c r="T1842" t="str">
        <f>IF(ISNA(VLOOKUP(AF1842,#REF!,1)),"//","")</f>
        <v/>
      </c>
      <c r="U1842"/>
      <c r="V1842" s="43">
        <f t="shared" si="434"/>
        <v>573</v>
      </c>
      <c r="W1842" s="91"/>
      <c r="X1842" s="69"/>
      <c r="Y1842" s="69"/>
      <c r="Z1842" s="44" t="str">
        <f t="shared" si="489"/>
        <v/>
      </c>
      <c r="AA1842" s="25" t="str">
        <f t="shared" si="484"/>
        <v/>
      </c>
      <c r="AB1842" s="1">
        <f t="shared" si="490"/>
        <v>1794</v>
      </c>
      <c r="AC1842" t="str">
        <f t="shared" si="485"/>
        <v>ITM_QOPPA</v>
      </c>
      <c r="AD1842" s="157" t="str">
        <f>IF(ISNA(VLOOKUP(AA1842,Sheet2!J:J,1,0)),"//","")</f>
        <v/>
      </c>
      <c r="AF1842" s="107" t="str">
        <f t="shared" si="486"/>
        <v/>
      </c>
      <c r="AG1842" t="b">
        <f t="shared" si="487"/>
        <v>1</v>
      </c>
    </row>
    <row r="1843" spans="1:33">
      <c r="A1843" s="55">
        <f t="shared" si="439"/>
        <v>1843</v>
      </c>
      <c r="B1843" s="54">
        <f t="shared" si="476"/>
        <v>1795</v>
      </c>
      <c r="C1843" s="96" t="s">
        <v>4047</v>
      </c>
      <c r="D1843" s="224" t="s">
        <v>3430</v>
      </c>
      <c r="E1843" s="97" t="s">
        <v>531</v>
      </c>
      <c r="F1843" s="97" t="s">
        <v>1066</v>
      </c>
      <c r="G1843" s="98">
        <v>0</v>
      </c>
      <c r="H1843" s="98">
        <v>0</v>
      </c>
      <c r="I1843" s="64" t="s">
        <v>1</v>
      </c>
      <c r="J1843" s="64" t="s">
        <v>1541</v>
      </c>
      <c r="K1843" s="65" t="s">
        <v>4065</v>
      </c>
      <c r="L1843" s="256" t="s">
        <v>5137</v>
      </c>
      <c r="M1843" s="256"/>
      <c r="N1843" s="256"/>
      <c r="O1843" s="96" t="s">
        <v>1065</v>
      </c>
      <c r="P1843" s="101" t="s">
        <v>3430</v>
      </c>
      <c r="Q1843" s="101"/>
      <c r="R1843"/>
      <c r="S1843" t="str">
        <f t="shared" si="488"/>
        <v>NOT EQUAL</v>
      </c>
      <c r="T1843" t="str">
        <f>IF(ISNA(VLOOKUP(AF1843,#REF!,1)),"//","")</f>
        <v/>
      </c>
      <c r="U1843"/>
      <c r="V1843" s="43">
        <f t="shared" si="434"/>
        <v>573</v>
      </c>
      <c r="W1843" s="91"/>
      <c r="X1843" s="69"/>
      <c r="Y1843" s="69"/>
      <c r="Z1843" s="44" t="str">
        <f t="shared" si="489"/>
        <v/>
      </c>
      <c r="AA1843" s="25" t="str">
        <f t="shared" si="484"/>
        <v/>
      </c>
      <c r="AB1843" s="1">
        <f t="shared" si="490"/>
        <v>1795</v>
      </c>
      <c r="AC1843" t="str">
        <f t="shared" si="485"/>
        <v>ITM_DIGAMMA</v>
      </c>
      <c r="AD1843" s="157" t="str">
        <f>IF(ISNA(VLOOKUP(AA1843,Sheet2!J:J,1,0)),"//","")</f>
        <v/>
      </c>
      <c r="AF1843" s="107" t="str">
        <f t="shared" si="486"/>
        <v/>
      </c>
      <c r="AG1843" t="b">
        <f t="shared" si="487"/>
        <v>1</v>
      </c>
    </row>
    <row r="1844" spans="1:33">
      <c r="A1844" s="55">
        <f t="shared" si="439"/>
        <v>1844</v>
      </c>
      <c r="B1844" s="54">
        <f t="shared" si="476"/>
        <v>1796</v>
      </c>
      <c r="C1844" s="96" t="s">
        <v>4047</v>
      </c>
      <c r="D1844" s="224" t="s">
        <v>3431</v>
      </c>
      <c r="E1844" s="97" t="s">
        <v>531</v>
      </c>
      <c r="F1844" s="97" t="s">
        <v>1067</v>
      </c>
      <c r="G1844" s="98">
        <v>0</v>
      </c>
      <c r="H1844" s="98">
        <v>0</v>
      </c>
      <c r="I1844" s="64" t="s">
        <v>1</v>
      </c>
      <c r="J1844" s="64" t="s">
        <v>1541</v>
      </c>
      <c r="K1844" s="65" t="s">
        <v>4065</v>
      </c>
      <c r="L1844" s="256" t="s">
        <v>5137</v>
      </c>
      <c r="M1844" s="256"/>
      <c r="N1844" s="256"/>
      <c r="O1844" s="96" t="s">
        <v>1065</v>
      </c>
      <c r="P1844" s="101" t="s">
        <v>3431</v>
      </c>
      <c r="Q1844" s="101"/>
      <c r="R1844"/>
      <c r="S1844" t="str">
        <f t="shared" si="488"/>
        <v>NOT EQUAL</v>
      </c>
      <c r="T1844" t="str">
        <f>IF(ISNA(VLOOKUP(AF1844,#REF!,1)),"//","")</f>
        <v/>
      </c>
      <c r="U1844"/>
      <c r="V1844" s="43">
        <f t="shared" si="434"/>
        <v>573</v>
      </c>
      <c r="W1844" s="91"/>
      <c r="X1844" s="69"/>
      <c r="Y1844" s="69"/>
      <c r="Z1844" s="44" t="str">
        <f t="shared" si="489"/>
        <v/>
      </c>
      <c r="AA1844" s="25" t="str">
        <f t="shared" si="484"/>
        <v/>
      </c>
      <c r="AB1844" s="1">
        <f t="shared" si="490"/>
        <v>1796</v>
      </c>
      <c r="AC1844" t="str">
        <f t="shared" si="485"/>
        <v>ITM_SAMPI</v>
      </c>
      <c r="AD1844" s="157" t="str">
        <f>IF(ISNA(VLOOKUP(AA1844,Sheet2!J:J,1,0)),"//","")</f>
        <v/>
      </c>
      <c r="AF1844" s="107" t="str">
        <f t="shared" si="486"/>
        <v/>
      </c>
      <c r="AG1844" t="b">
        <f t="shared" si="487"/>
        <v>1</v>
      </c>
    </row>
    <row r="1845" spans="1:33">
      <c r="A1845" s="55">
        <f t="shared" si="439"/>
        <v>1845</v>
      </c>
      <c r="B1845" s="54">
        <f t="shared" si="476"/>
        <v>1797</v>
      </c>
      <c r="C1845" s="96" t="s">
        <v>3989</v>
      </c>
      <c r="D1845" s="224">
        <v>7</v>
      </c>
      <c r="E1845" s="97" t="s">
        <v>1076</v>
      </c>
      <c r="F1845" s="97" t="s">
        <v>1076</v>
      </c>
      <c r="G1845" s="98">
        <v>0</v>
      </c>
      <c r="H1845" s="98">
        <v>0</v>
      </c>
      <c r="I1845" s="175" t="s">
        <v>3</v>
      </c>
      <c r="J1845" s="97" t="s">
        <v>1540</v>
      </c>
      <c r="K1845" s="99" t="s">
        <v>4065</v>
      </c>
      <c r="L1845" s="255" t="s">
        <v>5137</v>
      </c>
      <c r="M1845" s="255"/>
      <c r="N1845" s="255"/>
      <c r="O1845" s="96" t="s">
        <v>1077</v>
      </c>
      <c r="P1845" s="101" t="s">
        <v>2384</v>
      </c>
      <c r="Q1845" s="101"/>
      <c r="R1845"/>
      <c r="S1845" t="str">
        <f t="shared" si="488"/>
        <v/>
      </c>
      <c r="T1845" t="str">
        <f>IF(ISNA(VLOOKUP(AF1845,#REF!,1)),"//","")</f>
        <v/>
      </c>
      <c r="U1845"/>
      <c r="V1845" s="43">
        <f t="shared" si="434"/>
        <v>574</v>
      </c>
      <c r="W1845" s="91" t="s">
        <v>2885</v>
      </c>
      <c r="X1845" s="69" t="s">
        <v>2422</v>
      </c>
      <c r="Y1845" s="69" t="s">
        <v>2811</v>
      </c>
      <c r="Z1845" s="44" t="str">
        <f t="shared" si="489"/>
        <v>"Y" STD_SPACE_3_PER_EM STD_RIGHT_ARROW STD_SPACE_3_PER_EM STD_DELTA</v>
      </c>
      <c r="AA1845" s="25" t="str">
        <f t="shared" si="484"/>
        <v>D&gt;Y</v>
      </c>
      <c r="AB1845" s="1">
        <f t="shared" si="490"/>
        <v>1797</v>
      </c>
      <c r="AC1845" t="str">
        <f t="shared" si="485"/>
        <v>ITM_EE_D2Y</v>
      </c>
      <c r="AD1845" s="157" t="str">
        <f>IF(ISNA(VLOOKUP(AA1845,Sheet2!J:J,1,0)),"//","")</f>
        <v>//</v>
      </c>
      <c r="AF1845" s="107" t="str">
        <f t="shared" si="486"/>
        <v>Y&gt;DELTA</v>
      </c>
      <c r="AG1845" t="b">
        <f t="shared" si="487"/>
        <v>0</v>
      </c>
    </row>
    <row r="1846" spans="1:33">
      <c r="A1846" s="55">
        <f t="shared" si="439"/>
        <v>1846</v>
      </c>
      <c r="B1846" s="54">
        <f t="shared" si="476"/>
        <v>1798</v>
      </c>
      <c r="C1846" s="96" t="s">
        <v>3989</v>
      </c>
      <c r="D1846" s="224">
        <v>6</v>
      </c>
      <c r="E1846" s="97" t="s">
        <v>1078</v>
      </c>
      <c r="F1846" s="97" t="s">
        <v>1078</v>
      </c>
      <c r="G1846" s="98">
        <v>0</v>
      </c>
      <c r="H1846" s="98">
        <v>0</v>
      </c>
      <c r="I1846" s="175" t="s">
        <v>3</v>
      </c>
      <c r="J1846" s="97" t="s">
        <v>1540</v>
      </c>
      <c r="K1846" s="99" t="s">
        <v>4229</v>
      </c>
      <c r="L1846" s="255" t="s">
        <v>5137</v>
      </c>
      <c r="M1846" s="255"/>
      <c r="N1846" s="255"/>
      <c r="O1846" s="96" t="s">
        <v>1077</v>
      </c>
      <c r="P1846" s="101" t="s">
        <v>2385</v>
      </c>
      <c r="Q1846" s="101"/>
      <c r="R1846"/>
      <c r="S1846" t="str">
        <f t="shared" si="488"/>
        <v/>
      </c>
      <c r="T1846" t="str">
        <f>IF(ISNA(VLOOKUP(AF1846,#REF!,1)),"//","")</f>
        <v/>
      </c>
      <c r="U1846"/>
      <c r="V1846" s="43">
        <f t="shared" si="434"/>
        <v>575</v>
      </c>
      <c r="W1846" s="91" t="s">
        <v>2885</v>
      </c>
      <c r="X1846" s="69" t="s">
        <v>2422</v>
      </c>
      <c r="Y1846" s="69" t="s">
        <v>2812</v>
      </c>
      <c r="Z1846" s="44" t="str">
        <f t="shared" si="489"/>
        <v>STD_DELTA STD_SPACE_3_PER_EM STD_RIGHT_ARROW STD_SPACE_3_PER_EM "Y"</v>
      </c>
      <c r="AA1846" s="25" t="str">
        <f t="shared" si="484"/>
        <v>Y&gt;D</v>
      </c>
      <c r="AB1846" s="1">
        <f t="shared" si="490"/>
        <v>1798</v>
      </c>
      <c r="AC1846" t="str">
        <f t="shared" si="485"/>
        <v>ITM_EE_Y2D</v>
      </c>
      <c r="AD1846" s="157" t="str">
        <f>IF(ISNA(VLOOKUP(AA1846,Sheet2!J:J,1,0)),"//","")</f>
        <v>//</v>
      </c>
      <c r="AF1846" s="107" t="str">
        <f t="shared" si="486"/>
        <v>DELTA&gt;Y</v>
      </c>
      <c r="AG1846" t="b">
        <f t="shared" si="487"/>
        <v>0</v>
      </c>
    </row>
    <row r="1847" spans="1:33">
      <c r="A1847" s="55">
        <f t="shared" si="439"/>
        <v>1847</v>
      </c>
      <c r="B1847" s="54">
        <f t="shared" si="476"/>
        <v>1799</v>
      </c>
      <c r="C1847" s="96" t="s">
        <v>3989</v>
      </c>
      <c r="D1847" s="224">
        <v>9</v>
      </c>
      <c r="E1847" s="97" t="s">
        <v>1528</v>
      </c>
      <c r="F1847" s="97" t="s">
        <v>1079</v>
      </c>
      <c r="G1847" s="98">
        <v>0</v>
      </c>
      <c r="H1847" s="98">
        <v>0</v>
      </c>
      <c r="I1847" s="175" t="s">
        <v>3</v>
      </c>
      <c r="J1847" s="97" t="s">
        <v>1540</v>
      </c>
      <c r="K1847" s="99" t="s">
        <v>4229</v>
      </c>
      <c r="L1847" s="255" t="s">
        <v>5137</v>
      </c>
      <c r="M1847" s="255"/>
      <c r="N1847" s="255"/>
      <c r="O1847" s="96" t="s">
        <v>1077</v>
      </c>
      <c r="P1847" s="101" t="s">
        <v>2386</v>
      </c>
      <c r="Q1847" s="101"/>
      <c r="R1847"/>
      <c r="S1847" t="str">
        <f t="shared" si="488"/>
        <v>NOT EQUAL</v>
      </c>
      <c r="T1847" t="str">
        <f>IF(ISNA(VLOOKUP(AF1847,#REF!,1)),"//","")</f>
        <v/>
      </c>
      <c r="U1847"/>
      <c r="V1847" s="43">
        <f t="shared" si="434"/>
        <v>576</v>
      </c>
      <c r="W1847" s="91" t="s">
        <v>2885</v>
      </c>
      <c r="X1847" s="69" t="s">
        <v>2422</v>
      </c>
      <c r="Y1847" s="69" t="s">
        <v>2422</v>
      </c>
      <c r="Z1847" s="44" t="str">
        <f t="shared" si="489"/>
        <v>"ATOSYM"</v>
      </c>
      <c r="AA1847" s="25" t="str">
        <f t="shared" si="484"/>
        <v>ATOSYM</v>
      </c>
      <c r="AB1847" s="1">
        <f t="shared" si="490"/>
        <v>1799</v>
      </c>
      <c r="AC1847" t="str">
        <f t="shared" si="485"/>
        <v>ITM_EE_A2S</v>
      </c>
      <c r="AD1847" s="157" t="str">
        <f>IF(ISNA(VLOOKUP(AA1847,Sheet2!J:J,1,0)),"//","")</f>
        <v>//</v>
      </c>
      <c r="AF1847" s="107" t="str">
        <f t="shared" si="486"/>
        <v>ATOSYM</v>
      </c>
      <c r="AG1847" t="b">
        <f t="shared" si="487"/>
        <v>1</v>
      </c>
    </row>
    <row r="1848" spans="1:33">
      <c r="A1848" s="55">
        <f t="shared" si="439"/>
        <v>1848</v>
      </c>
      <c r="B1848" s="54">
        <f t="shared" si="476"/>
        <v>1800</v>
      </c>
      <c r="C1848" s="96" t="s">
        <v>3989</v>
      </c>
      <c r="D1848" s="224">
        <v>8</v>
      </c>
      <c r="E1848" s="97" t="s">
        <v>1529</v>
      </c>
      <c r="F1848" s="97" t="s">
        <v>1080</v>
      </c>
      <c r="G1848" s="98">
        <v>0</v>
      </c>
      <c r="H1848" s="98">
        <v>0</v>
      </c>
      <c r="I1848" s="175" t="s">
        <v>3</v>
      </c>
      <c r="J1848" s="97" t="s">
        <v>1540</v>
      </c>
      <c r="K1848" s="99" t="s">
        <v>4229</v>
      </c>
      <c r="L1848" s="255" t="s">
        <v>5137</v>
      </c>
      <c r="M1848" s="255"/>
      <c r="N1848" s="255"/>
      <c r="O1848" s="96" t="s">
        <v>1077</v>
      </c>
      <c r="P1848" s="101" t="s">
        <v>2387</v>
      </c>
      <c r="Q1848" s="101"/>
      <c r="R1848"/>
      <c r="S1848" t="str">
        <f t="shared" si="488"/>
        <v>NOT EQUAL</v>
      </c>
      <c r="T1848" t="str">
        <f>IF(ISNA(VLOOKUP(AF1848,#REF!,1)),"//","")</f>
        <v/>
      </c>
      <c r="U1848"/>
      <c r="V1848" s="43">
        <f t="shared" si="434"/>
        <v>577</v>
      </c>
      <c r="W1848" s="91" t="s">
        <v>2885</v>
      </c>
      <c r="X1848" s="69" t="s">
        <v>2422</v>
      </c>
      <c r="Y1848" s="69" t="s">
        <v>2422</v>
      </c>
      <c r="Z1848" s="44" t="str">
        <f t="shared" si="489"/>
        <v>"SYMTOA"</v>
      </c>
      <c r="AA1848" s="25" t="str">
        <f t="shared" si="484"/>
        <v>SYMTOA</v>
      </c>
      <c r="AB1848" s="1">
        <f t="shared" si="490"/>
        <v>1800</v>
      </c>
      <c r="AC1848" t="str">
        <f t="shared" si="485"/>
        <v>ITM_EE_S2A</v>
      </c>
      <c r="AD1848" s="157" t="str">
        <f>IF(ISNA(VLOOKUP(AA1848,Sheet2!J:J,1,0)),"//","")</f>
        <v>//</v>
      </c>
      <c r="AF1848" s="107" t="str">
        <f t="shared" si="486"/>
        <v>SYMTOA</v>
      </c>
      <c r="AG1848" t="b">
        <f t="shared" si="487"/>
        <v>1</v>
      </c>
    </row>
    <row r="1849" spans="1:33">
      <c r="A1849" s="55">
        <f t="shared" si="439"/>
        <v>1849</v>
      </c>
      <c r="B1849" s="54">
        <f t="shared" si="476"/>
        <v>1801</v>
      </c>
      <c r="C1849" s="96" t="s">
        <v>3989</v>
      </c>
      <c r="D1849" s="224">
        <v>10</v>
      </c>
      <c r="E1849" s="97" t="s">
        <v>1531</v>
      </c>
      <c r="F1849" s="97" t="s">
        <v>1531</v>
      </c>
      <c r="G1849" s="98">
        <v>0</v>
      </c>
      <c r="H1849" s="98">
        <v>0</v>
      </c>
      <c r="I1849" s="175" t="s">
        <v>3</v>
      </c>
      <c r="J1849" s="97" t="s">
        <v>1540</v>
      </c>
      <c r="K1849" s="99" t="s">
        <v>4229</v>
      </c>
      <c r="L1849" s="255" t="s">
        <v>5137</v>
      </c>
      <c r="M1849" s="255"/>
      <c r="N1849" s="255"/>
      <c r="O1849" s="96" t="s">
        <v>1077</v>
      </c>
      <c r="P1849" s="101" t="s">
        <v>2389</v>
      </c>
      <c r="Q1849" s="101"/>
      <c r="R1849"/>
      <c r="S1849" t="str">
        <f t="shared" si="488"/>
        <v/>
      </c>
      <c r="T1849" t="str">
        <f>IF(ISNA(VLOOKUP(AF1849,#REF!,1)),"//","")</f>
        <v/>
      </c>
      <c r="U1849"/>
      <c r="V1849" s="43">
        <f t="shared" si="434"/>
        <v>578</v>
      </c>
      <c r="W1849" s="91" t="s">
        <v>2885</v>
      </c>
      <c r="X1849" s="69" t="s">
        <v>2422</v>
      </c>
      <c r="Y1849" s="69" t="s">
        <v>2422</v>
      </c>
      <c r="Z1849" s="44" t="str">
        <f t="shared" si="489"/>
        <v>"E^" STD_THETA "J"</v>
      </c>
      <c r="AA1849" s="25" t="str">
        <f t="shared" si="484"/>
        <v>E^THETAJ</v>
      </c>
      <c r="AB1849" s="1">
        <f t="shared" si="490"/>
        <v>1801</v>
      </c>
      <c r="AC1849" t="str">
        <f t="shared" si="485"/>
        <v>ITM_EE_EXP_TH</v>
      </c>
      <c r="AD1849" s="157" t="str">
        <f>IF(ISNA(VLOOKUP(AA1849,Sheet2!J:J,1,0)),"//","")</f>
        <v>//</v>
      </c>
      <c r="AF1849" s="107" t="str">
        <f t="shared" si="486"/>
        <v>E^THETAJ</v>
      </c>
      <c r="AG1849" t="b">
        <f t="shared" si="487"/>
        <v>1</v>
      </c>
    </row>
    <row r="1850" spans="1:33">
      <c r="A1850" s="55">
        <f t="shared" si="439"/>
        <v>1850</v>
      </c>
      <c r="B1850" s="54">
        <f t="shared" si="476"/>
        <v>1802</v>
      </c>
      <c r="C1850" s="96" t="s">
        <v>3989</v>
      </c>
      <c r="D1850" s="224">
        <v>11</v>
      </c>
      <c r="E1850" s="97" t="s">
        <v>1082</v>
      </c>
      <c r="F1850" s="97" t="s">
        <v>1082</v>
      </c>
      <c r="G1850" s="98">
        <v>0</v>
      </c>
      <c r="H1850" s="98">
        <v>0</v>
      </c>
      <c r="I1850" s="175" t="s">
        <v>3</v>
      </c>
      <c r="J1850" s="97" t="s">
        <v>1540</v>
      </c>
      <c r="K1850" s="99" t="s">
        <v>4229</v>
      </c>
      <c r="L1850" s="255" t="s">
        <v>5137</v>
      </c>
      <c r="M1850" s="255"/>
      <c r="N1850" s="255"/>
      <c r="O1850" s="96" t="s">
        <v>1077</v>
      </c>
      <c r="P1850" s="101" t="s">
        <v>2390</v>
      </c>
      <c r="Q1850" s="101"/>
      <c r="R1850"/>
      <c r="S1850" t="str">
        <f t="shared" si="488"/>
        <v/>
      </c>
      <c r="T1850" t="str">
        <f>IF(ISNA(VLOOKUP(AF1850,#REF!,1)),"//","")</f>
        <v/>
      </c>
      <c r="U1850"/>
      <c r="V1850" s="43">
        <f t="shared" si="434"/>
        <v>579</v>
      </c>
      <c r="W1850" s="91" t="s">
        <v>2885</v>
      </c>
      <c r="X1850" s="69" t="s">
        <v>2422</v>
      </c>
      <c r="Y1850" s="69" t="s">
        <v>2422</v>
      </c>
      <c r="Z1850" s="44" t="str">
        <f t="shared" si="489"/>
        <v>"STO" STD_SPACE_3_PER_EM "3Z"</v>
      </c>
      <c r="AA1850" s="25" t="str">
        <f t="shared" si="484"/>
        <v>STO3Z</v>
      </c>
      <c r="AB1850" s="1">
        <f t="shared" si="490"/>
        <v>1802</v>
      </c>
      <c r="AC1850" t="str">
        <f t="shared" si="485"/>
        <v>ITM_EE_STO_Z</v>
      </c>
      <c r="AD1850" s="157" t="str">
        <f>IF(ISNA(VLOOKUP(AA1850,Sheet2!J:J,1,0)),"//","")</f>
        <v>//</v>
      </c>
      <c r="AF1850" s="107" t="str">
        <f t="shared" si="486"/>
        <v>STO3Z</v>
      </c>
      <c r="AG1850" t="b">
        <f t="shared" si="487"/>
        <v>1</v>
      </c>
    </row>
    <row r="1851" spans="1:33">
      <c r="A1851" s="55">
        <f t="shared" si="439"/>
        <v>1851</v>
      </c>
      <c r="B1851" s="54">
        <f t="shared" si="476"/>
        <v>1803</v>
      </c>
      <c r="C1851" s="96" t="s">
        <v>3989</v>
      </c>
      <c r="D1851" s="224">
        <v>12</v>
      </c>
      <c r="E1851" s="97" t="s">
        <v>1083</v>
      </c>
      <c r="F1851" s="97" t="s">
        <v>1083</v>
      </c>
      <c r="G1851" s="98">
        <v>0</v>
      </c>
      <c r="H1851" s="98">
        <v>0</v>
      </c>
      <c r="I1851" s="175" t="s">
        <v>3</v>
      </c>
      <c r="J1851" s="97" t="s">
        <v>1540</v>
      </c>
      <c r="K1851" s="99" t="s">
        <v>4229</v>
      </c>
      <c r="L1851" s="255" t="s">
        <v>5137</v>
      </c>
      <c r="M1851" s="255"/>
      <c r="N1851" s="255"/>
      <c r="O1851" s="96" t="s">
        <v>1077</v>
      </c>
      <c r="P1851" s="101" t="s">
        <v>2391</v>
      </c>
      <c r="Q1851" s="101"/>
      <c r="R1851"/>
      <c r="S1851" t="str">
        <f t="shared" si="488"/>
        <v/>
      </c>
      <c r="T1851" t="str">
        <f>IF(ISNA(VLOOKUP(AF1851,#REF!,1)),"//","")</f>
        <v/>
      </c>
      <c r="U1851"/>
      <c r="V1851" s="43">
        <f t="shared" si="434"/>
        <v>580</v>
      </c>
      <c r="W1851" s="91" t="s">
        <v>2885</v>
      </c>
      <c r="X1851" s="69" t="s">
        <v>2422</v>
      </c>
      <c r="Y1851" s="69" t="s">
        <v>2422</v>
      </c>
      <c r="Z1851" s="44" t="str">
        <f t="shared" si="489"/>
        <v>"RCL" STD_SPACE_3_PER_EM "3Z"</v>
      </c>
      <c r="AA1851" s="25" t="str">
        <f t="shared" si="484"/>
        <v>RCL3Z</v>
      </c>
      <c r="AB1851" s="1">
        <f t="shared" si="490"/>
        <v>1803</v>
      </c>
      <c r="AC1851" t="str">
        <f t="shared" si="485"/>
        <v>ITM_EE_RCL_Z</v>
      </c>
      <c r="AD1851" s="157" t="str">
        <f>IF(ISNA(VLOOKUP(AA1851,Sheet2!J:J,1,0)),"//","")</f>
        <v>//</v>
      </c>
      <c r="AF1851" s="107" t="str">
        <f t="shared" si="486"/>
        <v>RCL3Z</v>
      </c>
      <c r="AG1851" t="b">
        <f t="shared" si="487"/>
        <v>1</v>
      </c>
    </row>
    <row r="1852" spans="1:33">
      <c r="A1852" s="55">
        <f t="shared" si="439"/>
        <v>1852</v>
      </c>
      <c r="B1852" s="54">
        <f t="shared" si="476"/>
        <v>1804</v>
      </c>
      <c r="C1852" s="96" t="s">
        <v>3989</v>
      </c>
      <c r="D1852" s="224">
        <v>13</v>
      </c>
      <c r="E1852" s="97" t="s">
        <v>1084</v>
      </c>
      <c r="F1852" s="97" t="s">
        <v>1084</v>
      </c>
      <c r="G1852" s="98">
        <v>0</v>
      </c>
      <c r="H1852" s="98">
        <v>0</v>
      </c>
      <c r="I1852" s="175" t="s">
        <v>3</v>
      </c>
      <c r="J1852" s="97" t="s">
        <v>1540</v>
      </c>
      <c r="K1852" s="99" t="s">
        <v>4229</v>
      </c>
      <c r="L1852" s="255" t="s">
        <v>5137</v>
      </c>
      <c r="M1852" s="255"/>
      <c r="N1852" s="255"/>
      <c r="O1852" s="96" t="s">
        <v>1077</v>
      </c>
      <c r="P1852" s="101" t="s">
        <v>2392</v>
      </c>
      <c r="Q1852" s="101"/>
      <c r="R1852"/>
      <c r="S1852" t="str">
        <f t="shared" si="488"/>
        <v/>
      </c>
      <c r="T1852" t="str">
        <f>IF(ISNA(VLOOKUP(AF1852,#REF!,1)),"//","")</f>
        <v/>
      </c>
      <c r="U1852"/>
      <c r="V1852" s="43">
        <f t="shared" si="434"/>
        <v>581</v>
      </c>
      <c r="W1852" s="91" t="s">
        <v>2885</v>
      </c>
      <c r="X1852" s="69" t="s">
        <v>2422</v>
      </c>
      <c r="Y1852" s="69" t="s">
        <v>2422</v>
      </c>
      <c r="Z1852" s="44" t="str">
        <f t="shared" si="489"/>
        <v>"STO" STD_SPACE_3_PER_EM "3V"</v>
      </c>
      <c r="AA1852" s="25" t="str">
        <f t="shared" si="484"/>
        <v>STO3V</v>
      </c>
      <c r="AB1852" s="1">
        <f t="shared" si="490"/>
        <v>1804</v>
      </c>
      <c r="AC1852" t="str">
        <f t="shared" si="485"/>
        <v>ITM_EE_STO_V</v>
      </c>
      <c r="AD1852" s="157" t="str">
        <f>IF(ISNA(VLOOKUP(AA1852,Sheet2!J:J,1,0)),"//","")</f>
        <v>//</v>
      </c>
      <c r="AF1852" s="107" t="str">
        <f t="shared" si="486"/>
        <v>STO3V</v>
      </c>
      <c r="AG1852" t="b">
        <f t="shared" si="487"/>
        <v>1</v>
      </c>
    </row>
    <row r="1853" spans="1:33">
      <c r="A1853" s="55">
        <f t="shared" si="439"/>
        <v>1853</v>
      </c>
      <c r="B1853" s="54">
        <f t="shared" si="476"/>
        <v>1805</v>
      </c>
      <c r="C1853" s="96" t="s">
        <v>3989</v>
      </c>
      <c r="D1853" s="224">
        <v>14</v>
      </c>
      <c r="E1853" s="97" t="s">
        <v>1085</v>
      </c>
      <c r="F1853" s="97" t="s">
        <v>1085</v>
      </c>
      <c r="G1853" s="98">
        <v>0</v>
      </c>
      <c r="H1853" s="98">
        <v>0</v>
      </c>
      <c r="I1853" s="175" t="s">
        <v>3</v>
      </c>
      <c r="J1853" s="97" t="s">
        <v>1540</v>
      </c>
      <c r="K1853" s="99" t="s">
        <v>4229</v>
      </c>
      <c r="L1853" s="255" t="s">
        <v>5137</v>
      </c>
      <c r="M1853" s="255"/>
      <c r="N1853" s="255"/>
      <c r="O1853" s="96" t="s">
        <v>1077</v>
      </c>
      <c r="P1853" s="101" t="s">
        <v>2393</v>
      </c>
      <c r="Q1853" s="101"/>
      <c r="R1853"/>
      <c r="S1853" t="str">
        <f t="shared" si="488"/>
        <v/>
      </c>
      <c r="T1853" t="str">
        <f>IF(ISNA(VLOOKUP(AF1853,#REF!,1)),"//","")</f>
        <v/>
      </c>
      <c r="U1853"/>
      <c r="V1853" s="43">
        <f t="shared" si="434"/>
        <v>582</v>
      </c>
      <c r="W1853" s="91" t="s">
        <v>2885</v>
      </c>
      <c r="X1853" s="69" t="s">
        <v>2422</v>
      </c>
      <c r="Y1853" s="69" t="s">
        <v>2422</v>
      </c>
      <c r="Z1853" s="44" t="str">
        <f t="shared" si="489"/>
        <v>"RCL" STD_SPACE_3_PER_EM "3V"</v>
      </c>
      <c r="AA1853" s="25" t="str">
        <f t="shared" si="484"/>
        <v>RCL3V</v>
      </c>
      <c r="AB1853" s="1">
        <f t="shared" si="490"/>
        <v>1805</v>
      </c>
      <c r="AC1853" t="str">
        <f t="shared" si="485"/>
        <v>ITM_EE_RCL_V</v>
      </c>
      <c r="AD1853" s="157" t="str">
        <f>IF(ISNA(VLOOKUP(AA1853,Sheet2!J:J,1,0)),"//","")</f>
        <v>//</v>
      </c>
      <c r="AF1853" s="107" t="str">
        <f t="shared" si="486"/>
        <v>RCL3V</v>
      </c>
      <c r="AG1853" t="b">
        <f t="shared" si="487"/>
        <v>1</v>
      </c>
    </row>
    <row r="1854" spans="1:33">
      <c r="A1854" s="55">
        <f t="shared" si="439"/>
        <v>1854</v>
      </c>
      <c r="B1854" s="54">
        <f t="shared" si="476"/>
        <v>1806</v>
      </c>
      <c r="C1854" s="96" t="s">
        <v>3989</v>
      </c>
      <c r="D1854" s="224">
        <v>15</v>
      </c>
      <c r="E1854" s="97" t="s">
        <v>1086</v>
      </c>
      <c r="F1854" s="97" t="s">
        <v>1086</v>
      </c>
      <c r="G1854" s="98">
        <v>0</v>
      </c>
      <c r="H1854" s="98">
        <v>0</v>
      </c>
      <c r="I1854" s="175" t="s">
        <v>3</v>
      </c>
      <c r="J1854" s="97" t="s">
        <v>1540</v>
      </c>
      <c r="K1854" s="99" t="s">
        <v>4229</v>
      </c>
      <c r="L1854" s="255" t="s">
        <v>5137</v>
      </c>
      <c r="M1854" s="255"/>
      <c r="N1854" s="255"/>
      <c r="O1854" s="96" t="s">
        <v>1077</v>
      </c>
      <c r="P1854" s="101" t="s">
        <v>2394</v>
      </c>
      <c r="Q1854" s="101"/>
      <c r="R1854"/>
      <c r="S1854" t="str">
        <f t="shared" si="488"/>
        <v/>
      </c>
      <c r="T1854" t="str">
        <f>IF(ISNA(VLOOKUP(AF1854,#REF!,1)),"//","")</f>
        <v/>
      </c>
      <c r="U1854"/>
      <c r="V1854" s="43">
        <f t="shared" si="434"/>
        <v>583</v>
      </c>
      <c r="W1854" s="91" t="s">
        <v>2885</v>
      </c>
      <c r="X1854" s="69" t="s">
        <v>2422</v>
      </c>
      <c r="Y1854" s="69" t="s">
        <v>2422</v>
      </c>
      <c r="Z1854" s="44" t="str">
        <f t="shared" si="489"/>
        <v>"STO" STD_SPACE_3_PER_EM "3I"</v>
      </c>
      <c r="AA1854" s="25" t="str">
        <f t="shared" si="484"/>
        <v>STO3I</v>
      </c>
      <c r="AB1854" s="1">
        <f t="shared" si="490"/>
        <v>1806</v>
      </c>
      <c r="AC1854" t="str">
        <f t="shared" si="485"/>
        <v>ITM_EE_STO_I</v>
      </c>
      <c r="AD1854" s="157" t="str">
        <f>IF(ISNA(VLOOKUP(AA1854,Sheet2!J:J,1,0)),"//","")</f>
        <v>//</v>
      </c>
      <c r="AF1854" s="107" t="str">
        <f t="shared" si="486"/>
        <v>STO3I</v>
      </c>
      <c r="AG1854" t="b">
        <f t="shared" si="487"/>
        <v>1</v>
      </c>
    </row>
    <row r="1855" spans="1:33">
      <c r="A1855" s="55">
        <f t="shared" si="439"/>
        <v>1855</v>
      </c>
      <c r="B1855" s="54">
        <f t="shared" si="476"/>
        <v>1807</v>
      </c>
      <c r="C1855" s="96" t="s">
        <v>3989</v>
      </c>
      <c r="D1855" s="224">
        <v>16</v>
      </c>
      <c r="E1855" s="97" t="s">
        <v>1087</v>
      </c>
      <c r="F1855" s="97" t="s">
        <v>1087</v>
      </c>
      <c r="G1855" s="98">
        <v>0</v>
      </c>
      <c r="H1855" s="98">
        <v>0</v>
      </c>
      <c r="I1855" s="175" t="s">
        <v>3</v>
      </c>
      <c r="J1855" s="97" t="s">
        <v>1540</v>
      </c>
      <c r="K1855" s="99" t="s">
        <v>4229</v>
      </c>
      <c r="L1855" s="255" t="s">
        <v>5137</v>
      </c>
      <c r="M1855" s="255"/>
      <c r="N1855" s="255"/>
      <c r="O1855" s="96" t="s">
        <v>1077</v>
      </c>
      <c r="P1855" s="101" t="s">
        <v>2395</v>
      </c>
      <c r="Q1855" s="101"/>
      <c r="R1855"/>
      <c r="S1855" t="str">
        <f t="shared" si="488"/>
        <v/>
      </c>
      <c r="T1855" t="str">
        <f>IF(ISNA(VLOOKUP(AF1855,#REF!,1)),"//","")</f>
        <v/>
      </c>
      <c r="U1855"/>
      <c r="V1855" s="43">
        <f t="shared" si="434"/>
        <v>584</v>
      </c>
      <c r="W1855" s="91" t="s">
        <v>2885</v>
      </c>
      <c r="X1855" s="69" t="s">
        <v>2422</v>
      </c>
      <c r="Y1855" s="69" t="s">
        <v>2422</v>
      </c>
      <c r="Z1855" s="44" t="str">
        <f t="shared" si="489"/>
        <v>"RCL" STD_SPACE_3_PER_EM "3I"</v>
      </c>
      <c r="AA1855" s="25" t="str">
        <f t="shared" si="484"/>
        <v>RCL3I</v>
      </c>
      <c r="AB1855" s="1">
        <f t="shared" si="490"/>
        <v>1807</v>
      </c>
      <c r="AC1855" t="str">
        <f t="shared" si="485"/>
        <v>ITM_EE_RCL_I</v>
      </c>
      <c r="AD1855" s="157" t="str">
        <f>IF(ISNA(VLOOKUP(AA1855,Sheet2!J:J,1,0)),"//","")</f>
        <v>//</v>
      </c>
      <c r="AF1855" s="107" t="str">
        <f t="shared" si="486"/>
        <v>RCL3I</v>
      </c>
      <c r="AG1855" t="b">
        <f t="shared" si="487"/>
        <v>1</v>
      </c>
    </row>
    <row r="1856" spans="1:33">
      <c r="A1856" s="55">
        <f t="shared" si="439"/>
        <v>1856</v>
      </c>
      <c r="B1856" s="54">
        <f t="shared" si="476"/>
        <v>1808</v>
      </c>
      <c r="C1856" s="96" t="s">
        <v>3989</v>
      </c>
      <c r="D1856" s="224">
        <v>17</v>
      </c>
      <c r="E1856" s="97" t="s">
        <v>2424</v>
      </c>
      <c r="F1856" s="97" t="s">
        <v>1532</v>
      </c>
      <c r="G1856" s="98">
        <v>0</v>
      </c>
      <c r="H1856" s="98">
        <v>0</v>
      </c>
      <c r="I1856" s="175" t="s">
        <v>3</v>
      </c>
      <c r="J1856" s="97" t="s">
        <v>1540</v>
      </c>
      <c r="K1856" s="99" t="s">
        <v>4229</v>
      </c>
      <c r="L1856" s="255" t="s">
        <v>5137</v>
      </c>
      <c r="M1856" s="255"/>
      <c r="N1856" s="255"/>
      <c r="O1856" s="96" t="s">
        <v>1077</v>
      </c>
      <c r="P1856" s="101" t="s">
        <v>2396</v>
      </c>
      <c r="Q1856" s="101"/>
      <c r="R1856"/>
      <c r="S1856" t="str">
        <f t="shared" si="488"/>
        <v>NOT EQUAL</v>
      </c>
      <c r="T1856" t="str">
        <f>IF(ISNA(VLOOKUP(AF1856,#REF!,1)),"//","")</f>
        <v/>
      </c>
      <c r="U1856"/>
      <c r="V1856" s="43">
        <f t="shared" si="434"/>
        <v>585</v>
      </c>
      <c r="W1856" s="91" t="s">
        <v>2885</v>
      </c>
      <c r="X1856" s="69" t="s">
        <v>2422</v>
      </c>
      <c r="Y1856" s="69" t="s">
        <v>2422</v>
      </c>
      <c r="Z1856" s="44" t="str">
        <f t="shared" si="489"/>
        <v>"3V" STD_DIVIDE "3I"</v>
      </c>
      <c r="AA1856" s="25" t="str">
        <f t="shared" si="484"/>
        <v>3V/3I</v>
      </c>
      <c r="AB1856" s="1">
        <f t="shared" si="490"/>
        <v>1808</v>
      </c>
      <c r="AC1856" t="str">
        <f t="shared" si="485"/>
        <v>ITM_EE_STO_V_I</v>
      </c>
      <c r="AD1856" s="157" t="str">
        <f>IF(ISNA(VLOOKUP(AA1856,Sheet2!J:J,1,0)),"//","")</f>
        <v>//</v>
      </c>
      <c r="AF1856" s="107" t="str">
        <f t="shared" si="486"/>
        <v>3V/3I</v>
      </c>
      <c r="AG1856" t="b">
        <f t="shared" si="487"/>
        <v>1</v>
      </c>
    </row>
    <row r="1857" spans="1:33">
      <c r="A1857" s="55">
        <f t="shared" si="439"/>
        <v>1857</v>
      </c>
      <c r="B1857" s="54">
        <f t="shared" si="476"/>
        <v>1809</v>
      </c>
      <c r="C1857" s="96" t="s">
        <v>3989</v>
      </c>
      <c r="D1857" s="224">
        <v>18</v>
      </c>
      <c r="E1857" s="97" t="s">
        <v>2425</v>
      </c>
      <c r="F1857" s="97" t="s">
        <v>1533</v>
      </c>
      <c r="G1857" s="98">
        <v>0</v>
      </c>
      <c r="H1857" s="98">
        <v>0</v>
      </c>
      <c r="I1857" s="175" t="s">
        <v>3</v>
      </c>
      <c r="J1857" s="97" t="s">
        <v>1540</v>
      </c>
      <c r="K1857" s="99" t="s">
        <v>4229</v>
      </c>
      <c r="L1857" s="255" t="s">
        <v>5137</v>
      </c>
      <c r="M1857" s="255"/>
      <c r="N1857" s="255"/>
      <c r="O1857" s="96" t="s">
        <v>1077</v>
      </c>
      <c r="P1857" s="101" t="s">
        <v>2397</v>
      </c>
      <c r="Q1857" s="101"/>
      <c r="R1857"/>
      <c r="S1857" t="str">
        <f t="shared" si="488"/>
        <v>NOT EQUAL</v>
      </c>
      <c r="T1857" t="str">
        <f>IF(ISNA(VLOOKUP(AF1857,#REF!,1)),"//","")</f>
        <v/>
      </c>
      <c r="U1857"/>
      <c r="V1857" s="43">
        <f t="shared" si="434"/>
        <v>586</v>
      </c>
      <c r="W1857" s="91" t="s">
        <v>2885</v>
      </c>
      <c r="X1857" s="69" t="s">
        <v>2422</v>
      </c>
      <c r="Y1857" s="69" t="s">
        <v>2821</v>
      </c>
      <c r="Z1857" s="44" t="str">
        <f t="shared" si="489"/>
        <v>"3I" STD_CROSS "3Z"</v>
      </c>
      <c r="AA1857" s="25" t="str">
        <f t="shared" si="484"/>
        <v>3Ix3Z</v>
      </c>
      <c r="AB1857" s="1">
        <f t="shared" si="490"/>
        <v>1809</v>
      </c>
      <c r="AC1857" t="str">
        <f t="shared" si="485"/>
        <v>ITM_EE_STO_IR</v>
      </c>
      <c r="AD1857" s="157" t="str">
        <f>IF(ISNA(VLOOKUP(AA1857,Sheet2!J:J,1,0)),"//","")</f>
        <v>//</v>
      </c>
      <c r="AF1857" s="107" t="str">
        <f t="shared" si="486"/>
        <v>3I*3Z</v>
      </c>
      <c r="AG1857" t="b">
        <f t="shared" si="487"/>
        <v>0</v>
      </c>
    </row>
    <row r="1858" spans="1:33">
      <c r="A1858" s="55">
        <f t="shared" si="439"/>
        <v>1858</v>
      </c>
      <c r="B1858" s="54">
        <f t="shared" si="476"/>
        <v>1810</v>
      </c>
      <c r="C1858" s="96" t="s">
        <v>3989</v>
      </c>
      <c r="D1858" s="224">
        <v>19</v>
      </c>
      <c r="E1858" s="97" t="s">
        <v>2426</v>
      </c>
      <c r="F1858" s="97" t="s">
        <v>1534</v>
      </c>
      <c r="G1858" s="98">
        <v>0</v>
      </c>
      <c r="H1858" s="98">
        <v>0</v>
      </c>
      <c r="I1858" s="175" t="s">
        <v>3</v>
      </c>
      <c r="J1858" s="97" t="s">
        <v>1540</v>
      </c>
      <c r="K1858" s="99" t="s">
        <v>4229</v>
      </c>
      <c r="L1858" s="255" t="s">
        <v>5137</v>
      </c>
      <c r="M1858" s="255"/>
      <c r="N1858" s="255"/>
      <c r="O1858" s="96" t="s">
        <v>1077</v>
      </c>
      <c r="P1858" s="101" t="s">
        <v>2398</v>
      </c>
      <c r="Q1858" s="101"/>
      <c r="R1858"/>
      <c r="S1858" t="str">
        <f t="shared" si="488"/>
        <v>NOT EQUAL</v>
      </c>
      <c r="T1858" t="str">
        <f>IF(ISNA(VLOOKUP(AF1858,#REF!,1)),"//","")</f>
        <v/>
      </c>
      <c r="U1858"/>
      <c r="V1858" s="43">
        <f t="shared" si="434"/>
        <v>587</v>
      </c>
      <c r="W1858" s="91" t="s">
        <v>2885</v>
      </c>
      <c r="X1858" s="69" t="s">
        <v>2422</v>
      </c>
      <c r="Y1858" s="69" t="s">
        <v>2422</v>
      </c>
      <c r="Z1858" s="44" t="str">
        <f t="shared" si="489"/>
        <v>"3V" STD_DIVIDE "3Z"</v>
      </c>
      <c r="AA1858" s="25" t="str">
        <f t="shared" si="484"/>
        <v>3V/3Z</v>
      </c>
      <c r="AB1858" s="1">
        <f t="shared" si="490"/>
        <v>1810</v>
      </c>
      <c r="AC1858" t="str">
        <f t="shared" si="485"/>
        <v>ITM_EE_STO_V_Z</v>
      </c>
      <c r="AD1858" s="157" t="str">
        <f>IF(ISNA(VLOOKUP(AA1858,Sheet2!J:J,1,0)),"//","")</f>
        <v>//</v>
      </c>
      <c r="AF1858" s="107" t="str">
        <f t="shared" si="486"/>
        <v>3V/3Z</v>
      </c>
      <c r="AG1858" t="b">
        <f t="shared" si="487"/>
        <v>1</v>
      </c>
    </row>
    <row r="1859" spans="1:33">
      <c r="A1859" s="55">
        <f t="shared" si="439"/>
        <v>1859</v>
      </c>
      <c r="B1859" s="54">
        <f t="shared" si="476"/>
        <v>1811</v>
      </c>
      <c r="C1859" s="96" t="s">
        <v>3989</v>
      </c>
      <c r="D1859" s="224">
        <v>20</v>
      </c>
      <c r="E1859" s="97" t="s">
        <v>1535</v>
      </c>
      <c r="F1859" s="97" t="s">
        <v>1535</v>
      </c>
      <c r="G1859" s="98">
        <v>0</v>
      </c>
      <c r="H1859" s="98">
        <v>0</v>
      </c>
      <c r="I1859" s="175" t="s">
        <v>3</v>
      </c>
      <c r="J1859" s="97" t="s">
        <v>1540</v>
      </c>
      <c r="K1859" s="99" t="s">
        <v>4229</v>
      </c>
      <c r="L1859" s="255" t="s">
        <v>5137</v>
      </c>
      <c r="M1859" s="255"/>
      <c r="N1859" s="255"/>
      <c r="O1859" s="96" t="s">
        <v>1077</v>
      </c>
      <c r="P1859" s="101" t="s">
        <v>2399</v>
      </c>
      <c r="Q1859" s="101"/>
      <c r="R1859"/>
      <c r="S1859" t="str">
        <f t="shared" si="488"/>
        <v/>
      </c>
      <c r="T1859" t="str">
        <f>IF(ISNA(VLOOKUP(AF1859,#REF!,1)),"//","")</f>
        <v/>
      </c>
      <c r="U1859"/>
      <c r="V1859" s="43">
        <f t="shared" si="434"/>
        <v>588</v>
      </c>
      <c r="W1859" s="91" t="s">
        <v>2885</v>
      </c>
      <c r="X1859" s="69" t="s">
        <v>2422</v>
      </c>
      <c r="Y1859" s="69" t="s">
        <v>2422</v>
      </c>
      <c r="Z1859" s="44" t="str">
        <f t="shared" si="489"/>
        <v>"X" STD_SPACE_3_PER_EM STD_RIGHT_ARROW STD_SPACE_3_PER_EM "BAL"</v>
      </c>
      <c r="AA1859" s="25" t="str">
        <f t="shared" si="484"/>
        <v>X&gt;BAL</v>
      </c>
      <c r="AB1859" s="1">
        <f t="shared" si="490"/>
        <v>1811</v>
      </c>
      <c r="AC1859" t="str">
        <f t="shared" si="485"/>
        <v>ITM_EE_X2BAL</v>
      </c>
      <c r="AD1859" s="157" t="str">
        <f>IF(ISNA(VLOOKUP(AA1859,Sheet2!J:J,1,0)),"//","")</f>
        <v>//</v>
      </c>
      <c r="AF1859" s="107" t="str">
        <f t="shared" si="486"/>
        <v>X&gt;BAL</v>
      </c>
      <c r="AG1859" t="b">
        <f t="shared" si="487"/>
        <v>1</v>
      </c>
    </row>
    <row r="1860" spans="1:33">
      <c r="A1860" s="55">
        <f t="shared" si="439"/>
        <v>1860</v>
      </c>
      <c r="B1860" s="54">
        <f t="shared" si="476"/>
        <v>1812</v>
      </c>
      <c r="C1860" s="96" t="s">
        <v>3989</v>
      </c>
      <c r="D1860" s="224">
        <v>45</v>
      </c>
      <c r="E1860" s="97" t="s">
        <v>531</v>
      </c>
      <c r="F1860" s="97" t="s">
        <v>347</v>
      </c>
      <c r="G1860" s="98">
        <v>0</v>
      </c>
      <c r="H1860" s="98">
        <v>0</v>
      </c>
      <c r="I1860" s="180" t="s">
        <v>1</v>
      </c>
      <c r="J1860" s="97" t="s">
        <v>1541</v>
      </c>
      <c r="K1860" s="99" t="s">
        <v>4065</v>
      </c>
      <c r="L1860" s="255" t="s">
        <v>5137</v>
      </c>
      <c r="M1860" s="255"/>
      <c r="N1860" s="255"/>
      <c r="O1860" s="96"/>
      <c r="P1860" s="101" t="s">
        <v>5008</v>
      </c>
      <c r="Q1860" s="101"/>
      <c r="R1860"/>
      <c r="S1860" t="str">
        <f t="shared" si="488"/>
        <v>NOT EQUAL</v>
      </c>
      <c r="T1860" t="str">
        <f>IF(ISNA(VLOOKUP(AF1860,#REF!,1)),"//","")</f>
        <v/>
      </c>
      <c r="U1860"/>
      <c r="V1860" s="43">
        <f t="shared" si="434"/>
        <v>589</v>
      </c>
      <c r="W1860" s="91" t="s">
        <v>2929</v>
      </c>
      <c r="X1860" s="69" t="s">
        <v>2422</v>
      </c>
      <c r="Y1860" s="69" t="s">
        <v>5013</v>
      </c>
      <c r="Z1860" s="44" t="str">
        <f t="shared" si="489"/>
        <v/>
      </c>
      <c r="AA1860" s="25" t="str">
        <f t="shared" si="484"/>
        <v>M.A</v>
      </c>
      <c r="AB1860" s="1">
        <f t="shared" si="490"/>
        <v>1812</v>
      </c>
      <c r="AC1860" t="str">
        <f t="shared" si="485"/>
        <v>ITM_MATX_A</v>
      </c>
      <c r="AD1860" s="157" t="str">
        <f>IF(ISNA(VLOOKUP(AA1860,Sheet2!J:J,1,0)),"//","")</f>
        <v>//</v>
      </c>
      <c r="AF1860" s="107" t="str">
        <f t="shared" si="486"/>
        <v/>
      </c>
      <c r="AG1860" t="b">
        <f t="shared" si="487"/>
        <v>0</v>
      </c>
    </row>
    <row r="1861" spans="1:33">
      <c r="A1861" s="55">
        <f t="shared" si="439"/>
        <v>1861</v>
      </c>
      <c r="B1861" s="54">
        <f t="shared" si="476"/>
        <v>1813</v>
      </c>
      <c r="C1861" s="96" t="s">
        <v>3994</v>
      </c>
      <c r="D1861" s="224" t="s">
        <v>7</v>
      </c>
      <c r="E1861" s="97" t="s">
        <v>1525</v>
      </c>
      <c r="F1861" s="97" t="s">
        <v>506</v>
      </c>
      <c r="G1861" s="194">
        <v>0</v>
      </c>
      <c r="H1861" s="194">
        <v>0</v>
      </c>
      <c r="I1861" s="175" t="s">
        <v>3</v>
      </c>
      <c r="J1861" s="97" t="s">
        <v>1540</v>
      </c>
      <c r="K1861" s="99" t="s">
        <v>4229</v>
      </c>
      <c r="L1861" s="255" t="s">
        <v>5137</v>
      </c>
      <c r="M1861" s="255"/>
      <c r="N1861" s="255"/>
      <c r="O1861" s="104" t="s">
        <v>1071</v>
      </c>
      <c r="P1861" s="101" t="s">
        <v>2379</v>
      </c>
      <c r="Q1861" s="101"/>
      <c r="R1861" s="43"/>
      <c r="S1861" t="str">
        <f t="shared" ref="S1861:S1897" si="495">IF(E1861=F1861,"","NOT EQUAL")</f>
        <v>NOT EQUAL</v>
      </c>
      <c r="T1861" s="43" t="str">
        <f>IF(ISNA(VLOOKUP(AF1861,#REF!,1)),"//","")</f>
        <v/>
      </c>
      <c r="U1861" s="43"/>
      <c r="V1861" s="43">
        <f t="shared" si="434"/>
        <v>590</v>
      </c>
      <c r="W1861" s="91" t="s">
        <v>2885</v>
      </c>
      <c r="X1861" s="69" t="s">
        <v>2422</v>
      </c>
      <c r="Y1861" s="69" t="s">
        <v>2422</v>
      </c>
      <c r="Z1861" s="44" t="str">
        <f t="shared" si="489"/>
        <v>"OP_A"</v>
      </c>
      <c r="AA1861" s="25" t="str">
        <f t="shared" si="484"/>
        <v>OP_A</v>
      </c>
      <c r="AB1861" s="1">
        <f t="shared" si="490"/>
        <v>1813</v>
      </c>
      <c r="AC1861" t="str">
        <f t="shared" si="485"/>
        <v>ITM_op_a</v>
      </c>
      <c r="AD1861" s="157" t="str">
        <f>IF(ISNA(VLOOKUP(AA1861,Sheet2!J:J,1,0)),"//","")</f>
        <v>//</v>
      </c>
      <c r="AF1861" s="107" t="str">
        <f t="shared" si="486"/>
        <v>OP_A</v>
      </c>
      <c r="AG1861" t="b">
        <f t="shared" si="487"/>
        <v>1</v>
      </c>
    </row>
    <row r="1862" spans="1:33">
      <c r="A1862" s="55">
        <f t="shared" si="439"/>
        <v>1862</v>
      </c>
      <c r="B1862" s="54">
        <f t="shared" si="476"/>
        <v>1814</v>
      </c>
      <c r="C1862" s="96" t="s">
        <v>3995</v>
      </c>
      <c r="D1862" s="224" t="s">
        <v>7</v>
      </c>
      <c r="E1862" s="97" t="s">
        <v>1526</v>
      </c>
      <c r="F1862" s="97" t="s">
        <v>1072</v>
      </c>
      <c r="G1862" s="98">
        <v>0</v>
      </c>
      <c r="H1862" s="98">
        <v>0</v>
      </c>
      <c r="I1862" s="175" t="s">
        <v>3</v>
      </c>
      <c r="J1862" s="97" t="s">
        <v>1540</v>
      </c>
      <c r="K1862" s="99" t="s">
        <v>4229</v>
      </c>
      <c r="L1862" s="255" t="s">
        <v>5137</v>
      </c>
      <c r="M1862" s="255"/>
      <c r="N1862" s="255"/>
      <c r="O1862" s="96" t="s">
        <v>1545</v>
      </c>
      <c r="P1862" s="101" t="s">
        <v>2380</v>
      </c>
      <c r="Q1862" s="101"/>
      <c r="R1862"/>
      <c r="S1862" t="str">
        <f t="shared" si="495"/>
        <v>NOT EQUAL</v>
      </c>
      <c r="T1862" t="str">
        <f>IF(ISNA(VLOOKUP(AF1862,#REF!,1)),"//","")</f>
        <v/>
      </c>
      <c r="U1862"/>
      <c r="V1862" s="43">
        <f t="shared" si="434"/>
        <v>591</v>
      </c>
      <c r="W1862" s="91" t="s">
        <v>2885</v>
      </c>
      <c r="X1862" s="69" t="s">
        <v>2422</v>
      </c>
      <c r="Y1862" s="69" t="s">
        <v>2422</v>
      </c>
      <c r="Z1862" s="44" t="str">
        <f t="shared" si="489"/>
        <v>"OP_A" STD_SUP_2</v>
      </c>
      <c r="AA1862" s="25" t="str">
        <f t="shared" si="484"/>
        <v>OP_A^2</v>
      </c>
      <c r="AB1862" s="1">
        <f t="shared" si="490"/>
        <v>1814</v>
      </c>
      <c r="AC1862" t="str">
        <f t="shared" si="485"/>
        <v>ITM_op_a2</v>
      </c>
      <c r="AD1862" s="157" t="str">
        <f>IF(ISNA(VLOOKUP(AA1862,Sheet2!J:J,1,0)),"//","")</f>
        <v>//</v>
      </c>
      <c r="AF1862" s="107" t="str">
        <f t="shared" si="486"/>
        <v>OP_A^2</v>
      </c>
      <c r="AG1862" t="b">
        <f t="shared" si="487"/>
        <v>1</v>
      </c>
    </row>
    <row r="1863" spans="1:33">
      <c r="A1863" s="55">
        <f t="shared" si="439"/>
        <v>1863</v>
      </c>
      <c r="B1863" s="54">
        <f t="shared" si="476"/>
        <v>1815</v>
      </c>
      <c r="C1863" s="96" t="s">
        <v>3996</v>
      </c>
      <c r="D1863" s="224" t="s">
        <v>7</v>
      </c>
      <c r="E1863" s="97" t="s">
        <v>1527</v>
      </c>
      <c r="F1863" s="97" t="s">
        <v>515</v>
      </c>
      <c r="G1863" s="98">
        <v>0</v>
      </c>
      <c r="H1863" s="98">
        <v>0</v>
      </c>
      <c r="I1863" s="175" t="s">
        <v>3</v>
      </c>
      <c r="J1863" s="97" t="s">
        <v>1540</v>
      </c>
      <c r="K1863" s="99" t="s">
        <v>4229</v>
      </c>
      <c r="L1863" s="255" t="s">
        <v>5137</v>
      </c>
      <c r="M1863" s="255"/>
      <c r="N1863" s="255"/>
      <c r="O1863" s="96" t="s">
        <v>1546</v>
      </c>
      <c r="P1863" s="101" t="s">
        <v>2381</v>
      </c>
      <c r="Q1863" s="101"/>
      <c r="R1863"/>
      <c r="S1863" t="str">
        <f t="shared" si="495"/>
        <v>NOT EQUAL</v>
      </c>
      <c r="T1863" t="str">
        <f>IF(ISNA(VLOOKUP(AF1863,#REF!,1)),"//","")</f>
        <v/>
      </c>
      <c r="U1863"/>
      <c r="V1863" s="43">
        <f t="shared" si="434"/>
        <v>592</v>
      </c>
      <c r="W1863" s="91" t="s">
        <v>2885</v>
      </c>
      <c r="X1863" s="69" t="s">
        <v>2422</v>
      </c>
      <c r="Y1863" s="69" t="s">
        <v>2422</v>
      </c>
      <c r="Z1863" s="44" t="str">
        <f t="shared" si="489"/>
        <v>"OP_J"</v>
      </c>
      <c r="AA1863" s="25" t="str">
        <f t="shared" si="484"/>
        <v>OP_J</v>
      </c>
      <c r="AB1863" s="1">
        <f t="shared" si="490"/>
        <v>1815</v>
      </c>
      <c r="AC1863" t="str">
        <f t="shared" si="485"/>
        <v>ITM_op_j</v>
      </c>
      <c r="AD1863" s="157" t="str">
        <f>IF(ISNA(VLOOKUP(AA1863,Sheet2!J:J,1,0)),"//","")</f>
        <v>//</v>
      </c>
      <c r="AF1863" s="107" t="str">
        <f t="shared" si="486"/>
        <v>OP_J</v>
      </c>
      <c r="AG1863" t="b">
        <f t="shared" si="487"/>
        <v>1</v>
      </c>
    </row>
    <row r="1864" spans="1:33">
      <c r="A1864" s="55">
        <f t="shared" si="439"/>
        <v>1864</v>
      </c>
      <c r="B1864" s="54">
        <f t="shared" si="476"/>
        <v>1816</v>
      </c>
      <c r="C1864" s="96" t="s">
        <v>3998</v>
      </c>
      <c r="D1864" s="224">
        <v>2</v>
      </c>
      <c r="E1864" s="99" t="s">
        <v>2871</v>
      </c>
      <c r="F1864" s="99" t="s">
        <v>2871</v>
      </c>
      <c r="G1864" s="103">
        <v>0</v>
      </c>
      <c r="H1864" s="103">
        <v>0</v>
      </c>
      <c r="I1864" s="175" t="s">
        <v>3</v>
      </c>
      <c r="J1864" s="97" t="s">
        <v>1540</v>
      </c>
      <c r="K1864" s="99" t="s">
        <v>4229</v>
      </c>
      <c r="L1864" s="255" t="s">
        <v>5137</v>
      </c>
      <c r="M1864" s="255"/>
      <c r="N1864" s="255"/>
      <c r="O1864" s="96" t="s">
        <v>1055</v>
      </c>
      <c r="P1864" s="101" t="s">
        <v>2367</v>
      </c>
      <c r="Q1864" s="101"/>
      <c r="R1864"/>
      <c r="S1864" t="str">
        <f t="shared" si="495"/>
        <v/>
      </c>
      <c r="T1864" t="str">
        <f>IF(ISNA(VLOOKUP(AF1864,#REF!,1)),"//","")</f>
        <v/>
      </c>
      <c r="U1864"/>
      <c r="V1864" s="43">
        <f t="shared" si="434"/>
        <v>593</v>
      </c>
      <c r="W1864" s="91" t="s">
        <v>2928</v>
      </c>
      <c r="X1864" s="69" t="s">
        <v>2422</v>
      </c>
      <c r="Y1864" s="69" t="s">
        <v>2942</v>
      </c>
      <c r="Z1864" s="44" t="str">
        <f t="shared" si="489"/>
        <v>"BIN"</v>
      </c>
      <c r="AA1864" s="25" t="str">
        <f t="shared" si="484"/>
        <v>&gt;BIN</v>
      </c>
      <c r="AB1864" s="1">
        <f t="shared" si="490"/>
        <v>1816</v>
      </c>
      <c r="AC1864" t="str">
        <f t="shared" si="485"/>
        <v>ITM_2BIN</v>
      </c>
      <c r="AD1864" s="157" t="str">
        <f>IF(ISNA(VLOOKUP(AA1864,Sheet2!J:J,1,0)),"//","")</f>
        <v>//</v>
      </c>
      <c r="AF1864" s="107" t="str">
        <f t="shared" si="486"/>
        <v>BIN</v>
      </c>
      <c r="AG1864" t="b">
        <f t="shared" si="487"/>
        <v>0</v>
      </c>
    </row>
    <row r="1865" spans="1:33">
      <c r="A1865" s="55">
        <f t="shared" si="439"/>
        <v>1865</v>
      </c>
      <c r="B1865" s="54">
        <f t="shared" si="476"/>
        <v>1817</v>
      </c>
      <c r="C1865" s="96" t="s">
        <v>3998</v>
      </c>
      <c r="D1865" s="224">
        <v>8</v>
      </c>
      <c r="E1865" s="97" t="s">
        <v>2872</v>
      </c>
      <c r="F1865" s="97" t="s">
        <v>2872</v>
      </c>
      <c r="G1865" s="98">
        <v>0</v>
      </c>
      <c r="H1865" s="98">
        <v>0</v>
      </c>
      <c r="I1865" s="175" t="s">
        <v>3</v>
      </c>
      <c r="J1865" s="97" t="s">
        <v>1540</v>
      </c>
      <c r="K1865" s="99" t="s">
        <v>4229</v>
      </c>
      <c r="L1865" s="255" t="s">
        <v>5137</v>
      </c>
      <c r="M1865" s="255"/>
      <c r="N1865" s="255"/>
      <c r="O1865" s="96" t="s">
        <v>1055</v>
      </c>
      <c r="P1865" s="101" t="s">
        <v>2368</v>
      </c>
      <c r="Q1865" s="101"/>
      <c r="R1865"/>
      <c r="S1865" t="str">
        <f t="shared" si="495"/>
        <v/>
      </c>
      <c r="T1865" t="str">
        <f>IF(ISNA(VLOOKUP(AF1865,#REF!,1)),"//","")</f>
        <v/>
      </c>
      <c r="U1865"/>
      <c r="V1865" s="43">
        <f t="shared" si="434"/>
        <v>594</v>
      </c>
      <c r="W1865" s="91" t="s">
        <v>2928</v>
      </c>
      <c r="X1865" s="69" t="s">
        <v>2422</v>
      </c>
      <c r="Y1865" s="69" t="s">
        <v>2943</v>
      </c>
      <c r="Z1865" s="44" t="str">
        <f t="shared" si="489"/>
        <v>"OCT"</v>
      </c>
      <c r="AA1865" s="25" t="str">
        <f t="shared" si="484"/>
        <v>&gt;OCT</v>
      </c>
      <c r="AB1865" s="1">
        <f t="shared" si="490"/>
        <v>1817</v>
      </c>
      <c r="AC1865" t="str">
        <f t="shared" si="485"/>
        <v>ITM_2OCT</v>
      </c>
      <c r="AD1865" s="157" t="str">
        <f>IF(ISNA(VLOOKUP(AA1865,Sheet2!J:J,1,0)),"//","")</f>
        <v>//</v>
      </c>
      <c r="AF1865" s="107" t="str">
        <f t="shared" si="486"/>
        <v>OCT</v>
      </c>
      <c r="AG1865" t="b">
        <f t="shared" si="487"/>
        <v>0</v>
      </c>
    </row>
    <row r="1866" spans="1:33">
      <c r="A1866" s="55">
        <f t="shared" si="439"/>
        <v>1866</v>
      </c>
      <c r="B1866" s="54">
        <f t="shared" si="476"/>
        <v>1818</v>
      </c>
      <c r="C1866" s="96" t="s">
        <v>3998</v>
      </c>
      <c r="D1866" s="224">
        <v>10</v>
      </c>
      <c r="E1866" s="97" t="s">
        <v>1213</v>
      </c>
      <c r="F1866" s="97" t="s">
        <v>1213</v>
      </c>
      <c r="G1866" s="98">
        <v>0</v>
      </c>
      <c r="H1866" s="98">
        <v>0</v>
      </c>
      <c r="I1866" s="175" t="s">
        <v>3</v>
      </c>
      <c r="J1866" s="97" t="s">
        <v>1540</v>
      </c>
      <c r="K1866" s="99" t="s">
        <v>4229</v>
      </c>
      <c r="L1866" s="255" t="s">
        <v>5137</v>
      </c>
      <c r="M1866" s="255"/>
      <c r="N1866" s="255"/>
      <c r="O1866" s="96" t="s">
        <v>1055</v>
      </c>
      <c r="P1866" s="101" t="s">
        <v>2369</v>
      </c>
      <c r="Q1866" s="101"/>
      <c r="R1866"/>
      <c r="S1866" t="str">
        <f t="shared" si="495"/>
        <v/>
      </c>
      <c r="T1866" t="str">
        <f>IF(ISNA(VLOOKUP(AF1866,#REF!,1)),"//","")</f>
        <v/>
      </c>
      <c r="U1866"/>
      <c r="V1866" s="43">
        <f t="shared" si="434"/>
        <v>595</v>
      </c>
      <c r="W1866" s="91" t="s">
        <v>2928</v>
      </c>
      <c r="X1866" s="69" t="s">
        <v>2422</v>
      </c>
      <c r="Y1866" s="95" t="s">
        <v>2944</v>
      </c>
      <c r="Z1866" s="44" t="str">
        <f t="shared" si="489"/>
        <v>"DEC"</v>
      </c>
      <c r="AA1866" s="25" t="str">
        <f t="shared" si="484"/>
        <v>&gt;DEC</v>
      </c>
      <c r="AB1866" s="1">
        <f t="shared" si="490"/>
        <v>1818</v>
      </c>
      <c r="AC1866" t="str">
        <f t="shared" si="485"/>
        <v>ITM_2DEC</v>
      </c>
      <c r="AD1866" s="157" t="str">
        <f>IF(ISNA(VLOOKUP(AA1866,Sheet2!J:J,1,0)),"//","")</f>
        <v>//</v>
      </c>
      <c r="AF1866" s="107" t="str">
        <f t="shared" si="486"/>
        <v>DEC</v>
      </c>
      <c r="AG1866" t="b">
        <f t="shared" si="487"/>
        <v>0</v>
      </c>
    </row>
    <row r="1867" spans="1:33">
      <c r="A1867" s="55">
        <f t="shared" si="439"/>
        <v>1867</v>
      </c>
      <c r="B1867" s="54">
        <f t="shared" si="476"/>
        <v>1819</v>
      </c>
      <c r="C1867" s="96" t="s">
        <v>3998</v>
      </c>
      <c r="D1867" s="224">
        <v>16</v>
      </c>
      <c r="E1867" s="97" t="s">
        <v>1514</v>
      </c>
      <c r="F1867" s="97" t="s">
        <v>1514</v>
      </c>
      <c r="G1867" s="98">
        <v>0</v>
      </c>
      <c r="H1867" s="98">
        <v>0</v>
      </c>
      <c r="I1867" s="175" t="s">
        <v>3</v>
      </c>
      <c r="J1867" s="97" t="s">
        <v>1540</v>
      </c>
      <c r="K1867" s="99" t="s">
        <v>4229</v>
      </c>
      <c r="L1867" s="255" t="s">
        <v>5137</v>
      </c>
      <c r="M1867" s="255"/>
      <c r="N1867" s="255"/>
      <c r="O1867" s="96" t="s">
        <v>1055</v>
      </c>
      <c r="P1867" s="101" t="s">
        <v>2370</v>
      </c>
      <c r="Q1867" s="101"/>
      <c r="R1867"/>
      <c r="S1867" t="str">
        <f t="shared" si="495"/>
        <v/>
      </c>
      <c r="T1867" t="str">
        <f>IF(ISNA(VLOOKUP(AF1867,#REF!,1)),"//","")</f>
        <v/>
      </c>
      <c r="U1867"/>
      <c r="V1867" s="43">
        <f t="shared" si="434"/>
        <v>596</v>
      </c>
      <c r="W1867" s="91" t="s">
        <v>2928</v>
      </c>
      <c r="X1867" s="69" t="s">
        <v>2422</v>
      </c>
      <c r="Y1867" s="95" t="s">
        <v>2945</v>
      </c>
      <c r="Z1867" s="44" t="str">
        <f t="shared" si="489"/>
        <v>"HEX"</v>
      </c>
      <c r="AA1867" s="25" t="str">
        <f t="shared" si="484"/>
        <v>&gt;HEX</v>
      </c>
      <c r="AB1867" s="1">
        <f t="shared" si="490"/>
        <v>1819</v>
      </c>
      <c r="AC1867" t="str">
        <f t="shared" si="485"/>
        <v>ITM_2HEX</v>
      </c>
      <c r="AD1867" s="157" t="str">
        <f>IF(ISNA(VLOOKUP(AA1867,Sheet2!J:J,1,0)),"//","")</f>
        <v>//</v>
      </c>
      <c r="AF1867" s="107" t="str">
        <f t="shared" si="486"/>
        <v>HEX</v>
      </c>
      <c r="AG1867" t="b">
        <f t="shared" si="487"/>
        <v>0</v>
      </c>
    </row>
    <row r="1868" spans="1:33">
      <c r="A1868" s="55">
        <f t="shared" si="439"/>
        <v>1868</v>
      </c>
      <c r="B1868" s="54">
        <f t="shared" si="476"/>
        <v>1820</v>
      </c>
      <c r="C1868" s="96" t="s">
        <v>3926</v>
      </c>
      <c r="D1868" s="224">
        <v>8</v>
      </c>
      <c r="E1868" s="97" t="s">
        <v>1523</v>
      </c>
      <c r="F1868" s="97" t="s">
        <v>1523</v>
      </c>
      <c r="G1868" s="98">
        <v>0</v>
      </c>
      <c r="H1868" s="98">
        <v>0</v>
      </c>
      <c r="I1868" s="175" t="s">
        <v>3</v>
      </c>
      <c r="J1868" s="97" t="s">
        <v>1541</v>
      </c>
      <c r="K1868" s="99" t="s">
        <v>4065</v>
      </c>
      <c r="L1868" s="255" t="s">
        <v>5137</v>
      </c>
      <c r="M1868" s="255"/>
      <c r="N1868" s="255"/>
      <c r="O1868" s="96" t="s">
        <v>1055</v>
      </c>
      <c r="P1868" s="101" t="s">
        <v>2371</v>
      </c>
      <c r="Q1868" s="101"/>
      <c r="R1868"/>
      <c r="S1868" t="str">
        <f t="shared" si="495"/>
        <v/>
      </c>
      <c r="T1868" t="str">
        <f>IF(ISNA(VLOOKUP(AF1868,#REF!,1)),"//","")</f>
        <v/>
      </c>
      <c r="U1868"/>
      <c r="V1868" s="43">
        <f t="shared" si="434"/>
        <v>596</v>
      </c>
      <c r="W1868" s="91" t="s">
        <v>2928</v>
      </c>
      <c r="X1868" s="69" t="s">
        <v>2422</v>
      </c>
      <c r="Y1868" s="95" t="s">
        <v>2422</v>
      </c>
      <c r="Z1868" s="44" t="str">
        <f t="shared" si="489"/>
        <v/>
      </c>
      <c r="AA1868" s="25" t="str">
        <f t="shared" si="484"/>
        <v/>
      </c>
      <c r="AB1868" s="1">
        <f t="shared" si="490"/>
        <v>1820</v>
      </c>
      <c r="AC1868" t="str">
        <f t="shared" si="485"/>
        <v>ITM_WS8</v>
      </c>
      <c r="AD1868" s="157" t="str">
        <f>IF(ISNA(VLOOKUP(AA1868,Sheet2!J:J,1,0)),"//","")</f>
        <v/>
      </c>
      <c r="AF1868" s="107" t="str">
        <f t="shared" si="486"/>
        <v/>
      </c>
      <c r="AG1868" t="b">
        <f t="shared" si="487"/>
        <v>1</v>
      </c>
    </row>
    <row r="1869" spans="1:33">
      <c r="A1869" s="55">
        <f t="shared" si="439"/>
        <v>1869</v>
      </c>
      <c r="B1869" s="54">
        <f t="shared" si="476"/>
        <v>1821</v>
      </c>
      <c r="C1869" s="96" t="s">
        <v>3926</v>
      </c>
      <c r="D1869" s="224">
        <v>16</v>
      </c>
      <c r="E1869" s="97" t="s">
        <v>1056</v>
      </c>
      <c r="F1869" s="97" t="s">
        <v>1056</v>
      </c>
      <c r="G1869" s="98">
        <v>0</v>
      </c>
      <c r="H1869" s="98">
        <v>0</v>
      </c>
      <c r="I1869" s="175" t="s">
        <v>3</v>
      </c>
      <c r="J1869" s="97" t="s">
        <v>1541</v>
      </c>
      <c r="K1869" s="99" t="s">
        <v>4065</v>
      </c>
      <c r="L1869" s="255" t="s">
        <v>5137</v>
      </c>
      <c r="M1869" s="255"/>
      <c r="N1869" s="255"/>
      <c r="O1869" s="96" t="s">
        <v>1055</v>
      </c>
      <c r="P1869" s="101" t="s">
        <v>2372</v>
      </c>
      <c r="Q1869" s="101"/>
      <c r="R1869"/>
      <c r="S1869" t="str">
        <f t="shared" si="495"/>
        <v/>
      </c>
      <c r="T1869" t="str">
        <f>IF(ISNA(VLOOKUP(AF1869,#REF!,1)),"//","")</f>
        <v/>
      </c>
      <c r="U1869"/>
      <c r="V1869" s="43">
        <f t="shared" si="434"/>
        <v>596</v>
      </c>
      <c r="W1869" s="91" t="s">
        <v>2928</v>
      </c>
      <c r="X1869" s="69" t="s">
        <v>2422</v>
      </c>
      <c r="Y1869" s="69" t="s">
        <v>2422</v>
      </c>
      <c r="Z1869" s="44" t="str">
        <f t="shared" si="489"/>
        <v/>
      </c>
      <c r="AA1869" s="25" t="str">
        <f t="shared" si="484"/>
        <v/>
      </c>
      <c r="AB1869" s="1">
        <f t="shared" si="490"/>
        <v>1821</v>
      </c>
      <c r="AC1869" t="str">
        <f t="shared" si="485"/>
        <v>ITM_WS16</v>
      </c>
      <c r="AD1869" s="157" t="str">
        <f>IF(ISNA(VLOOKUP(AA1869,Sheet2!J:J,1,0)),"//","")</f>
        <v/>
      </c>
      <c r="AF1869" s="107" t="str">
        <f t="shared" si="486"/>
        <v/>
      </c>
      <c r="AG1869" t="b">
        <f t="shared" si="487"/>
        <v>1</v>
      </c>
    </row>
    <row r="1870" spans="1:33">
      <c r="A1870" s="55">
        <f t="shared" si="439"/>
        <v>1870</v>
      </c>
      <c r="B1870" s="54">
        <f t="shared" si="476"/>
        <v>1822</v>
      </c>
      <c r="C1870" s="96" t="s">
        <v>3926</v>
      </c>
      <c r="D1870" s="224">
        <v>32</v>
      </c>
      <c r="E1870" s="97" t="s">
        <v>1057</v>
      </c>
      <c r="F1870" s="97" t="s">
        <v>1057</v>
      </c>
      <c r="G1870" s="98">
        <v>0</v>
      </c>
      <c r="H1870" s="98">
        <v>0</v>
      </c>
      <c r="I1870" s="175" t="s">
        <v>3</v>
      </c>
      <c r="J1870" s="97" t="s">
        <v>1541</v>
      </c>
      <c r="K1870" s="99" t="s">
        <v>4065</v>
      </c>
      <c r="L1870" s="255" t="s">
        <v>5137</v>
      </c>
      <c r="M1870" s="255"/>
      <c r="N1870" s="255"/>
      <c r="O1870" s="96" t="s">
        <v>1055</v>
      </c>
      <c r="P1870" s="101" t="s">
        <v>2373</v>
      </c>
      <c r="Q1870" s="101"/>
      <c r="R1870"/>
      <c r="S1870" t="str">
        <f t="shared" si="495"/>
        <v/>
      </c>
      <c r="T1870" t="str">
        <f>IF(ISNA(VLOOKUP(AF1870,#REF!,1)),"//","")</f>
        <v/>
      </c>
      <c r="U1870"/>
      <c r="V1870" s="43">
        <f t="shared" si="434"/>
        <v>596</v>
      </c>
      <c r="W1870" s="91" t="s">
        <v>2928</v>
      </c>
      <c r="X1870" s="69" t="s">
        <v>2422</v>
      </c>
      <c r="Y1870" s="69" t="s">
        <v>2422</v>
      </c>
      <c r="Z1870" s="44" t="str">
        <f t="shared" si="489"/>
        <v/>
      </c>
      <c r="AA1870" s="25" t="str">
        <f t="shared" si="484"/>
        <v/>
      </c>
      <c r="AB1870" s="1">
        <f t="shared" si="490"/>
        <v>1822</v>
      </c>
      <c r="AC1870" t="str">
        <f t="shared" si="485"/>
        <v>ITM_WS32</v>
      </c>
      <c r="AD1870" s="157" t="str">
        <f>IF(ISNA(VLOOKUP(AA1870,Sheet2!J:J,1,0)),"//","")</f>
        <v/>
      </c>
      <c r="AF1870" s="107" t="str">
        <f t="shared" si="486"/>
        <v/>
      </c>
      <c r="AG1870" t="b">
        <f t="shared" si="487"/>
        <v>1</v>
      </c>
    </row>
    <row r="1871" spans="1:33">
      <c r="A1871" s="55">
        <f t="shared" si="439"/>
        <v>1871</v>
      </c>
      <c r="B1871" s="54">
        <f t="shared" si="476"/>
        <v>1823</v>
      </c>
      <c r="C1871" s="96" t="s">
        <v>3926</v>
      </c>
      <c r="D1871" s="224">
        <v>64</v>
      </c>
      <c r="E1871" s="97" t="s">
        <v>1058</v>
      </c>
      <c r="F1871" s="97" t="s">
        <v>1058</v>
      </c>
      <c r="G1871" s="98">
        <v>0</v>
      </c>
      <c r="H1871" s="98">
        <v>0</v>
      </c>
      <c r="I1871" s="175" t="s">
        <v>3</v>
      </c>
      <c r="J1871" s="97" t="s">
        <v>1541</v>
      </c>
      <c r="K1871" s="99" t="s">
        <v>4065</v>
      </c>
      <c r="L1871" s="255" t="s">
        <v>5137</v>
      </c>
      <c r="M1871" s="255"/>
      <c r="N1871" s="255"/>
      <c r="O1871" s="96" t="s">
        <v>1055</v>
      </c>
      <c r="P1871" s="101" t="s">
        <v>2374</v>
      </c>
      <c r="Q1871" s="101"/>
      <c r="R1871"/>
      <c r="S1871" t="str">
        <f t="shared" si="495"/>
        <v/>
      </c>
      <c r="T1871" t="str">
        <f>IF(ISNA(VLOOKUP(AF1871,#REF!,1)),"//","")</f>
        <v/>
      </c>
      <c r="U1871"/>
      <c r="V1871" s="43">
        <f t="shared" si="434"/>
        <v>596</v>
      </c>
      <c r="W1871" s="91" t="s">
        <v>2928</v>
      </c>
      <c r="X1871" s="69" t="s">
        <v>2422</v>
      </c>
      <c r="Y1871" s="69" t="s">
        <v>2422</v>
      </c>
      <c r="Z1871" s="44" t="str">
        <f t="shared" si="489"/>
        <v/>
      </c>
      <c r="AA1871" s="25" t="str">
        <f t="shared" si="484"/>
        <v/>
      </c>
      <c r="AB1871" s="1">
        <f t="shared" si="490"/>
        <v>1823</v>
      </c>
      <c r="AC1871" t="str">
        <f t="shared" si="485"/>
        <v>ITM_WS64</v>
      </c>
      <c r="AD1871" s="157" t="str">
        <f>IF(ISNA(VLOOKUP(AA1871,Sheet2!J:J,1,0)),"//","")</f>
        <v/>
      </c>
      <c r="AF1871" s="107" t="str">
        <f t="shared" si="486"/>
        <v/>
      </c>
      <c r="AG1871" t="b">
        <f t="shared" si="487"/>
        <v>1</v>
      </c>
    </row>
    <row r="1872" spans="1:33">
      <c r="A1872" s="55">
        <f t="shared" si="439"/>
        <v>1872</v>
      </c>
      <c r="B1872" s="54">
        <f t="shared" si="476"/>
        <v>1824</v>
      </c>
      <c r="C1872" s="58" t="s">
        <v>4562</v>
      </c>
      <c r="D1872" s="225" t="s">
        <v>7</v>
      </c>
      <c r="E1872" s="86" t="s">
        <v>4570</v>
      </c>
      <c r="F1872" s="86" t="s">
        <v>4570</v>
      </c>
      <c r="G1872" s="191">
        <v>0</v>
      </c>
      <c r="H1872" s="191">
        <v>0</v>
      </c>
      <c r="I1872" s="172" t="s">
        <v>3</v>
      </c>
      <c r="J1872" s="64" t="s">
        <v>1540</v>
      </c>
      <c r="K1872" s="65" t="s">
        <v>4229</v>
      </c>
      <c r="L1872" s="256" t="s">
        <v>5137</v>
      </c>
      <c r="M1872" s="256"/>
      <c r="N1872" s="256"/>
      <c r="O1872" s="66"/>
      <c r="P1872" s="62" t="s">
        <v>4563</v>
      </c>
      <c r="Q1872" s="13"/>
      <c r="R1872"/>
      <c r="S1872" t="str">
        <f t="shared" si="495"/>
        <v/>
      </c>
      <c r="T1872" t="str">
        <f>IF(ISNA(VLOOKUP(AF1872,#REF!,1)),"//","")</f>
        <v/>
      </c>
      <c r="U1872"/>
      <c r="V1872" s="43">
        <f t="shared" si="434"/>
        <v>597</v>
      </c>
      <c r="W1872" s="91" t="s">
        <v>2422</v>
      </c>
      <c r="X1872" s="69" t="s">
        <v>2422</v>
      </c>
      <c r="Y1872" s="69" t="s">
        <v>2422</v>
      </c>
      <c r="Z1872" s="44" t="str">
        <f t="shared" si="489"/>
        <v>"HOUR"</v>
      </c>
      <c r="AA1872" s="25" t="str">
        <f t="shared" si="484"/>
        <v>HOUR</v>
      </c>
      <c r="AB1872" s="1">
        <f t="shared" si="490"/>
        <v>1824</v>
      </c>
      <c r="AC1872" t="str">
        <f t="shared" si="485"/>
        <v>ITM_HR_DEG</v>
      </c>
      <c r="AD1872" s="157" t="str">
        <f>IF(ISNA(VLOOKUP(AA1872,Sheet2!J:J,1,0)),"//","")</f>
        <v>//</v>
      </c>
      <c r="AF1872" s="107" t="str">
        <f t="shared" si="486"/>
        <v>HOUR</v>
      </c>
      <c r="AG1872" t="b">
        <f t="shared" si="487"/>
        <v>1</v>
      </c>
    </row>
    <row r="1873" spans="1:33">
      <c r="A1873" s="55">
        <f t="shared" si="439"/>
        <v>1873</v>
      </c>
      <c r="B1873" s="54">
        <f t="shared" si="476"/>
        <v>1825</v>
      </c>
      <c r="C1873" s="58" t="s">
        <v>4558</v>
      </c>
      <c r="D1873" s="225" t="s">
        <v>7</v>
      </c>
      <c r="E1873" s="86" t="s">
        <v>4556</v>
      </c>
      <c r="F1873" s="86" t="s">
        <v>4556</v>
      </c>
      <c r="G1873" s="191">
        <v>0</v>
      </c>
      <c r="H1873" s="191">
        <v>0</v>
      </c>
      <c r="I1873" s="172" t="s">
        <v>3</v>
      </c>
      <c r="J1873" s="64" t="s">
        <v>1540</v>
      </c>
      <c r="K1873" s="65" t="s">
        <v>4229</v>
      </c>
      <c r="L1873" s="256" t="s">
        <v>5137</v>
      </c>
      <c r="M1873" s="256"/>
      <c r="N1873" s="256"/>
      <c r="O1873" s="66"/>
      <c r="P1873" s="62" t="s">
        <v>4560</v>
      </c>
      <c r="Q1873" s="13"/>
      <c r="R1873"/>
      <c r="S1873" t="str">
        <f t="shared" si="495"/>
        <v/>
      </c>
      <c r="T1873" t="str">
        <f>IF(ISNA(VLOOKUP(AF1873,#REF!,1)),"//","")</f>
        <v/>
      </c>
      <c r="U1873"/>
      <c r="V1873" s="43">
        <f t="shared" ref="V1873:V1936" si="496">IF(AA1873&lt;&gt;"",V1872+1,V1872)</f>
        <v>598</v>
      </c>
      <c r="W1873" s="91" t="s">
        <v>2422</v>
      </c>
      <c r="X1873" s="69" t="s">
        <v>2422</v>
      </c>
      <c r="Y1873" s="69" t="s">
        <v>2422</v>
      </c>
      <c r="Z1873" s="44" t="str">
        <f t="shared" si="489"/>
        <v>"MIN"</v>
      </c>
      <c r="AA1873" s="25" t="str">
        <f t="shared" ref="AA1873:AA1936" si="497">IF(LEN(Y1873)&gt;0,Y1873,SUBSTITUTE(SUBSTITUTE(SUBSTITUTE(SUBSTITUTE(SUBSTITUTE(SUBSTITUTE(SUBSTITUTE(SUBSTITUTE(SUBSTITUTE(SUBSTITUTE(SUBSTITUTE(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73" s="1">
        <f t="shared" si="490"/>
        <v>1825</v>
      </c>
      <c r="AC1873" t="str">
        <f t="shared" ref="AC1873:AC1936" si="498">P1873</f>
        <v>ITM_MINUTE</v>
      </c>
      <c r="AD1873" s="157" t="str">
        <f>IF(ISNA(VLOOKUP(AA1873,Sheet2!J:J,1,0)),"//","")</f>
        <v/>
      </c>
      <c r="AF1873" s="107" t="str">
        <f t="shared" ref="AF1873:AF1936" si="499">IF(LEN(AA1873)=0,"",SUBSTITUTE(SUBSTITUTE(SUBSTITUTE(SUBSTITUTE(SUBSTITUTE(SUBSTITUTE(SUBSTITUTE(SUBSTITUTE(SUBSTITUTE(SUBSTITUTE(SUBSTITUTE(SUBSTITUTE(SUBSTITUTE(SUBSTITUTE(SUBSTITUTE(SUBSTITUTE(SUBSTITUTE(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73" t="b">
        <f t="shared" ref="AG1873:AG1936" si="500">AA1873=AF1873</f>
        <v>1</v>
      </c>
    </row>
    <row r="1874" spans="1:33">
      <c r="A1874" s="55">
        <f t="shared" ref="A1874:A1937" si="501">IF(B1874=INT(B1874),ROW(),"")</f>
        <v>1874</v>
      </c>
      <c r="B1874" s="54">
        <f t="shared" si="476"/>
        <v>1826</v>
      </c>
      <c r="C1874" s="58" t="s">
        <v>4559</v>
      </c>
      <c r="D1874" s="225" t="s">
        <v>7</v>
      </c>
      <c r="E1874" s="86" t="s">
        <v>4557</v>
      </c>
      <c r="F1874" s="86" t="s">
        <v>4557</v>
      </c>
      <c r="G1874" s="191">
        <v>0</v>
      </c>
      <c r="H1874" s="191">
        <v>0</v>
      </c>
      <c r="I1874" s="172" t="s">
        <v>3</v>
      </c>
      <c r="J1874" s="64" t="s">
        <v>1540</v>
      </c>
      <c r="K1874" s="65" t="s">
        <v>4229</v>
      </c>
      <c r="L1874" s="256" t="s">
        <v>5137</v>
      </c>
      <c r="M1874" s="256"/>
      <c r="N1874" s="256"/>
      <c r="O1874" s="66"/>
      <c r="P1874" s="62" t="s">
        <v>4561</v>
      </c>
      <c r="Q1874" s="13"/>
      <c r="R1874"/>
      <c r="S1874" t="str">
        <f t="shared" si="495"/>
        <v/>
      </c>
      <c r="T1874" t="str">
        <f>IF(ISNA(VLOOKUP(AF1874,#REF!,1)),"//","")</f>
        <v/>
      </c>
      <c r="U1874"/>
      <c r="V1874" s="43">
        <f t="shared" si="496"/>
        <v>599</v>
      </c>
      <c r="W1874" s="91" t="s">
        <v>2422</v>
      </c>
      <c r="X1874" s="69" t="s">
        <v>2422</v>
      </c>
      <c r="Y1874" s="69" t="s">
        <v>2422</v>
      </c>
      <c r="Z1874" s="44" t="str">
        <f t="shared" si="489"/>
        <v>"SEC"</v>
      </c>
      <c r="AA1874" s="25" t="str">
        <f t="shared" si="497"/>
        <v>SEC</v>
      </c>
      <c r="AB1874" s="1">
        <f t="shared" si="490"/>
        <v>1826</v>
      </c>
      <c r="AC1874" t="str">
        <f t="shared" si="498"/>
        <v>ITM_SECOND</v>
      </c>
      <c r="AD1874" s="157" t="str">
        <f>IF(ISNA(VLOOKUP(AA1874,Sheet2!J:J,1,0)),"//","")</f>
        <v>//</v>
      </c>
      <c r="AF1874" s="107" t="str">
        <f t="shared" si="499"/>
        <v>SEC</v>
      </c>
      <c r="AG1874" t="b">
        <f t="shared" si="500"/>
        <v>1</v>
      </c>
    </row>
    <row r="1875" spans="1:33">
      <c r="A1875" s="55">
        <f t="shared" si="501"/>
        <v>1875</v>
      </c>
      <c r="B1875" s="54">
        <f t="shared" si="476"/>
        <v>1827</v>
      </c>
      <c r="C1875" s="58" t="s">
        <v>4564</v>
      </c>
      <c r="D1875" s="225" t="s">
        <v>7</v>
      </c>
      <c r="E1875" s="64" t="s">
        <v>4566</v>
      </c>
      <c r="F1875" s="64" t="s">
        <v>4566</v>
      </c>
      <c r="G1875" s="72">
        <v>0</v>
      </c>
      <c r="H1875" s="72">
        <v>0</v>
      </c>
      <c r="I1875" s="172" t="s">
        <v>3</v>
      </c>
      <c r="J1875" s="64" t="s">
        <v>1540</v>
      </c>
      <c r="K1875" s="65" t="s">
        <v>4229</v>
      </c>
      <c r="L1875" s="256" t="s">
        <v>5137</v>
      </c>
      <c r="M1875" s="256"/>
      <c r="N1875" s="256"/>
      <c r="O1875" s="66"/>
      <c r="P1875" s="62" t="s">
        <v>4567</v>
      </c>
      <c r="Q1875" s="13"/>
      <c r="R1875"/>
      <c r="S1875" t="str">
        <f t="shared" si="495"/>
        <v/>
      </c>
      <c r="T1875" t="str">
        <f>IF(ISNA(VLOOKUP(AF1875,#REF!,1)),"//","")</f>
        <v/>
      </c>
      <c r="U1875"/>
      <c r="V1875" s="43">
        <f t="shared" si="496"/>
        <v>600</v>
      </c>
      <c r="W1875" s="91" t="s">
        <v>2422</v>
      </c>
      <c r="X1875" s="69" t="s">
        <v>2422</v>
      </c>
      <c r="Y1875" s="69" t="s">
        <v>2422</v>
      </c>
      <c r="Z1875" s="44" t="str">
        <f t="shared" si="489"/>
        <v>STD_RIGHT_ARROW "TIME"</v>
      </c>
      <c r="AA1875" s="25" t="str">
        <f t="shared" si="497"/>
        <v>&gt;TIME</v>
      </c>
      <c r="AB1875" s="1">
        <f t="shared" si="490"/>
        <v>1827</v>
      </c>
      <c r="AC1875" t="str">
        <f t="shared" si="498"/>
        <v>ITM_toTIME</v>
      </c>
      <c r="AD1875" s="157" t="str">
        <f>IF(ISNA(VLOOKUP(AA1875,Sheet2!J:J,1,0)),"//","")</f>
        <v>//</v>
      </c>
      <c r="AF1875" s="107" t="str">
        <f t="shared" si="499"/>
        <v>&gt;TIME</v>
      </c>
      <c r="AG1875" t="b">
        <f t="shared" si="500"/>
        <v>1</v>
      </c>
    </row>
    <row r="1876" spans="1:33">
      <c r="A1876" s="55">
        <f t="shared" si="501"/>
        <v>1876</v>
      </c>
      <c r="B1876" s="54">
        <f t="shared" si="476"/>
        <v>1828</v>
      </c>
      <c r="C1876" s="58" t="s">
        <v>4565</v>
      </c>
      <c r="D1876" s="225" t="s">
        <v>7</v>
      </c>
      <c r="E1876" s="150" t="s">
        <v>4568</v>
      </c>
      <c r="F1876" s="150" t="s">
        <v>4568</v>
      </c>
      <c r="G1876" s="191">
        <v>0</v>
      </c>
      <c r="H1876" s="191">
        <v>0</v>
      </c>
      <c r="I1876" s="172" t="s">
        <v>3</v>
      </c>
      <c r="J1876" s="64" t="s">
        <v>1540</v>
      </c>
      <c r="K1876" s="65" t="s">
        <v>4229</v>
      </c>
      <c r="L1876" s="256" t="s">
        <v>5137</v>
      </c>
      <c r="M1876" s="256"/>
      <c r="N1876" s="256"/>
      <c r="O1876" s="66"/>
      <c r="P1876" s="62" t="s">
        <v>4569</v>
      </c>
      <c r="Q1876" s="13"/>
      <c r="R1876"/>
      <c r="S1876" t="str">
        <f t="shared" si="495"/>
        <v/>
      </c>
      <c r="T1876" t="str">
        <f>IF(ISNA(VLOOKUP(AF1876,#REF!,1)),"//","")</f>
        <v/>
      </c>
      <c r="U1876"/>
      <c r="V1876" s="43">
        <f t="shared" si="496"/>
        <v>601</v>
      </c>
      <c r="W1876" s="91" t="s">
        <v>2422</v>
      </c>
      <c r="X1876" s="69" t="s">
        <v>2422</v>
      </c>
      <c r="Y1876" s="69" t="s">
        <v>2422</v>
      </c>
      <c r="Z1876" s="44" t="str">
        <f t="shared" si="489"/>
        <v>"TIME" STD_RIGHT_ARROW</v>
      </c>
      <c r="AA1876" s="25" t="str">
        <f t="shared" si="497"/>
        <v>TIME&gt;</v>
      </c>
      <c r="AB1876" s="1">
        <f t="shared" si="490"/>
        <v>1828</v>
      </c>
      <c r="AC1876" t="str">
        <f t="shared" si="498"/>
        <v>ITM_TIMEto</v>
      </c>
      <c r="AD1876" s="157" t="str">
        <f>IF(ISNA(VLOOKUP(AA1876,Sheet2!J:J,1,0)),"//","")</f>
        <v>//</v>
      </c>
      <c r="AF1876" s="107" t="str">
        <f t="shared" si="499"/>
        <v>TIME&gt;</v>
      </c>
      <c r="AG1876" t="b">
        <f t="shared" si="500"/>
        <v>1</v>
      </c>
    </row>
    <row r="1877" spans="1:33" s="17" customFormat="1">
      <c r="A1877" s="55">
        <f t="shared" si="501"/>
        <v>1877</v>
      </c>
      <c r="B1877" s="54">
        <f t="shared" si="476"/>
        <v>1829</v>
      </c>
      <c r="C1877" s="109" t="s">
        <v>4046</v>
      </c>
      <c r="D1877" s="109" t="s">
        <v>7</v>
      </c>
      <c r="E1877" s="134" t="str">
        <f t="shared" ref="E1877" si="502">CHAR(34)&amp;IF(B1877&lt;10,"000",IF(B1877&lt;100,"00",IF(B1877&lt;1000,"0","")))&amp;$B1877&amp;CHAR(34)</f>
        <v>"1829"</v>
      </c>
      <c r="F1877" s="110" t="str">
        <f t="shared" ref="F1877" si="503">E1877</f>
        <v>"1829"</v>
      </c>
      <c r="G1877" s="189">
        <v>0</v>
      </c>
      <c r="H1877" s="189">
        <v>0</v>
      </c>
      <c r="I1877" s="176" t="s">
        <v>28</v>
      </c>
      <c r="J1877" s="111" t="s">
        <v>1541</v>
      </c>
      <c r="K1877" s="112" t="s">
        <v>4065</v>
      </c>
      <c r="L1877" s="130" t="s">
        <v>5137</v>
      </c>
      <c r="M1877" s="130"/>
      <c r="N1877" s="130"/>
      <c r="P1877" s="153" t="str">
        <f>"MNU_"&amp;IF(B1877&lt;10,"000",IF(B1877&lt;100,"00",IF(B1877&lt;1000,"0","")))&amp;$B1877</f>
        <v>MNU_1829</v>
      </c>
      <c r="Q1877" s="16"/>
      <c r="S1877" s="17" t="str">
        <f t="shared" si="495"/>
        <v/>
      </c>
      <c r="T1877" s="17" t="str">
        <f>IF(ISNA(VLOOKUP(AF1877,#REF!,1)),"//","")</f>
        <v/>
      </c>
      <c r="V1877" s="43">
        <f t="shared" si="496"/>
        <v>601</v>
      </c>
      <c r="W1877" s="107" t="s">
        <v>2422</v>
      </c>
      <c r="X1877" s="114" t="s">
        <v>2422</v>
      </c>
      <c r="Y1877" s="114" t="s">
        <v>2422</v>
      </c>
      <c r="Z1877" s="44" t="str">
        <f t="shared" si="489"/>
        <v/>
      </c>
      <c r="AA1877" s="25" t="str">
        <f t="shared" si="497"/>
        <v/>
      </c>
      <c r="AB1877" s="1">
        <f t="shared" si="490"/>
        <v>1829</v>
      </c>
      <c r="AC1877" t="str">
        <f t="shared" si="498"/>
        <v>MNU_1829</v>
      </c>
      <c r="AD1877" s="157" t="str">
        <f>IF(ISNA(VLOOKUP(AA1877,Sheet2!J:J,1,0)),"//","")</f>
        <v/>
      </c>
      <c r="AF1877" s="107" t="str">
        <f t="shared" si="499"/>
        <v/>
      </c>
      <c r="AG1877" t="b">
        <f t="shared" si="500"/>
        <v>1</v>
      </c>
    </row>
    <row r="1878" spans="1:33">
      <c r="A1878" s="55">
        <f t="shared" si="501"/>
        <v>1878</v>
      </c>
      <c r="B1878" s="54">
        <f t="shared" si="476"/>
        <v>1830</v>
      </c>
      <c r="C1878" s="96" t="s">
        <v>4047</v>
      </c>
      <c r="D1878" s="224" t="s">
        <v>3432</v>
      </c>
      <c r="E1878" s="99" t="s">
        <v>531</v>
      </c>
      <c r="F1878" s="99" t="s">
        <v>1068</v>
      </c>
      <c r="G1878" s="103">
        <v>0</v>
      </c>
      <c r="H1878" s="103">
        <v>0</v>
      </c>
      <c r="I1878" s="64" t="s">
        <v>1</v>
      </c>
      <c r="J1878" s="64" t="s">
        <v>1541</v>
      </c>
      <c r="K1878" s="65" t="s">
        <v>4065</v>
      </c>
      <c r="L1878" s="256" t="s">
        <v>5137</v>
      </c>
      <c r="M1878" s="256"/>
      <c r="N1878" s="256"/>
      <c r="O1878" s="96" t="s">
        <v>1065</v>
      </c>
      <c r="P1878" s="101" t="s">
        <v>3432</v>
      </c>
      <c r="Q1878" s="101"/>
      <c r="R1878"/>
      <c r="S1878" t="str">
        <f t="shared" si="495"/>
        <v>NOT EQUAL</v>
      </c>
      <c r="T1878" t="str">
        <f>IF(ISNA(VLOOKUP(AF1878,#REF!,1)),"//","")</f>
        <v/>
      </c>
      <c r="U1878"/>
      <c r="V1878" s="43">
        <f t="shared" si="496"/>
        <v>601</v>
      </c>
      <c r="W1878" s="91"/>
      <c r="X1878" s="69"/>
      <c r="Y1878" s="69"/>
      <c r="Z1878" s="44" t="str">
        <f t="shared" si="489"/>
        <v/>
      </c>
      <c r="AA1878" s="25" t="str">
        <f t="shared" si="497"/>
        <v/>
      </c>
      <c r="AB1878" s="1">
        <f t="shared" si="490"/>
        <v>1830</v>
      </c>
      <c r="AC1878" t="str">
        <f t="shared" si="498"/>
        <v>ITM_qoppa</v>
      </c>
      <c r="AD1878" s="157" t="str">
        <f>IF(ISNA(VLOOKUP(AA1878,Sheet2!J:J,1,0)),"//","")</f>
        <v/>
      </c>
      <c r="AF1878" s="107" t="str">
        <f t="shared" si="499"/>
        <v/>
      </c>
      <c r="AG1878" t="b">
        <f t="shared" si="500"/>
        <v>1</v>
      </c>
    </row>
    <row r="1879" spans="1:33">
      <c r="A1879" s="55">
        <f t="shared" si="501"/>
        <v>1879</v>
      </c>
      <c r="B1879" s="54">
        <f t="shared" si="476"/>
        <v>1831</v>
      </c>
      <c r="C1879" s="96" t="s">
        <v>4047</v>
      </c>
      <c r="D1879" s="224" t="s">
        <v>3433</v>
      </c>
      <c r="E1879" s="97" t="s">
        <v>531</v>
      </c>
      <c r="F1879" s="97" t="s">
        <v>1069</v>
      </c>
      <c r="G1879" s="98">
        <v>0</v>
      </c>
      <c r="H1879" s="98">
        <v>0</v>
      </c>
      <c r="I1879" s="64" t="s">
        <v>1</v>
      </c>
      <c r="J1879" s="64" t="s">
        <v>1541</v>
      </c>
      <c r="K1879" s="65" t="s">
        <v>4065</v>
      </c>
      <c r="L1879" s="256" t="s">
        <v>5137</v>
      </c>
      <c r="M1879" s="256"/>
      <c r="N1879" s="256"/>
      <c r="O1879" s="96" t="s">
        <v>1065</v>
      </c>
      <c r="P1879" s="101" t="s">
        <v>3433</v>
      </c>
      <c r="Q1879" s="101"/>
      <c r="R1879"/>
      <c r="S1879" t="str">
        <f t="shared" si="495"/>
        <v>NOT EQUAL</v>
      </c>
      <c r="T1879" t="str">
        <f>IF(ISNA(VLOOKUP(AF1879,#REF!,1)),"//","")</f>
        <v/>
      </c>
      <c r="U1879"/>
      <c r="V1879" s="43">
        <f t="shared" si="496"/>
        <v>601</v>
      </c>
      <c r="W1879" s="91"/>
      <c r="X1879" s="69"/>
      <c r="Y1879" s="69"/>
      <c r="Z1879" s="44" t="str">
        <f t="shared" si="489"/>
        <v/>
      </c>
      <c r="AA1879" s="25" t="str">
        <f t="shared" si="497"/>
        <v/>
      </c>
      <c r="AB1879" s="1">
        <f t="shared" si="490"/>
        <v>1831</v>
      </c>
      <c r="AC1879" t="str">
        <f t="shared" si="498"/>
        <v>ITM_digamma</v>
      </c>
      <c r="AD1879" s="157" t="str">
        <f>IF(ISNA(VLOOKUP(AA1879,Sheet2!J:J,1,0)),"//","")</f>
        <v/>
      </c>
      <c r="AF1879" s="107" t="str">
        <f t="shared" si="499"/>
        <v/>
      </c>
      <c r="AG1879" t="b">
        <f t="shared" si="500"/>
        <v>1</v>
      </c>
    </row>
    <row r="1880" spans="1:33">
      <c r="A1880" s="55">
        <f t="shared" si="501"/>
        <v>1880</v>
      </c>
      <c r="B1880" s="54">
        <f t="shared" ref="B1880:B1943" si="504">IF(AND(MID(C1880,2,1)&lt;&gt;"/",MID(C1880,1,1)="/"),INT(B1879)+1,B1879+0.01)</f>
        <v>1832</v>
      </c>
      <c r="C1880" s="96" t="s">
        <v>4047</v>
      </c>
      <c r="D1880" s="224" t="s">
        <v>3434</v>
      </c>
      <c r="E1880" s="97" t="s">
        <v>531</v>
      </c>
      <c r="F1880" s="97" t="s">
        <v>1070</v>
      </c>
      <c r="G1880" s="98">
        <v>0</v>
      </c>
      <c r="H1880" s="98">
        <v>0</v>
      </c>
      <c r="I1880" s="64" t="s">
        <v>1</v>
      </c>
      <c r="J1880" s="64" t="s">
        <v>1541</v>
      </c>
      <c r="K1880" s="65" t="s">
        <v>4065</v>
      </c>
      <c r="L1880" s="256" t="s">
        <v>5137</v>
      </c>
      <c r="M1880" s="256"/>
      <c r="N1880" s="256"/>
      <c r="O1880" s="96" t="s">
        <v>1065</v>
      </c>
      <c r="P1880" s="101" t="s">
        <v>3434</v>
      </c>
      <c r="Q1880" s="101"/>
      <c r="R1880"/>
      <c r="S1880" t="str">
        <f t="shared" si="495"/>
        <v>NOT EQUAL</v>
      </c>
      <c r="T1880" t="str">
        <f>IF(ISNA(VLOOKUP(AF1880,#REF!,1)),"//","")</f>
        <v/>
      </c>
      <c r="U1880"/>
      <c r="V1880" s="43">
        <f t="shared" si="496"/>
        <v>601</v>
      </c>
      <c r="W1880" s="91"/>
      <c r="X1880" s="69"/>
      <c r="Y1880" s="69"/>
      <c r="Z1880" s="44" t="str">
        <f t="shared" si="489"/>
        <v/>
      </c>
      <c r="AA1880" s="25" t="str">
        <f t="shared" si="497"/>
        <v/>
      </c>
      <c r="AB1880" s="1">
        <f t="shared" si="490"/>
        <v>1832</v>
      </c>
      <c r="AC1880" t="str">
        <f t="shared" si="498"/>
        <v>ITM_sampi</v>
      </c>
      <c r="AD1880" s="157" t="str">
        <f>IF(ISNA(VLOOKUP(AA1880,Sheet2!J:J,1,0)),"//","")</f>
        <v/>
      </c>
      <c r="AF1880" s="107" t="str">
        <f t="shared" si="499"/>
        <v/>
      </c>
      <c r="AG1880" t="b">
        <f t="shared" si="500"/>
        <v>1</v>
      </c>
    </row>
    <row r="1881" spans="1:33">
      <c r="A1881" s="55">
        <f t="shared" si="501"/>
        <v>1881</v>
      </c>
      <c r="B1881" s="54">
        <f t="shared" si="504"/>
        <v>1833</v>
      </c>
      <c r="C1881" s="96" t="s">
        <v>3973</v>
      </c>
      <c r="D1881" s="96" t="s">
        <v>2400</v>
      </c>
      <c r="E1881" s="97" t="s">
        <v>1536</v>
      </c>
      <c r="F1881" s="97" t="s">
        <v>1536</v>
      </c>
      <c r="G1881" s="98">
        <v>0</v>
      </c>
      <c r="H1881" s="98">
        <v>0</v>
      </c>
      <c r="I1881" s="175" t="s">
        <v>3</v>
      </c>
      <c r="J1881" s="97" t="s">
        <v>1540</v>
      </c>
      <c r="K1881" s="99" t="s">
        <v>4229</v>
      </c>
      <c r="L1881" s="255" t="s">
        <v>5137</v>
      </c>
      <c r="M1881" s="255"/>
      <c r="N1881" s="255"/>
      <c r="O1881" s="96" t="s">
        <v>1010</v>
      </c>
      <c r="P1881" s="101" t="s">
        <v>2400</v>
      </c>
      <c r="Q1881" s="101"/>
      <c r="R1881"/>
      <c r="S1881" t="str">
        <f t="shared" si="495"/>
        <v/>
      </c>
      <c r="T1881" t="str">
        <f>IF(ISNA(VLOOKUP(AF1881,#REF!,1)),"//","")</f>
        <v/>
      </c>
      <c r="U1881"/>
      <c r="V1881" s="43">
        <f t="shared" si="496"/>
        <v>602</v>
      </c>
      <c r="W1881" s="91" t="s">
        <v>2883</v>
      </c>
      <c r="X1881" s="69" t="s">
        <v>2813</v>
      </c>
      <c r="Y1881" s="69" t="s">
        <v>2422</v>
      </c>
      <c r="Z1881" s="44" t="str">
        <f t="shared" si="489"/>
        <v>"COMPLEX"</v>
      </c>
      <c r="AA1881" s="25" t="str">
        <f t="shared" si="497"/>
        <v>COMPLEX</v>
      </c>
      <c r="AB1881" s="1">
        <f t="shared" si="490"/>
        <v>1833</v>
      </c>
      <c r="AC1881" t="str">
        <f t="shared" si="498"/>
        <v>KEY_COMPLEX</v>
      </c>
      <c r="AD1881" s="157" t="str">
        <f>IF(ISNA(VLOOKUP(AA1881,Sheet2!J:J,1,0)),"//","")</f>
        <v/>
      </c>
      <c r="AF1881" s="107" t="str">
        <f t="shared" si="499"/>
        <v>COMPLEX</v>
      </c>
      <c r="AG1881" t="b">
        <f t="shared" si="500"/>
        <v>1</v>
      </c>
    </row>
    <row r="1882" spans="1:33">
      <c r="A1882" s="55">
        <f t="shared" si="501"/>
        <v>1882</v>
      </c>
      <c r="B1882" s="54">
        <f t="shared" si="504"/>
        <v>1834</v>
      </c>
      <c r="C1882" s="96" t="s">
        <v>3986</v>
      </c>
      <c r="D1882" s="96" t="s">
        <v>7</v>
      </c>
      <c r="E1882" s="97" t="s">
        <v>1553</v>
      </c>
      <c r="F1882" s="97" t="s">
        <v>1482</v>
      </c>
      <c r="G1882" s="98">
        <v>0</v>
      </c>
      <c r="H1882" s="98">
        <v>0</v>
      </c>
      <c r="I1882" s="175" t="s">
        <v>3</v>
      </c>
      <c r="J1882" s="97" t="s">
        <v>1540</v>
      </c>
      <c r="K1882" s="99" t="s">
        <v>4229</v>
      </c>
      <c r="L1882" s="255" t="s">
        <v>5137</v>
      </c>
      <c r="M1882" s="255"/>
      <c r="N1882" s="255"/>
      <c r="O1882" s="96" t="s">
        <v>2432</v>
      </c>
      <c r="P1882" s="101" t="s">
        <v>2558</v>
      </c>
      <c r="Q1882" s="101"/>
      <c r="R1882"/>
      <c r="S1882" t="str">
        <f t="shared" si="495"/>
        <v>NOT EQUAL</v>
      </c>
      <c r="T1882" t="str">
        <f>IF(ISNA(VLOOKUP(AF1882,#REF!,1)),"//","")</f>
        <v/>
      </c>
      <c r="U1882"/>
      <c r="V1882" s="43">
        <f t="shared" si="496"/>
        <v>603</v>
      </c>
      <c r="W1882" s="91" t="s">
        <v>2883</v>
      </c>
      <c r="X1882" s="69" t="s">
        <v>2422</v>
      </c>
      <c r="Y1882" s="69" t="s">
        <v>2422</v>
      </c>
      <c r="Z1882" s="44" t="str">
        <f t="shared" si="489"/>
        <v>STD_RIGHT_ARROW "POLAR"</v>
      </c>
      <c r="AA1882" s="25" t="str">
        <f t="shared" si="497"/>
        <v>&gt;POLAR</v>
      </c>
      <c r="AB1882" s="1">
        <f t="shared" si="490"/>
        <v>1834</v>
      </c>
      <c r="AC1882" t="str">
        <f t="shared" si="498"/>
        <v>ITM_toPOL2</v>
      </c>
      <c r="AD1882" s="157" t="str">
        <f>IF(ISNA(VLOOKUP(AA1882,Sheet2!J:J,1,0)),"//","")</f>
        <v/>
      </c>
      <c r="AF1882" s="107" t="str">
        <f t="shared" si="499"/>
        <v>&gt;POLAR</v>
      </c>
      <c r="AG1882" t="b">
        <f t="shared" si="500"/>
        <v>1</v>
      </c>
    </row>
    <row r="1883" spans="1:33">
      <c r="A1883" s="55">
        <f t="shared" si="501"/>
        <v>1883</v>
      </c>
      <c r="B1883" s="54">
        <f t="shared" si="504"/>
        <v>1835</v>
      </c>
      <c r="C1883" s="96" t="s">
        <v>3987</v>
      </c>
      <c r="D1883" s="96" t="s">
        <v>7</v>
      </c>
      <c r="E1883" s="97" t="s">
        <v>1552</v>
      </c>
      <c r="F1883" s="97" t="s">
        <v>1485</v>
      </c>
      <c r="G1883" s="194">
        <v>0</v>
      </c>
      <c r="H1883" s="194">
        <v>0</v>
      </c>
      <c r="I1883" s="175" t="s">
        <v>3</v>
      </c>
      <c r="J1883" s="97" t="s">
        <v>1540</v>
      </c>
      <c r="K1883" s="99" t="s">
        <v>4229</v>
      </c>
      <c r="L1883" s="255" t="s">
        <v>5137</v>
      </c>
      <c r="M1883" s="255"/>
      <c r="N1883" s="255"/>
      <c r="O1883" s="96" t="s">
        <v>2433</v>
      </c>
      <c r="P1883" s="101" t="s">
        <v>2559</v>
      </c>
      <c r="Q1883" s="101"/>
      <c r="R1883"/>
      <c r="S1883" t="str">
        <f t="shared" si="495"/>
        <v>NOT EQUAL</v>
      </c>
      <c r="T1883" t="str">
        <f>IF(ISNA(VLOOKUP(AF1883,#REF!,1)),"//","")</f>
        <v/>
      </c>
      <c r="U1883"/>
      <c r="V1883" s="43">
        <f t="shared" si="496"/>
        <v>604</v>
      </c>
      <c r="W1883" s="91" t="s">
        <v>2883</v>
      </c>
      <c r="X1883" s="69" t="s">
        <v>2422</v>
      </c>
      <c r="Y1883" s="69" t="s">
        <v>2422</v>
      </c>
      <c r="Z1883" s="44" t="str">
        <f t="shared" si="489"/>
        <v>STD_RIGHT_ARROW "RECT"</v>
      </c>
      <c r="AA1883" s="25" t="str">
        <f t="shared" si="497"/>
        <v>&gt;RECT</v>
      </c>
      <c r="AB1883" s="1">
        <f t="shared" si="490"/>
        <v>1835</v>
      </c>
      <c r="AC1883" t="str">
        <f t="shared" si="498"/>
        <v>ITM_toREC2</v>
      </c>
      <c r="AD1883" s="157" t="str">
        <f>IF(ISNA(VLOOKUP(AA1883,Sheet2!J:J,1,0)),"//","")</f>
        <v/>
      </c>
      <c r="AF1883" s="107" t="str">
        <f t="shared" si="499"/>
        <v>&gt;RECT</v>
      </c>
      <c r="AG1883" t="b">
        <f t="shared" si="500"/>
        <v>1</v>
      </c>
    </row>
    <row r="1884" spans="1:33">
      <c r="A1884" s="55">
        <f t="shared" si="501"/>
        <v>1884</v>
      </c>
      <c r="B1884" s="54">
        <f t="shared" si="504"/>
        <v>1836</v>
      </c>
      <c r="C1884" s="96" t="s">
        <v>3988</v>
      </c>
      <c r="D1884" s="96">
        <v>1</v>
      </c>
      <c r="E1884" s="97" t="s">
        <v>531</v>
      </c>
      <c r="F1884" s="97" t="s">
        <v>1043</v>
      </c>
      <c r="G1884" s="194">
        <v>0</v>
      </c>
      <c r="H1884" s="194">
        <v>0</v>
      </c>
      <c r="I1884" s="180" t="s">
        <v>1</v>
      </c>
      <c r="J1884" s="97" t="s">
        <v>1541</v>
      </c>
      <c r="K1884" s="99" t="s">
        <v>4065</v>
      </c>
      <c r="L1884" s="255" t="s">
        <v>5137</v>
      </c>
      <c r="M1884" s="255"/>
      <c r="N1884" s="255"/>
      <c r="O1884" s="96"/>
      <c r="P1884" s="101" t="s">
        <v>2830</v>
      </c>
      <c r="Q1884" s="101"/>
      <c r="R1884"/>
      <c r="S1884" t="str">
        <f t="shared" si="495"/>
        <v>NOT EQUAL</v>
      </c>
      <c r="T1884" t="str">
        <f>IF(ISNA(VLOOKUP(AF1884,#REF!,1)),"//","")</f>
        <v/>
      </c>
      <c r="U1884"/>
      <c r="V1884" s="43">
        <f t="shared" si="496"/>
        <v>605</v>
      </c>
      <c r="W1884" s="91" t="s">
        <v>2900</v>
      </c>
      <c r="X1884" s="69" t="s">
        <v>2813</v>
      </c>
      <c r="Y1884" s="69" t="s">
        <v>2422</v>
      </c>
      <c r="Z1884" s="44" t="str">
        <f t="shared" si="489"/>
        <v>"ERPN"</v>
      </c>
      <c r="AA1884" s="25" t="str">
        <f t="shared" si="497"/>
        <v>ERPN</v>
      </c>
      <c r="AB1884" s="1">
        <f t="shared" si="490"/>
        <v>1836</v>
      </c>
      <c r="AC1884" t="str">
        <f t="shared" si="498"/>
        <v>ITM_eRPN_ON</v>
      </c>
      <c r="AD1884" s="157" t="str">
        <f>IF(ISNA(VLOOKUP(AA1884,Sheet2!J:J,1,0)),"//","")</f>
        <v/>
      </c>
      <c r="AF1884" s="107" t="str">
        <f t="shared" si="499"/>
        <v>ERPN</v>
      </c>
      <c r="AG1884" t="b">
        <f t="shared" si="500"/>
        <v>1</v>
      </c>
    </row>
    <row r="1885" spans="1:33">
      <c r="A1885" s="55">
        <f t="shared" si="501"/>
        <v>1885</v>
      </c>
      <c r="B1885" s="54">
        <f t="shared" si="504"/>
        <v>1837</v>
      </c>
      <c r="C1885" s="96" t="s">
        <v>3988</v>
      </c>
      <c r="D1885" s="96">
        <v>0</v>
      </c>
      <c r="E1885" s="97" t="s">
        <v>531</v>
      </c>
      <c r="F1885" s="99" t="s">
        <v>2832</v>
      </c>
      <c r="G1885" s="103">
        <v>0</v>
      </c>
      <c r="H1885" s="103">
        <v>0</v>
      </c>
      <c r="I1885" s="180" t="s">
        <v>1</v>
      </c>
      <c r="J1885" s="97" t="s">
        <v>1541</v>
      </c>
      <c r="K1885" s="99" t="s">
        <v>4065</v>
      </c>
      <c r="L1885" s="255" t="s">
        <v>5137</v>
      </c>
      <c r="M1885" s="255"/>
      <c r="N1885" s="255"/>
      <c r="O1885" s="96"/>
      <c r="P1885" s="101" t="s">
        <v>2831</v>
      </c>
      <c r="Q1885" s="101"/>
      <c r="R1885"/>
      <c r="S1885" t="str">
        <f t="shared" si="495"/>
        <v>NOT EQUAL</v>
      </c>
      <c r="T1885" t="str">
        <f>IF(ISNA(VLOOKUP(AF1885,#REF!,1)),"//","")</f>
        <v/>
      </c>
      <c r="U1885"/>
      <c r="V1885" s="43">
        <f t="shared" si="496"/>
        <v>606</v>
      </c>
      <c r="W1885" s="91" t="s">
        <v>2900</v>
      </c>
      <c r="X1885" s="69" t="s">
        <v>2813</v>
      </c>
      <c r="Y1885" s="69" t="s">
        <v>2422</v>
      </c>
      <c r="Z1885" s="44" t="str">
        <f t="shared" si="489"/>
        <v>"RPN"</v>
      </c>
      <c r="AA1885" s="25" t="str">
        <f t="shared" si="497"/>
        <v>RPN</v>
      </c>
      <c r="AB1885" s="1">
        <f t="shared" si="490"/>
        <v>1837</v>
      </c>
      <c r="AC1885" t="str">
        <f t="shared" si="498"/>
        <v>ITM_eRPN_OFF</v>
      </c>
      <c r="AD1885" s="157" t="str">
        <f>IF(ISNA(VLOOKUP(AA1885,Sheet2!J:J,1,0)),"//","")</f>
        <v/>
      </c>
      <c r="AF1885" s="107" t="str">
        <f t="shared" si="499"/>
        <v>RPN</v>
      </c>
      <c r="AG1885" t="b">
        <f t="shared" si="500"/>
        <v>1</v>
      </c>
    </row>
    <row r="1886" spans="1:33">
      <c r="A1886" s="55">
        <f t="shared" si="501"/>
        <v>1886</v>
      </c>
      <c r="B1886" s="54">
        <f t="shared" si="504"/>
        <v>1838</v>
      </c>
      <c r="C1886" s="96" t="s">
        <v>3984</v>
      </c>
      <c r="D1886" s="96" t="s">
        <v>1042</v>
      </c>
      <c r="E1886" s="99" t="s">
        <v>1043</v>
      </c>
      <c r="F1886" s="99" t="s">
        <v>1043</v>
      </c>
      <c r="G1886" s="103">
        <v>0</v>
      </c>
      <c r="H1886" s="103">
        <v>0</v>
      </c>
      <c r="I1886" s="175" t="s">
        <v>3</v>
      </c>
      <c r="J1886" s="97" t="s">
        <v>1541</v>
      </c>
      <c r="K1886" s="99" t="s">
        <v>4065</v>
      </c>
      <c r="L1886" s="255" t="s">
        <v>5137</v>
      </c>
      <c r="M1886" s="255"/>
      <c r="N1886" s="255"/>
      <c r="O1886" s="96" t="s">
        <v>1044</v>
      </c>
      <c r="P1886" s="101" t="s">
        <v>2360</v>
      </c>
      <c r="Q1886" s="101"/>
      <c r="R1886"/>
      <c r="S1886" t="str">
        <f t="shared" si="495"/>
        <v/>
      </c>
      <c r="T1886" t="str">
        <f>IF(ISNA(VLOOKUP(AF1886,#REF!,1)),"//","")</f>
        <v/>
      </c>
      <c r="U1886"/>
      <c r="V1886" s="43">
        <f t="shared" si="496"/>
        <v>606</v>
      </c>
      <c r="W1886" s="91" t="s">
        <v>2900</v>
      </c>
      <c r="X1886" s="69" t="s">
        <v>2422</v>
      </c>
      <c r="Y1886" s="69" t="s">
        <v>2422</v>
      </c>
      <c r="Z1886" s="44" t="str">
        <f t="shared" si="489"/>
        <v/>
      </c>
      <c r="AA1886" s="25" t="str">
        <f t="shared" si="497"/>
        <v/>
      </c>
      <c r="AB1886" s="1">
        <f t="shared" si="490"/>
        <v>1838</v>
      </c>
      <c r="AC1886" t="str">
        <f t="shared" si="498"/>
        <v>ITM_ERPN</v>
      </c>
      <c r="AD1886" s="157" t="str">
        <f>IF(ISNA(VLOOKUP(AA1886,Sheet2!J:J,1,0)),"//","")</f>
        <v/>
      </c>
      <c r="AF1886" s="107" t="str">
        <f t="shared" si="499"/>
        <v/>
      </c>
      <c r="AG1886" t="b">
        <f t="shared" si="500"/>
        <v>1</v>
      </c>
    </row>
    <row r="1887" spans="1:33">
      <c r="A1887" s="55">
        <f t="shared" si="501"/>
        <v>1887</v>
      </c>
      <c r="B1887" s="54">
        <f t="shared" si="504"/>
        <v>1839</v>
      </c>
      <c r="C1887" s="96" t="s">
        <v>3984</v>
      </c>
      <c r="D1887" s="96" t="s">
        <v>1045</v>
      </c>
      <c r="E1887" s="97" t="s">
        <v>1521</v>
      </c>
      <c r="F1887" s="97" t="s">
        <v>1521</v>
      </c>
      <c r="G1887" s="98">
        <v>0</v>
      </c>
      <c r="H1887" s="98">
        <v>0</v>
      </c>
      <c r="I1887" s="175" t="s">
        <v>3</v>
      </c>
      <c r="J1887" s="97" t="s">
        <v>1541</v>
      </c>
      <c r="K1887" s="99" t="s">
        <v>4065</v>
      </c>
      <c r="L1887" s="255" t="s">
        <v>5137</v>
      </c>
      <c r="M1887" s="255"/>
      <c r="N1887" s="255"/>
      <c r="O1887" s="96" t="s">
        <v>1046</v>
      </c>
      <c r="P1887" s="101" t="s">
        <v>2361</v>
      </c>
      <c r="Q1887" s="101"/>
      <c r="R1887"/>
      <c r="S1887" t="str">
        <f t="shared" si="495"/>
        <v/>
      </c>
      <c r="T1887" t="str">
        <f>IF(ISNA(VLOOKUP(AF1887,#REF!,1)),"//","")</f>
        <v/>
      </c>
      <c r="U1887"/>
      <c r="V1887" s="43">
        <f t="shared" si="496"/>
        <v>606</v>
      </c>
      <c r="W1887" s="91" t="s">
        <v>2900</v>
      </c>
      <c r="X1887" s="69" t="s">
        <v>2422</v>
      </c>
      <c r="Y1887" s="69" t="s">
        <v>2422</v>
      </c>
      <c r="Z1887" s="44" t="str">
        <f t="shared" si="489"/>
        <v/>
      </c>
      <c r="AA1887" s="25" t="str">
        <f t="shared" si="497"/>
        <v/>
      </c>
      <c r="AB1887" s="1">
        <f t="shared" si="490"/>
        <v>1839</v>
      </c>
      <c r="AC1887" t="str">
        <f t="shared" si="498"/>
        <v>ITM_HOMEx3</v>
      </c>
      <c r="AD1887" s="157" t="str">
        <f>IF(ISNA(VLOOKUP(AA1887,Sheet2!J:J,1,0)),"//","")</f>
        <v/>
      </c>
      <c r="AF1887" s="107" t="str">
        <f t="shared" si="499"/>
        <v/>
      </c>
      <c r="AG1887" t="b">
        <f t="shared" si="500"/>
        <v>1</v>
      </c>
    </row>
    <row r="1888" spans="1:33">
      <c r="A1888" s="55">
        <f t="shared" si="501"/>
        <v>1888</v>
      </c>
      <c r="B1888" s="54">
        <f t="shared" si="504"/>
        <v>1840</v>
      </c>
      <c r="C1888" s="96" t="s">
        <v>3984</v>
      </c>
      <c r="D1888" s="96" t="s">
        <v>1047</v>
      </c>
      <c r="E1888" s="97" t="s">
        <v>531</v>
      </c>
      <c r="F1888" s="97" t="s">
        <v>1522</v>
      </c>
      <c r="G1888" s="98">
        <v>0</v>
      </c>
      <c r="H1888" s="98">
        <v>0</v>
      </c>
      <c r="I1888" s="180" t="s">
        <v>1</v>
      </c>
      <c r="J1888" s="97" t="s">
        <v>1541</v>
      </c>
      <c r="K1888" s="99" t="s">
        <v>4065</v>
      </c>
      <c r="L1888" s="255" t="s">
        <v>5137</v>
      </c>
      <c r="M1888" s="255"/>
      <c r="N1888" s="255"/>
      <c r="O1888" s="96" t="s">
        <v>1048</v>
      </c>
      <c r="P1888" s="101" t="s">
        <v>2362</v>
      </c>
      <c r="Q1888" s="101"/>
      <c r="R1888"/>
      <c r="S1888" t="str">
        <f t="shared" si="495"/>
        <v>NOT EQUAL</v>
      </c>
      <c r="T1888" t="str">
        <f>IF(ISNA(VLOOKUP(AF1888,#REF!,1)),"//","")</f>
        <v/>
      </c>
      <c r="U1888"/>
      <c r="V1888" s="43">
        <f t="shared" si="496"/>
        <v>606</v>
      </c>
      <c r="W1888" s="91" t="s">
        <v>2900</v>
      </c>
      <c r="X1888" s="69" t="s">
        <v>2422</v>
      </c>
      <c r="Y1888" s="69" t="s">
        <v>2422</v>
      </c>
      <c r="Z1888" s="44" t="str">
        <f t="shared" si="489"/>
        <v/>
      </c>
      <c r="AA1888" s="25" t="str">
        <f t="shared" si="497"/>
        <v/>
      </c>
      <c r="AB1888" s="1">
        <f t="shared" si="490"/>
        <v>1840</v>
      </c>
      <c r="AC1888" t="str">
        <f t="shared" si="498"/>
        <v>ITM_SHTIM</v>
      </c>
      <c r="AD1888" s="157" t="str">
        <f>IF(ISNA(VLOOKUP(AA1888,Sheet2!J:J,1,0)),"//","")</f>
        <v/>
      </c>
      <c r="AF1888" s="107" t="str">
        <f t="shared" si="499"/>
        <v/>
      </c>
      <c r="AG1888" t="b">
        <f t="shared" si="500"/>
        <v>1</v>
      </c>
    </row>
    <row r="1889" spans="1:33">
      <c r="A1889" s="55">
        <f t="shared" si="501"/>
        <v>1889</v>
      </c>
      <c r="B1889" s="54">
        <f t="shared" si="504"/>
        <v>1841</v>
      </c>
      <c r="C1889" s="96" t="s">
        <v>3984</v>
      </c>
      <c r="D1889" s="96" t="s">
        <v>1061</v>
      </c>
      <c r="E1889" s="97" t="s">
        <v>531</v>
      </c>
      <c r="F1889" s="97" t="s">
        <v>60</v>
      </c>
      <c r="G1889" s="98">
        <v>0</v>
      </c>
      <c r="H1889" s="98">
        <v>0</v>
      </c>
      <c r="I1889" s="180" t="s">
        <v>1</v>
      </c>
      <c r="J1889" s="97" t="s">
        <v>1541</v>
      </c>
      <c r="K1889" s="99" t="s">
        <v>4065</v>
      </c>
      <c r="L1889" s="255" t="s">
        <v>5137</v>
      </c>
      <c r="M1889" s="255"/>
      <c r="N1889" s="255"/>
      <c r="O1889" s="96" t="s">
        <v>61</v>
      </c>
      <c r="P1889" s="101" t="s">
        <v>2377</v>
      </c>
      <c r="Q1889" s="101"/>
      <c r="R1889"/>
      <c r="S1889" t="str">
        <f t="shared" si="495"/>
        <v>NOT EQUAL</v>
      </c>
      <c r="T1889" t="str">
        <f>IF(ISNA(VLOOKUP(AF1889,#REF!,1)),"//","")</f>
        <v/>
      </c>
      <c r="U1889"/>
      <c r="V1889" s="43">
        <f t="shared" si="496"/>
        <v>606</v>
      </c>
      <c r="W1889" s="91" t="s">
        <v>2900</v>
      </c>
      <c r="X1889" s="69" t="s">
        <v>2422</v>
      </c>
      <c r="Y1889" s="69" t="s">
        <v>2422</v>
      </c>
      <c r="Z1889" s="44" t="str">
        <f t="shared" si="489"/>
        <v/>
      </c>
      <c r="AA1889" s="25" t="str">
        <f t="shared" si="497"/>
        <v/>
      </c>
      <c r="AB1889" s="1">
        <f t="shared" si="490"/>
        <v>1841</v>
      </c>
      <c r="AC1889" t="str">
        <f t="shared" si="498"/>
        <v>ITM_CB_CPXRES</v>
      </c>
      <c r="AD1889" s="157" t="str">
        <f>IF(ISNA(VLOOKUP(AA1889,Sheet2!J:J,1,0)),"//","")</f>
        <v/>
      </c>
      <c r="AF1889" s="107" t="str">
        <f t="shared" si="499"/>
        <v/>
      </c>
      <c r="AG1889" t="b">
        <f t="shared" si="500"/>
        <v>1</v>
      </c>
    </row>
    <row r="1890" spans="1:33">
      <c r="A1890" s="55">
        <f t="shared" si="501"/>
        <v>1890</v>
      </c>
      <c r="B1890" s="54">
        <f t="shared" si="504"/>
        <v>1842</v>
      </c>
      <c r="C1890" s="96" t="s">
        <v>3984</v>
      </c>
      <c r="D1890" s="96" t="s">
        <v>1062</v>
      </c>
      <c r="E1890" s="97" t="s">
        <v>531</v>
      </c>
      <c r="F1890" s="97" t="s">
        <v>1063</v>
      </c>
      <c r="G1890" s="98">
        <v>0</v>
      </c>
      <c r="H1890" s="98">
        <v>0</v>
      </c>
      <c r="I1890" s="180" t="s">
        <v>1</v>
      </c>
      <c r="J1890" s="97" t="s">
        <v>1541</v>
      </c>
      <c r="K1890" s="99" t="s">
        <v>4065</v>
      </c>
      <c r="L1890" s="255" t="s">
        <v>5137</v>
      </c>
      <c r="M1890" s="255"/>
      <c r="N1890" s="255"/>
      <c r="O1890" s="96" t="s">
        <v>61</v>
      </c>
      <c r="P1890" s="101" t="s">
        <v>2378</v>
      </c>
      <c r="Q1890" s="101"/>
      <c r="R1890"/>
      <c r="S1890" t="str">
        <f t="shared" si="495"/>
        <v>NOT EQUAL</v>
      </c>
      <c r="T1890" t="str">
        <f>IF(ISNA(VLOOKUP(AF1890,#REF!,1)),"//","")</f>
        <v/>
      </c>
      <c r="U1890"/>
      <c r="V1890" s="43">
        <f t="shared" si="496"/>
        <v>606</v>
      </c>
      <c r="W1890" s="91" t="s">
        <v>2900</v>
      </c>
      <c r="X1890" s="69" t="s">
        <v>2422</v>
      </c>
      <c r="Y1890" s="69" t="s">
        <v>2422</v>
      </c>
      <c r="Z1890" s="44" t="str">
        <f t="shared" si="489"/>
        <v/>
      </c>
      <c r="AA1890" s="25" t="str">
        <f t="shared" si="497"/>
        <v/>
      </c>
      <c r="AB1890" s="1">
        <f t="shared" si="490"/>
        <v>1842</v>
      </c>
      <c r="AC1890" t="str">
        <f t="shared" si="498"/>
        <v>ITM_CB_LEADING_ZERO</v>
      </c>
      <c r="AD1890" s="157" t="str">
        <f>IF(ISNA(VLOOKUP(AA1890,Sheet2!J:J,1,0)),"//","")</f>
        <v/>
      </c>
      <c r="AF1890" s="107" t="str">
        <f t="shared" si="499"/>
        <v/>
      </c>
      <c r="AG1890" t="b">
        <f t="shared" si="500"/>
        <v>1</v>
      </c>
    </row>
    <row r="1891" spans="1:33">
      <c r="A1891" s="55">
        <f t="shared" si="501"/>
        <v>1891</v>
      </c>
      <c r="B1891" s="54">
        <f t="shared" si="504"/>
        <v>1843</v>
      </c>
      <c r="C1891" s="116" t="s">
        <v>3984</v>
      </c>
      <c r="D1891" s="116" t="s">
        <v>4363</v>
      </c>
      <c r="E1891" s="11" t="s">
        <v>531</v>
      </c>
      <c r="F1891" s="11" t="s">
        <v>4064</v>
      </c>
      <c r="G1891" s="117">
        <v>0</v>
      </c>
      <c r="H1891" s="117">
        <v>0</v>
      </c>
      <c r="I1891" s="180" t="s">
        <v>1</v>
      </c>
      <c r="J1891" s="11" t="s">
        <v>1541</v>
      </c>
      <c r="K1891" s="10" t="s">
        <v>4065</v>
      </c>
      <c r="L1891" s="261" t="s">
        <v>5137</v>
      </c>
      <c r="M1891" s="261"/>
      <c r="N1891" s="261"/>
      <c r="O1891" s="116" t="s">
        <v>4066</v>
      </c>
      <c r="P1891" s="13" t="s">
        <v>4067</v>
      </c>
      <c r="Q1891" s="13" t="s">
        <v>4068</v>
      </c>
      <c r="R1891"/>
      <c r="S1891" t="str">
        <f t="shared" si="495"/>
        <v>NOT EQUAL</v>
      </c>
      <c r="T1891" t="str">
        <f>IF(ISNA(VLOOKUP(AF1891,#REF!,1)),"//","")</f>
        <v/>
      </c>
      <c r="U1891"/>
      <c r="V1891" s="43">
        <f t="shared" si="496"/>
        <v>606</v>
      </c>
      <c r="W1891" s="2" t="s">
        <v>2900</v>
      </c>
      <c r="X1891" s="118" t="s">
        <v>2807</v>
      </c>
      <c r="Y1891" s="118"/>
      <c r="Z1891" s="44" t="str">
        <f t="shared" si="489"/>
        <v/>
      </c>
      <c r="AA1891" s="25" t="str">
        <f t="shared" si="497"/>
        <v/>
      </c>
      <c r="AB1891" s="1">
        <f t="shared" si="490"/>
        <v>1843</v>
      </c>
      <c r="AC1891" t="str">
        <f t="shared" si="498"/>
        <v>CHR_case</v>
      </c>
      <c r="AD1891" s="157" t="str">
        <f>IF(ISNA(VLOOKUP(AA1891,Sheet2!J:J,1,0)),"//","")</f>
        <v/>
      </c>
      <c r="AF1891" s="107" t="str">
        <f t="shared" si="499"/>
        <v/>
      </c>
      <c r="AG1891" t="b">
        <f t="shared" si="500"/>
        <v>1</v>
      </c>
    </row>
    <row r="1892" spans="1:33">
      <c r="A1892" s="55">
        <f t="shared" si="501"/>
        <v>1892</v>
      </c>
      <c r="B1892" s="54">
        <f t="shared" si="504"/>
        <v>1844</v>
      </c>
      <c r="C1892" s="96" t="s">
        <v>3984</v>
      </c>
      <c r="D1892" s="96" t="s">
        <v>1073</v>
      </c>
      <c r="E1892" s="97" t="s">
        <v>2427</v>
      </c>
      <c r="F1892" s="97" t="s">
        <v>1049</v>
      </c>
      <c r="G1892" s="98">
        <v>0</v>
      </c>
      <c r="H1892" s="98">
        <v>0</v>
      </c>
      <c r="I1892" s="175" t="s">
        <v>3</v>
      </c>
      <c r="J1892" s="97" t="s">
        <v>1541</v>
      </c>
      <c r="K1892" s="99" t="s">
        <v>4065</v>
      </c>
      <c r="L1892" s="255" t="s">
        <v>5137</v>
      </c>
      <c r="M1892" s="255"/>
      <c r="N1892" s="255"/>
      <c r="O1892" s="96" t="s">
        <v>1044</v>
      </c>
      <c r="P1892" s="101" t="s">
        <v>2382</v>
      </c>
      <c r="Q1892" s="101"/>
      <c r="R1892"/>
      <c r="S1892" t="str">
        <f t="shared" si="495"/>
        <v>NOT EQUAL</v>
      </c>
      <c r="T1892" t="str">
        <f>IF(ISNA(VLOOKUP(AF1892,#REF!,1)),"//","")</f>
        <v/>
      </c>
      <c r="U1892"/>
      <c r="V1892" s="43">
        <f t="shared" si="496"/>
        <v>606</v>
      </c>
      <c r="W1892" s="91" t="s">
        <v>2900</v>
      </c>
      <c r="X1892" s="69" t="s">
        <v>2422</v>
      </c>
      <c r="Y1892" s="69" t="s">
        <v>2422</v>
      </c>
      <c r="Z1892" s="44" t="str">
        <f t="shared" si="489"/>
        <v/>
      </c>
      <c r="AA1892" s="25" t="str">
        <f t="shared" si="497"/>
        <v/>
      </c>
      <c r="AB1892" s="1">
        <f t="shared" si="490"/>
        <v>1844</v>
      </c>
      <c r="AC1892" t="str">
        <f t="shared" si="498"/>
        <v>ITM_BASE_HOME</v>
      </c>
      <c r="AD1892" s="157" t="str">
        <f>IF(ISNA(VLOOKUP(AA1892,Sheet2!J:J,1,0)),"//","")</f>
        <v/>
      </c>
      <c r="AF1892" s="107" t="str">
        <f t="shared" si="499"/>
        <v/>
      </c>
      <c r="AG1892" t="b">
        <f t="shared" si="500"/>
        <v>1</v>
      </c>
    </row>
    <row r="1893" spans="1:33">
      <c r="A1893" s="55">
        <f t="shared" si="501"/>
        <v>1893</v>
      </c>
      <c r="B1893" s="54">
        <f t="shared" si="504"/>
        <v>1845</v>
      </c>
      <c r="C1893" s="96" t="s">
        <v>3984</v>
      </c>
      <c r="D1893" s="96" t="s">
        <v>1074</v>
      </c>
      <c r="E1893" s="97" t="s">
        <v>2428</v>
      </c>
      <c r="F1893" s="97" t="s">
        <v>1075</v>
      </c>
      <c r="G1893" s="98">
        <v>0</v>
      </c>
      <c r="H1893" s="98">
        <v>0</v>
      </c>
      <c r="I1893" s="175" t="s">
        <v>3</v>
      </c>
      <c r="J1893" s="97" t="s">
        <v>1541</v>
      </c>
      <c r="K1893" s="99" t="s">
        <v>4065</v>
      </c>
      <c r="L1893" s="255" t="s">
        <v>5137</v>
      </c>
      <c r="M1893" s="255"/>
      <c r="N1893" s="255"/>
      <c r="O1893" s="96" t="s">
        <v>1044</v>
      </c>
      <c r="P1893" s="101" t="s">
        <v>2383</v>
      </c>
      <c r="Q1893" s="101"/>
      <c r="R1893"/>
      <c r="S1893" t="str">
        <f t="shared" si="495"/>
        <v>NOT EQUAL</v>
      </c>
      <c r="T1893" t="str">
        <f>IF(ISNA(VLOOKUP(AF1893,#REF!,1)),"//","")</f>
        <v/>
      </c>
      <c r="U1893"/>
      <c r="V1893" s="43">
        <f t="shared" si="496"/>
        <v>606</v>
      </c>
      <c r="W1893" s="91" t="s">
        <v>2900</v>
      </c>
      <c r="X1893" s="69" t="s">
        <v>2422</v>
      </c>
      <c r="Y1893" s="69" t="s">
        <v>2422</v>
      </c>
      <c r="Z1893" s="44" t="str">
        <f t="shared" si="489"/>
        <v/>
      </c>
      <c r="AA1893" s="25" t="str">
        <f t="shared" si="497"/>
        <v/>
      </c>
      <c r="AB1893" s="1">
        <f t="shared" si="490"/>
        <v>1845</v>
      </c>
      <c r="AC1893" t="str">
        <f t="shared" si="498"/>
        <v>ITM_BASE_AHOME</v>
      </c>
      <c r="AD1893" s="157" t="str">
        <f>IF(ISNA(VLOOKUP(AA1893,Sheet2!J:J,1,0)),"//","")</f>
        <v/>
      </c>
      <c r="AF1893" s="107" t="str">
        <f t="shared" si="499"/>
        <v/>
      </c>
      <c r="AG1893" t="b">
        <f t="shared" si="500"/>
        <v>1</v>
      </c>
    </row>
    <row r="1894" spans="1:33">
      <c r="A1894" s="55">
        <f t="shared" si="501"/>
        <v>1894</v>
      </c>
      <c r="B1894" s="54">
        <f t="shared" si="504"/>
        <v>1846</v>
      </c>
      <c r="C1894" s="96" t="s">
        <v>3984</v>
      </c>
      <c r="D1894" s="96" t="s">
        <v>2514</v>
      </c>
      <c r="E1894" s="97" t="s">
        <v>531</v>
      </c>
      <c r="F1894" s="97" t="s">
        <v>2507</v>
      </c>
      <c r="G1894" s="98">
        <v>0</v>
      </c>
      <c r="H1894" s="98">
        <v>0</v>
      </c>
      <c r="I1894" s="180" t="s">
        <v>1</v>
      </c>
      <c r="J1894" s="97" t="s">
        <v>1541</v>
      </c>
      <c r="K1894" s="99" t="s">
        <v>4065</v>
      </c>
      <c r="L1894" s="255" t="s">
        <v>5137</v>
      </c>
      <c r="M1894" s="255"/>
      <c r="N1894" s="255"/>
      <c r="O1894" s="96" t="s">
        <v>2510</v>
      </c>
      <c r="P1894" s="101" t="s">
        <v>2513</v>
      </c>
      <c r="Q1894" s="101"/>
      <c r="R1894"/>
      <c r="S1894" t="str">
        <f t="shared" si="495"/>
        <v>NOT EQUAL</v>
      </c>
      <c r="T1894" t="str">
        <f>IF(ISNA(VLOOKUP(AF1894,#REF!,1)),"//","")</f>
        <v/>
      </c>
      <c r="U1894"/>
      <c r="V1894" s="43">
        <f t="shared" si="496"/>
        <v>606</v>
      </c>
      <c r="W1894" s="91" t="s">
        <v>2900</v>
      </c>
      <c r="X1894" s="69" t="s">
        <v>2422</v>
      </c>
      <c r="Y1894" s="69" t="s">
        <v>2422</v>
      </c>
      <c r="Z1894" s="44" t="str">
        <f t="shared" ref="Z1894:Z1957" si="505">IF( OR(X1894="CNST", I1894="CAT_REGS"),IF(E1894=CHAR(34)&amp;CHAR(34),F1894,E1894),
IF(X1894="YES",UPPER(IF(E1894=CHAR(34)&amp;CHAR(34),F1894,E1894)),
IF(   AND(X1894&lt;&gt;"NO",I1894="CAT_FNCT",D1894&lt;&gt;"multiply", D1894&lt;&gt;"divide"),IF(J1894="SLS_ENABLED",   UPPER(IF(E1894=CHAR(34)&amp;CHAR(34),F1894,E1894)),""),"")))</f>
        <v/>
      </c>
      <c r="AA1894" s="25" t="str">
        <f t="shared" si="497"/>
        <v/>
      </c>
      <c r="AB1894" s="1">
        <f t="shared" ref="AB1894:AB1957" si="506">B1894</f>
        <v>1846</v>
      </c>
      <c r="AC1894" t="str">
        <f t="shared" si="498"/>
        <v>ITM_H_SUMRY</v>
      </c>
      <c r="AD1894" s="157" t="str">
        <f>IF(ISNA(VLOOKUP(AA1894,Sheet2!J:J,1,0)),"//","")</f>
        <v/>
      </c>
      <c r="AF1894" s="107" t="str">
        <f t="shared" si="499"/>
        <v/>
      </c>
      <c r="AG1894" t="b">
        <f t="shared" si="500"/>
        <v>1</v>
      </c>
    </row>
    <row r="1895" spans="1:33">
      <c r="A1895" s="55">
        <f t="shared" si="501"/>
        <v>1895</v>
      </c>
      <c r="B1895" s="54">
        <f t="shared" si="504"/>
        <v>1847</v>
      </c>
      <c r="C1895" s="96" t="s">
        <v>3984</v>
      </c>
      <c r="D1895" s="96" t="s">
        <v>2515</v>
      </c>
      <c r="E1895" s="97" t="s">
        <v>531</v>
      </c>
      <c r="F1895" s="99" t="s">
        <v>2509</v>
      </c>
      <c r="G1895" s="103">
        <v>0</v>
      </c>
      <c r="H1895" s="103">
        <v>0</v>
      </c>
      <c r="I1895" s="180" t="s">
        <v>1</v>
      </c>
      <c r="J1895" s="97" t="s">
        <v>1541</v>
      </c>
      <c r="K1895" s="99" t="s">
        <v>4065</v>
      </c>
      <c r="L1895" s="255" t="s">
        <v>5137</v>
      </c>
      <c r="M1895" s="255"/>
      <c r="N1895" s="255"/>
      <c r="O1895" s="96" t="s">
        <v>2510</v>
      </c>
      <c r="P1895" s="101" t="s">
        <v>2512</v>
      </c>
      <c r="Q1895" s="101"/>
      <c r="R1895"/>
      <c r="S1895" t="str">
        <f t="shared" si="495"/>
        <v>NOT EQUAL</v>
      </c>
      <c r="T1895" t="str">
        <f>IF(ISNA(VLOOKUP(AF1895,#REF!,1)),"//","")</f>
        <v/>
      </c>
      <c r="U1895"/>
      <c r="V1895" s="43">
        <f t="shared" si="496"/>
        <v>606</v>
      </c>
      <c r="W1895" s="91" t="s">
        <v>2900</v>
      </c>
      <c r="X1895" s="69" t="s">
        <v>2422</v>
      </c>
      <c r="Y1895" s="69" t="s">
        <v>2422</v>
      </c>
      <c r="Z1895" s="44" t="str">
        <f t="shared" si="505"/>
        <v/>
      </c>
      <c r="AA1895" s="25" t="str">
        <f t="shared" si="497"/>
        <v/>
      </c>
      <c r="AB1895" s="1">
        <f t="shared" si="506"/>
        <v>1847</v>
      </c>
      <c r="AC1895" t="str">
        <f t="shared" si="498"/>
        <v>ITM_H_REPLCA</v>
      </c>
      <c r="AD1895" s="157" t="str">
        <f>IF(ISNA(VLOOKUP(AA1895,Sheet2!J:J,1,0)),"//","")</f>
        <v/>
      </c>
      <c r="AF1895" s="107" t="str">
        <f t="shared" si="499"/>
        <v/>
      </c>
      <c r="AG1895" t="b">
        <f t="shared" si="500"/>
        <v>1</v>
      </c>
    </row>
    <row r="1896" spans="1:33">
      <c r="A1896" s="55">
        <f t="shared" si="501"/>
        <v>1896</v>
      </c>
      <c r="B1896" s="54">
        <f t="shared" si="504"/>
        <v>1848</v>
      </c>
      <c r="C1896" s="96" t="s">
        <v>3984</v>
      </c>
      <c r="D1896" s="96" t="s">
        <v>2516</v>
      </c>
      <c r="E1896" s="97" t="s">
        <v>531</v>
      </c>
      <c r="F1896" s="99" t="s">
        <v>2508</v>
      </c>
      <c r="G1896" s="103">
        <v>0</v>
      </c>
      <c r="H1896" s="103">
        <v>0</v>
      </c>
      <c r="I1896" s="180" t="s">
        <v>1</v>
      </c>
      <c r="J1896" s="97" t="s">
        <v>1541</v>
      </c>
      <c r="K1896" s="99" t="s">
        <v>4065</v>
      </c>
      <c r="L1896" s="255" t="s">
        <v>5137</v>
      </c>
      <c r="M1896" s="255"/>
      <c r="N1896" s="255"/>
      <c r="O1896" s="96" t="s">
        <v>2510</v>
      </c>
      <c r="P1896" s="101" t="s">
        <v>2511</v>
      </c>
      <c r="Q1896" s="101"/>
      <c r="R1896"/>
      <c r="S1896" t="str">
        <f t="shared" si="495"/>
        <v>NOT EQUAL</v>
      </c>
      <c r="T1896" t="str">
        <f>IF(ISNA(VLOOKUP(AF1896,#REF!,1)),"//","")</f>
        <v/>
      </c>
      <c r="U1896"/>
      <c r="V1896" s="43">
        <f t="shared" si="496"/>
        <v>606</v>
      </c>
      <c r="W1896" s="91" t="s">
        <v>2900</v>
      </c>
      <c r="X1896" s="69" t="s">
        <v>2422</v>
      </c>
      <c r="Y1896" s="69" t="s">
        <v>2422</v>
      </c>
      <c r="Z1896" s="44" t="str">
        <f t="shared" si="505"/>
        <v/>
      </c>
      <c r="AA1896" s="25" t="str">
        <f t="shared" si="497"/>
        <v/>
      </c>
      <c r="AB1896" s="1">
        <f t="shared" si="506"/>
        <v>1848</v>
      </c>
      <c r="AC1896" t="str">
        <f t="shared" si="498"/>
        <v>ITM_H_FIXED</v>
      </c>
      <c r="AD1896" s="157" t="str">
        <f>IF(ISNA(VLOOKUP(AA1896,Sheet2!J:J,1,0)),"//","")</f>
        <v/>
      </c>
      <c r="AF1896" s="107" t="str">
        <f t="shared" si="499"/>
        <v/>
      </c>
      <c r="AG1896" t="b">
        <f t="shared" si="500"/>
        <v>1</v>
      </c>
    </row>
    <row r="1897" spans="1:33">
      <c r="A1897" s="55">
        <f t="shared" si="501"/>
        <v>1897</v>
      </c>
      <c r="B1897" s="54">
        <f t="shared" si="504"/>
        <v>1849</v>
      </c>
      <c r="C1897" s="96" t="s">
        <v>3984</v>
      </c>
      <c r="D1897" s="96" t="s">
        <v>1088</v>
      </c>
      <c r="E1897" s="97" t="s">
        <v>531</v>
      </c>
      <c r="F1897" s="99" t="s">
        <v>1089</v>
      </c>
      <c r="G1897" s="103">
        <v>0</v>
      </c>
      <c r="H1897" s="103">
        <v>0</v>
      </c>
      <c r="I1897" s="180" t="s">
        <v>1</v>
      </c>
      <c r="J1897" s="97" t="s">
        <v>1541</v>
      </c>
      <c r="K1897" s="99" t="s">
        <v>4229</v>
      </c>
      <c r="L1897" s="255" t="s">
        <v>5137</v>
      </c>
      <c r="M1897" s="255"/>
      <c r="N1897" s="255"/>
      <c r="O1897" s="96"/>
      <c r="P1897" s="101" t="s">
        <v>2401</v>
      </c>
      <c r="Q1897" s="101"/>
      <c r="R1897"/>
      <c r="S1897" t="str">
        <f t="shared" si="495"/>
        <v>NOT EQUAL</v>
      </c>
      <c r="T1897" t="str">
        <f>IF(ISNA(VLOOKUP(AF1897,#REF!,1)),"//","")</f>
        <v/>
      </c>
      <c r="U1897"/>
      <c r="V1897" s="43">
        <f t="shared" si="496"/>
        <v>606</v>
      </c>
      <c r="W1897" s="91"/>
      <c r="X1897" s="69"/>
      <c r="Y1897" s="69"/>
      <c r="Z1897" s="44" t="str">
        <f t="shared" si="505"/>
        <v/>
      </c>
      <c r="AA1897" s="25" t="str">
        <f t="shared" si="497"/>
        <v/>
      </c>
      <c r="AB1897" s="1">
        <f t="shared" si="506"/>
        <v>1849</v>
      </c>
      <c r="AC1897" t="str">
        <f t="shared" si="498"/>
        <v>ITM_HOMEx3T</v>
      </c>
      <c r="AD1897" s="157" t="str">
        <f>IF(ISNA(VLOOKUP(AA1897,Sheet2!J:J,1,0)),"//","")</f>
        <v/>
      </c>
      <c r="AF1897" s="107" t="str">
        <f t="shared" si="499"/>
        <v/>
      </c>
      <c r="AG1897" t="b">
        <f t="shared" si="500"/>
        <v>1</v>
      </c>
    </row>
    <row r="1898" spans="1:33" s="49" customFormat="1">
      <c r="A1898" s="55">
        <f t="shared" si="501"/>
        <v>1898</v>
      </c>
      <c r="B1898" s="54">
        <f t="shared" si="504"/>
        <v>1850</v>
      </c>
      <c r="C1898" s="96" t="s">
        <v>3984</v>
      </c>
      <c r="D1898" s="96" t="s">
        <v>2735</v>
      </c>
      <c r="E1898" s="97" t="s">
        <v>2736</v>
      </c>
      <c r="F1898" s="97" t="s">
        <v>2738</v>
      </c>
      <c r="G1898" s="98">
        <v>0</v>
      </c>
      <c r="H1898" s="98">
        <v>0</v>
      </c>
      <c r="I1898" s="175" t="s">
        <v>3</v>
      </c>
      <c r="J1898" s="97" t="s">
        <v>1541</v>
      </c>
      <c r="K1898" s="99" t="s">
        <v>4065</v>
      </c>
      <c r="L1898" s="255" t="s">
        <v>5137</v>
      </c>
      <c r="M1898" s="255"/>
      <c r="N1898" s="255"/>
      <c r="O1898" s="100"/>
      <c r="P1898" s="101" t="s">
        <v>2737</v>
      </c>
      <c r="Q1898" s="101"/>
      <c r="T1898" s="49" t="str">
        <f>IF(ISNA(VLOOKUP(AF1898,#REF!,1)),"//","")</f>
        <v/>
      </c>
      <c r="V1898" s="43">
        <f t="shared" si="496"/>
        <v>606</v>
      </c>
      <c r="W1898" s="91" t="s">
        <v>2900</v>
      </c>
      <c r="X1898" s="69" t="s">
        <v>2422</v>
      </c>
      <c r="Y1898" s="69" t="s">
        <v>2422</v>
      </c>
      <c r="Z1898" s="44" t="str">
        <f t="shared" si="505"/>
        <v/>
      </c>
      <c r="AA1898" s="25" t="str">
        <f t="shared" si="497"/>
        <v/>
      </c>
      <c r="AB1898" s="1">
        <f t="shared" si="506"/>
        <v>1850</v>
      </c>
      <c r="AC1898" t="str">
        <f t="shared" si="498"/>
        <v>ITM_LARGELI</v>
      </c>
      <c r="AD1898" s="157" t="str">
        <f>IF(ISNA(VLOOKUP(AA1898,Sheet2!J:J,1,0)),"//","")</f>
        <v/>
      </c>
      <c r="AF1898" s="107" t="str">
        <f t="shared" si="499"/>
        <v/>
      </c>
      <c r="AG1898" t="b">
        <f t="shared" si="500"/>
        <v>1</v>
      </c>
    </row>
    <row r="1899" spans="1:33">
      <c r="A1899" s="55">
        <f t="shared" si="501"/>
        <v>1899</v>
      </c>
      <c r="B1899" s="54">
        <f t="shared" si="504"/>
        <v>1851</v>
      </c>
      <c r="C1899" s="96" t="s">
        <v>3990</v>
      </c>
      <c r="D1899" s="96" t="s">
        <v>12</v>
      </c>
      <c r="E1899" s="99" t="s">
        <v>1051</v>
      </c>
      <c r="F1899" s="99" t="s">
        <v>1051</v>
      </c>
      <c r="G1899" s="103">
        <v>0</v>
      </c>
      <c r="H1899" s="103">
        <v>15</v>
      </c>
      <c r="I1899" s="175" t="s">
        <v>3</v>
      </c>
      <c r="J1899" s="97" t="s">
        <v>1541</v>
      </c>
      <c r="K1899" s="99" t="s">
        <v>4065</v>
      </c>
      <c r="L1899" s="255" t="s">
        <v>5137</v>
      </c>
      <c r="M1899" s="255"/>
      <c r="N1899" s="255"/>
      <c r="O1899" s="96" t="s">
        <v>1052</v>
      </c>
      <c r="P1899" s="101" t="s">
        <v>2364</v>
      </c>
      <c r="Q1899" s="101"/>
      <c r="R1899"/>
      <c r="S1899" t="str">
        <f t="shared" ref="S1899:S1913" si="507">IF(E1899=F1899,"","NOT EQUAL")</f>
        <v/>
      </c>
      <c r="T1899" t="str">
        <f>IF(ISNA(VLOOKUP(AF1899,#REF!,1)),"//","")</f>
        <v/>
      </c>
      <c r="U1899"/>
      <c r="V1899" s="43">
        <f t="shared" si="496"/>
        <v>607</v>
      </c>
      <c r="W1899" s="91" t="s">
        <v>2901</v>
      </c>
      <c r="X1899" s="69" t="s">
        <v>2813</v>
      </c>
      <c r="Y1899" s="69" t="s">
        <v>2422</v>
      </c>
      <c r="Z1899" s="44" t="str">
        <f t="shared" si="505"/>
        <v>"SIG"</v>
      </c>
      <c r="AA1899" s="25" t="str">
        <f t="shared" si="497"/>
        <v>SIG</v>
      </c>
      <c r="AB1899" s="1">
        <f t="shared" si="506"/>
        <v>1851</v>
      </c>
      <c r="AC1899" t="str">
        <f t="shared" si="498"/>
        <v>ITM_SIGFIG</v>
      </c>
      <c r="AD1899" s="157" t="str">
        <f>IF(ISNA(VLOOKUP(AA1899,Sheet2!J:J,1,0)),"//","")</f>
        <v/>
      </c>
      <c r="AF1899" s="107" t="str">
        <f t="shared" si="499"/>
        <v>SIG</v>
      </c>
      <c r="AG1899" t="b">
        <f t="shared" si="500"/>
        <v>1</v>
      </c>
    </row>
    <row r="1900" spans="1:33">
      <c r="A1900" s="55">
        <f t="shared" si="501"/>
        <v>1900</v>
      </c>
      <c r="B1900" s="54">
        <f t="shared" si="504"/>
        <v>1852</v>
      </c>
      <c r="C1900" s="96" t="s">
        <v>3991</v>
      </c>
      <c r="D1900" s="96" t="s">
        <v>12</v>
      </c>
      <c r="E1900" s="97" t="s">
        <v>368</v>
      </c>
      <c r="F1900" s="97" t="s">
        <v>368</v>
      </c>
      <c r="G1900" s="98">
        <v>0</v>
      </c>
      <c r="H1900" s="98">
        <v>15</v>
      </c>
      <c r="I1900" s="175" t="s">
        <v>3</v>
      </c>
      <c r="J1900" s="97" t="s">
        <v>1541</v>
      </c>
      <c r="K1900" s="99" t="s">
        <v>4065</v>
      </c>
      <c r="L1900" s="255" t="s">
        <v>5137</v>
      </c>
      <c r="M1900" s="255"/>
      <c r="N1900" s="255"/>
      <c r="O1900" s="96" t="s">
        <v>1059</v>
      </c>
      <c r="P1900" s="101" t="s">
        <v>2375</v>
      </c>
      <c r="Q1900" s="101"/>
      <c r="R1900"/>
      <c r="S1900" t="str">
        <f t="shared" si="507"/>
        <v/>
      </c>
      <c r="T1900" t="str">
        <f>IF(ISNA(VLOOKUP(AF1900,#REF!,1)),"//","")</f>
        <v/>
      </c>
      <c r="U1900"/>
      <c r="V1900" s="43">
        <f t="shared" si="496"/>
        <v>608</v>
      </c>
      <c r="W1900" s="91" t="s">
        <v>2901</v>
      </c>
      <c r="X1900" s="69" t="s">
        <v>2813</v>
      </c>
      <c r="Y1900" s="69" t="s">
        <v>2422</v>
      </c>
      <c r="Z1900" s="44" t="str">
        <f t="shared" si="505"/>
        <v>"UNIT"</v>
      </c>
      <c r="AA1900" s="25" t="str">
        <f t="shared" si="497"/>
        <v>UNIT</v>
      </c>
      <c r="AB1900" s="1">
        <f t="shared" si="506"/>
        <v>1852</v>
      </c>
      <c r="AC1900" t="str">
        <f t="shared" si="498"/>
        <v>ITM_UNIT</v>
      </c>
      <c r="AD1900" s="157" t="str">
        <f>IF(ISNA(VLOOKUP(AA1900,Sheet2!J:J,1,0)),"//","")</f>
        <v>//</v>
      </c>
      <c r="AF1900" s="107" t="str">
        <f t="shared" si="499"/>
        <v>UNIT</v>
      </c>
      <c r="AG1900" t="b">
        <f t="shared" si="500"/>
        <v>1</v>
      </c>
    </row>
    <row r="1901" spans="1:33">
      <c r="A1901" s="55">
        <f t="shared" si="501"/>
        <v>1901</v>
      </c>
      <c r="B1901" s="54">
        <f t="shared" si="504"/>
        <v>1853</v>
      </c>
      <c r="C1901" s="96" t="s">
        <v>3992</v>
      </c>
      <c r="D1901" s="96" t="s">
        <v>7</v>
      </c>
      <c r="E1901" s="97" t="s">
        <v>1377</v>
      </c>
      <c r="F1901" s="97" t="s">
        <v>1377</v>
      </c>
      <c r="G1901" s="98">
        <v>0</v>
      </c>
      <c r="H1901" s="98">
        <v>0</v>
      </c>
      <c r="I1901" s="175" t="s">
        <v>3</v>
      </c>
      <c r="J1901" s="97" t="s">
        <v>1540</v>
      </c>
      <c r="K1901" s="99" t="s">
        <v>4229</v>
      </c>
      <c r="L1901" s="255" t="s">
        <v>5137</v>
      </c>
      <c r="M1901" s="255"/>
      <c r="N1901" s="255"/>
      <c r="O1901" s="96"/>
      <c r="P1901" s="101" t="s">
        <v>2801</v>
      </c>
      <c r="Q1901" s="101"/>
      <c r="R1901"/>
      <c r="S1901" t="str">
        <f t="shared" si="507"/>
        <v/>
      </c>
      <c r="T1901" t="str">
        <f>IF(ISNA(VLOOKUP(AF1901,#REF!,1)),"//","")</f>
        <v/>
      </c>
      <c r="U1901"/>
      <c r="V1901" s="43">
        <f t="shared" si="496"/>
        <v>609</v>
      </c>
      <c r="W1901" s="91" t="s">
        <v>2901</v>
      </c>
      <c r="X1901" s="69" t="s">
        <v>2422</v>
      </c>
      <c r="Y1901" s="69" t="s">
        <v>2422</v>
      </c>
      <c r="Z1901" s="44" t="str">
        <f t="shared" si="505"/>
        <v>"ROUND"</v>
      </c>
      <c r="AA1901" s="25" t="str">
        <f t="shared" si="497"/>
        <v>ROUND</v>
      </c>
      <c r="AB1901" s="1">
        <f t="shared" si="506"/>
        <v>1853</v>
      </c>
      <c r="AC1901" t="str">
        <f t="shared" si="498"/>
        <v>ITM_ROUND2</v>
      </c>
      <c r="AD1901" s="157" t="str">
        <f>IF(ISNA(VLOOKUP(AA1901,Sheet2!J:J,1,0)),"//","")</f>
        <v/>
      </c>
      <c r="AF1901" s="107" t="str">
        <f t="shared" si="499"/>
        <v>ROUND</v>
      </c>
      <c r="AG1901" t="b">
        <f t="shared" si="500"/>
        <v>1</v>
      </c>
    </row>
    <row r="1902" spans="1:33">
      <c r="A1902" s="55">
        <f t="shared" si="501"/>
        <v>1902</v>
      </c>
      <c r="B1902" s="54">
        <f t="shared" si="504"/>
        <v>1854</v>
      </c>
      <c r="C1902" s="96" t="s">
        <v>3993</v>
      </c>
      <c r="D1902" s="96" t="s">
        <v>7</v>
      </c>
      <c r="E1902" s="97" t="s">
        <v>291</v>
      </c>
      <c r="F1902" s="97" t="s">
        <v>291</v>
      </c>
      <c r="G1902" s="194">
        <v>0</v>
      </c>
      <c r="H1902" s="194">
        <v>0</v>
      </c>
      <c r="I1902" s="175" t="s">
        <v>3</v>
      </c>
      <c r="J1902" s="97" t="s">
        <v>1540</v>
      </c>
      <c r="K1902" s="99" t="s">
        <v>4229</v>
      </c>
      <c r="L1902" s="255" t="s">
        <v>5137</v>
      </c>
      <c r="M1902" s="255"/>
      <c r="N1902" s="255"/>
      <c r="O1902" s="104"/>
      <c r="P1902" s="101" t="s">
        <v>2800</v>
      </c>
      <c r="Q1902" s="101"/>
      <c r="R1902" s="43"/>
      <c r="S1902" t="str">
        <f t="shared" si="507"/>
        <v/>
      </c>
      <c r="T1902" s="43" t="str">
        <f>IF(ISNA(VLOOKUP(AF1902,#REF!,1)),"//","")</f>
        <v/>
      </c>
      <c r="U1902" s="43"/>
      <c r="V1902" s="43">
        <f t="shared" si="496"/>
        <v>610</v>
      </c>
      <c r="W1902" s="91" t="s">
        <v>2901</v>
      </c>
      <c r="X1902" s="69" t="s">
        <v>2422</v>
      </c>
      <c r="Y1902" s="69" t="s">
        <v>2422</v>
      </c>
      <c r="Z1902" s="44" t="str">
        <f t="shared" si="505"/>
        <v>"ROUNDI"</v>
      </c>
      <c r="AA1902" s="25" t="str">
        <f t="shared" si="497"/>
        <v>ROUNDI</v>
      </c>
      <c r="AB1902" s="1">
        <f t="shared" si="506"/>
        <v>1854</v>
      </c>
      <c r="AC1902" t="str">
        <f t="shared" si="498"/>
        <v>ITM_ROUNDI2</v>
      </c>
      <c r="AD1902" s="157" t="str">
        <f>IF(ISNA(VLOOKUP(AA1902,Sheet2!J:J,1,0)),"//","")</f>
        <v/>
      </c>
      <c r="AF1902" s="107" t="str">
        <f t="shared" si="499"/>
        <v>ROUNDI</v>
      </c>
      <c r="AG1902" t="b">
        <f t="shared" si="500"/>
        <v>1</v>
      </c>
    </row>
    <row r="1903" spans="1:33">
      <c r="A1903" s="55">
        <f t="shared" si="501"/>
        <v>1903</v>
      </c>
      <c r="B1903" s="54">
        <f t="shared" si="504"/>
        <v>1855</v>
      </c>
      <c r="C1903" s="96" t="s">
        <v>3997</v>
      </c>
      <c r="D1903" s="96" t="s">
        <v>7</v>
      </c>
      <c r="E1903" s="97" t="s">
        <v>531</v>
      </c>
      <c r="F1903" s="97" t="s">
        <v>2908</v>
      </c>
      <c r="G1903" s="98">
        <v>0</v>
      </c>
      <c r="H1903" s="98">
        <v>0</v>
      </c>
      <c r="I1903" s="180" t="s">
        <v>1</v>
      </c>
      <c r="J1903" s="97" t="s">
        <v>1540</v>
      </c>
      <c r="K1903" s="99" t="s">
        <v>4065</v>
      </c>
      <c r="L1903" s="255" t="s">
        <v>5137</v>
      </c>
      <c r="M1903" s="255"/>
      <c r="N1903" s="255"/>
      <c r="O1903" s="96"/>
      <c r="P1903" s="101" t="s">
        <v>2909</v>
      </c>
      <c r="Q1903" s="101"/>
      <c r="R1903"/>
      <c r="S1903" t="str">
        <f t="shared" si="507"/>
        <v>NOT EQUAL</v>
      </c>
      <c r="T1903" t="str">
        <f>IF(ISNA(VLOOKUP(AF1903,#REF!,1)),"//","")</f>
        <v/>
      </c>
      <c r="U1903"/>
      <c r="V1903" s="43">
        <f t="shared" si="496"/>
        <v>610</v>
      </c>
      <c r="W1903" s="91" t="s">
        <v>2947</v>
      </c>
      <c r="X1903" s="69" t="s">
        <v>2422</v>
      </c>
      <c r="Y1903" s="69" t="s">
        <v>2422</v>
      </c>
      <c r="Z1903" s="44" t="str">
        <f t="shared" si="505"/>
        <v/>
      </c>
      <c r="AA1903" s="25" t="str">
        <f t="shared" si="497"/>
        <v/>
      </c>
      <c r="AB1903" s="1">
        <f t="shared" si="506"/>
        <v>1855</v>
      </c>
      <c r="AC1903" t="str">
        <f t="shared" si="498"/>
        <v>ITM_DMPMNU</v>
      </c>
      <c r="AD1903" s="157" t="str">
        <f>IF(ISNA(VLOOKUP(AA1903,Sheet2!J:J,1,0)),"//","")</f>
        <v/>
      </c>
      <c r="AF1903" s="107" t="str">
        <f t="shared" si="499"/>
        <v/>
      </c>
      <c r="AG1903" t="b">
        <f t="shared" si="500"/>
        <v>1</v>
      </c>
    </row>
    <row r="1904" spans="1:33">
      <c r="A1904" s="55">
        <f t="shared" si="501"/>
        <v>1904</v>
      </c>
      <c r="B1904" s="54">
        <f t="shared" si="504"/>
        <v>1856</v>
      </c>
      <c r="C1904" s="96" t="s">
        <v>3999</v>
      </c>
      <c r="D1904" s="96" t="s">
        <v>7</v>
      </c>
      <c r="E1904" s="97" t="s">
        <v>2561</v>
      </c>
      <c r="F1904" s="97" t="s">
        <v>2561</v>
      </c>
      <c r="G1904" s="98">
        <v>0</v>
      </c>
      <c r="H1904" s="98">
        <v>0</v>
      </c>
      <c r="I1904" s="180" t="s">
        <v>1</v>
      </c>
      <c r="J1904" s="97" t="s">
        <v>1540</v>
      </c>
      <c r="K1904" s="99" t="s">
        <v>4229</v>
      </c>
      <c r="L1904" s="255" t="s">
        <v>5137</v>
      </c>
      <c r="M1904" s="255"/>
      <c r="N1904" s="255"/>
      <c r="O1904" s="96" t="s">
        <v>3435</v>
      </c>
      <c r="P1904" s="101" t="s">
        <v>2560</v>
      </c>
      <c r="Q1904" s="101"/>
      <c r="R1904"/>
      <c r="S1904" t="str">
        <f t="shared" si="507"/>
        <v/>
      </c>
      <c r="T1904" t="str">
        <f>IF(ISNA(VLOOKUP(AF1904,#REF!,1)),"//","")</f>
        <v/>
      </c>
      <c r="U1904"/>
      <c r="V1904" s="43">
        <f t="shared" si="496"/>
        <v>611</v>
      </c>
      <c r="W1904" s="91" t="s">
        <v>2928</v>
      </c>
      <c r="X1904" s="69" t="s">
        <v>2813</v>
      </c>
      <c r="Y1904" s="69" t="s">
        <v>2422</v>
      </c>
      <c r="Z1904" s="44" t="str">
        <f t="shared" si="505"/>
        <v>STD_RIGHT_ARROW "I"</v>
      </c>
      <c r="AA1904" s="25" t="str">
        <f t="shared" si="497"/>
        <v>&gt;I</v>
      </c>
      <c r="AB1904" s="1">
        <f t="shared" si="506"/>
        <v>1856</v>
      </c>
      <c r="AC1904" t="str">
        <f t="shared" si="498"/>
        <v>ITM_RI</v>
      </c>
      <c r="AD1904" s="157" t="str">
        <f>IF(ISNA(VLOOKUP(AA1904,Sheet2!J:J,1,0)),"//","")</f>
        <v>//</v>
      </c>
      <c r="AF1904" s="107" t="str">
        <f t="shared" si="499"/>
        <v>&gt;I</v>
      </c>
      <c r="AG1904" t="b">
        <f t="shared" si="500"/>
        <v>1</v>
      </c>
    </row>
    <row r="1905" spans="1:33">
      <c r="A1905" s="55">
        <f t="shared" si="501"/>
        <v>1905</v>
      </c>
      <c r="B1905" s="54">
        <f t="shared" si="504"/>
        <v>1857</v>
      </c>
      <c r="C1905" s="96" t="s">
        <v>4000</v>
      </c>
      <c r="D1905" s="96" t="s">
        <v>7</v>
      </c>
      <c r="E1905" s="228" t="s">
        <v>2913</v>
      </c>
      <c r="F1905" s="97" t="s">
        <v>2913</v>
      </c>
      <c r="G1905" s="98">
        <v>0</v>
      </c>
      <c r="H1905" s="98">
        <v>0</v>
      </c>
      <c r="I1905" s="180" t="s">
        <v>1</v>
      </c>
      <c r="J1905" s="160" t="s">
        <v>1540</v>
      </c>
      <c r="K1905" s="99" t="s">
        <v>4229</v>
      </c>
      <c r="L1905" s="255" t="s">
        <v>5137</v>
      </c>
      <c r="M1905" s="255"/>
      <c r="N1905" s="255"/>
      <c r="O1905" s="96"/>
      <c r="P1905" s="101" t="s">
        <v>2912</v>
      </c>
      <c r="Q1905" s="101"/>
      <c r="R1905"/>
      <c r="S1905" t="str">
        <f t="shared" si="507"/>
        <v/>
      </c>
      <c r="T1905" t="str">
        <f>IF(ISNA(VLOOKUP(AF1905,#REF!,1)),"//","")</f>
        <v/>
      </c>
      <c r="U1905"/>
      <c r="V1905" s="43">
        <f t="shared" si="496"/>
        <v>611</v>
      </c>
      <c r="W1905" s="91" t="s">
        <v>2928</v>
      </c>
      <c r="X1905" s="69" t="s">
        <v>2422</v>
      </c>
      <c r="Y1905" s="69" t="s">
        <v>2422</v>
      </c>
      <c r="Z1905" s="44" t="str">
        <f t="shared" si="505"/>
        <v/>
      </c>
      <c r="AA1905" s="25" t="str">
        <f t="shared" si="497"/>
        <v/>
      </c>
      <c r="AB1905" s="1">
        <f t="shared" si="506"/>
        <v>1857</v>
      </c>
      <c r="AC1905" t="str">
        <f t="shared" si="498"/>
        <v>ITM_HASH_JM</v>
      </c>
      <c r="AD1905" s="157" t="str">
        <f>IF(ISNA(VLOOKUP(AA1905,Sheet2!J:J,1,0)),"//","")</f>
        <v/>
      </c>
      <c r="AF1905" s="107" t="str">
        <f t="shared" si="499"/>
        <v/>
      </c>
      <c r="AG1905" t="b">
        <f t="shared" si="500"/>
        <v>1</v>
      </c>
    </row>
    <row r="1906" spans="1:33" s="115" customFormat="1">
      <c r="A1906" s="55">
        <f t="shared" si="501"/>
        <v>1906</v>
      </c>
      <c r="B1906" s="54">
        <f t="shared" si="504"/>
        <v>1858</v>
      </c>
      <c r="C1906" s="209" t="s">
        <v>4757</v>
      </c>
      <c r="D1906" s="58" t="s">
        <v>7</v>
      </c>
      <c r="E1906" s="214" t="s">
        <v>4758</v>
      </c>
      <c r="F1906" s="214" t="s">
        <v>4758</v>
      </c>
      <c r="G1906" s="210">
        <v>0</v>
      </c>
      <c r="H1906" s="210">
        <v>0</v>
      </c>
      <c r="I1906" s="211" t="s">
        <v>3</v>
      </c>
      <c r="J1906" s="211" t="s">
        <v>1540</v>
      </c>
      <c r="K1906" s="212" t="s">
        <v>4229</v>
      </c>
      <c r="L1906" s="262" t="s">
        <v>5137</v>
      </c>
      <c r="M1906" s="262"/>
      <c r="N1906" s="262"/>
      <c r="P1906" s="213" t="s">
        <v>4759</v>
      </c>
      <c r="Q1906" s="213"/>
      <c r="S1906" s="115" t="str">
        <f t="shared" si="507"/>
        <v/>
      </c>
      <c r="T1906" s="115" t="str">
        <f>IF(ISNA(VLOOKUP(AF1906,#REF!,1)),"//","")</f>
        <v/>
      </c>
      <c r="V1906" s="43">
        <f t="shared" si="496"/>
        <v>612</v>
      </c>
      <c r="W1906" s="56" t="s">
        <v>2878</v>
      </c>
      <c r="X1906" s="157" t="s">
        <v>2422</v>
      </c>
      <c r="Y1906" s="157" t="s">
        <v>2422</v>
      </c>
      <c r="Z1906" s="44" t="str">
        <f t="shared" si="505"/>
        <v>"DRG"</v>
      </c>
      <c r="AA1906" s="25" t="str">
        <f t="shared" si="497"/>
        <v>DRG</v>
      </c>
      <c r="AB1906" s="1">
        <f t="shared" si="506"/>
        <v>1858</v>
      </c>
      <c r="AC1906" t="str">
        <f t="shared" si="498"/>
        <v>ITM_DRG</v>
      </c>
      <c r="AD1906" s="157" t="str">
        <f>IF(ISNA(VLOOKUP(AA1906,Sheet2!J:J,1,0)),"//","")</f>
        <v>//</v>
      </c>
      <c r="AF1906" s="107" t="str">
        <f t="shared" si="499"/>
        <v>DRG</v>
      </c>
      <c r="AG1906" t="b">
        <f t="shared" si="500"/>
        <v>1</v>
      </c>
    </row>
    <row r="1907" spans="1:33">
      <c r="A1907" s="55">
        <f t="shared" si="501"/>
        <v>1907</v>
      </c>
      <c r="B1907" s="54">
        <f t="shared" si="504"/>
        <v>1859</v>
      </c>
      <c r="C1907" s="96" t="s">
        <v>4001</v>
      </c>
      <c r="D1907" s="96" t="s">
        <v>7</v>
      </c>
      <c r="E1907" s="228" t="s">
        <v>3028</v>
      </c>
      <c r="F1907" s="97" t="s">
        <v>3028</v>
      </c>
      <c r="G1907" s="98">
        <v>0</v>
      </c>
      <c r="H1907" s="98">
        <v>0</v>
      </c>
      <c r="I1907" s="180" t="s">
        <v>1</v>
      </c>
      <c r="J1907" s="97" t="s">
        <v>1542</v>
      </c>
      <c r="K1907" s="99" t="s">
        <v>4065</v>
      </c>
      <c r="L1907" s="255" t="s">
        <v>5137</v>
      </c>
      <c r="M1907" s="255"/>
      <c r="N1907" s="255"/>
      <c r="O1907" s="96" t="s">
        <v>3008</v>
      </c>
      <c r="P1907" s="101" t="s">
        <v>3029</v>
      </c>
      <c r="Q1907" s="101"/>
      <c r="R1907"/>
      <c r="S1907" t="str">
        <f t="shared" si="507"/>
        <v/>
      </c>
      <c r="T1907" t="str">
        <f>IF(ISNA(VLOOKUP(AF1907,#REF!,1)),"//","")</f>
        <v/>
      </c>
      <c r="U1907"/>
      <c r="V1907" s="43">
        <f t="shared" si="496"/>
        <v>612</v>
      </c>
      <c r="W1907" s="91" t="s">
        <v>2900</v>
      </c>
      <c r="X1907" s="69" t="s">
        <v>2422</v>
      </c>
      <c r="Y1907" s="69" t="s">
        <v>2422</v>
      </c>
      <c r="Z1907" s="44" t="str">
        <f t="shared" si="505"/>
        <v/>
      </c>
      <c r="AA1907" s="25" t="str">
        <f t="shared" si="497"/>
        <v/>
      </c>
      <c r="AB1907" s="1">
        <f t="shared" si="506"/>
        <v>1859</v>
      </c>
      <c r="AC1907" t="str">
        <f t="shared" si="498"/>
        <v>ITM_CLA</v>
      </c>
      <c r="AD1907" s="157" t="str">
        <f>IF(ISNA(VLOOKUP(AA1907,Sheet2!J:J,1,0)),"//","")</f>
        <v/>
      </c>
      <c r="AF1907" s="107" t="str">
        <f t="shared" si="499"/>
        <v/>
      </c>
      <c r="AG1907" t="b">
        <f t="shared" si="500"/>
        <v>1</v>
      </c>
    </row>
    <row r="1908" spans="1:33">
      <c r="A1908" s="55">
        <f t="shared" si="501"/>
        <v>1908</v>
      </c>
      <c r="B1908" s="54">
        <f t="shared" si="504"/>
        <v>1860</v>
      </c>
      <c r="C1908" s="96" t="s">
        <v>4002</v>
      </c>
      <c r="D1908" s="96" t="s">
        <v>7</v>
      </c>
      <c r="E1908" s="228" t="s">
        <v>3030</v>
      </c>
      <c r="F1908" s="97" t="s">
        <v>3030</v>
      </c>
      <c r="G1908" s="98">
        <v>0</v>
      </c>
      <c r="H1908" s="98">
        <v>0</v>
      </c>
      <c r="I1908" s="180" t="s">
        <v>1</v>
      </c>
      <c r="J1908" s="97" t="s">
        <v>1542</v>
      </c>
      <c r="K1908" s="99" t="s">
        <v>4065</v>
      </c>
      <c r="L1908" s="255" t="s">
        <v>5137</v>
      </c>
      <c r="M1908" s="255"/>
      <c r="N1908" s="255"/>
      <c r="O1908" s="96" t="s">
        <v>3008</v>
      </c>
      <c r="P1908" s="101" t="s">
        <v>3031</v>
      </c>
      <c r="Q1908" s="101"/>
      <c r="R1908"/>
      <c r="S1908" t="str">
        <f t="shared" si="507"/>
        <v/>
      </c>
      <c r="T1908" t="str">
        <f>IF(ISNA(VLOOKUP(AF1908,#REF!,1)),"//","")</f>
        <v/>
      </c>
      <c r="U1908"/>
      <c r="V1908" s="43">
        <f t="shared" si="496"/>
        <v>612</v>
      </c>
      <c r="W1908" s="91" t="s">
        <v>2900</v>
      </c>
      <c r="X1908" s="69" t="s">
        <v>2422</v>
      </c>
      <c r="Y1908" s="69" t="s">
        <v>2422</v>
      </c>
      <c r="Z1908" s="44" t="str">
        <f t="shared" si="505"/>
        <v/>
      </c>
      <c r="AA1908" s="25" t="str">
        <f t="shared" si="497"/>
        <v/>
      </c>
      <c r="AB1908" s="1">
        <f t="shared" si="506"/>
        <v>1860</v>
      </c>
      <c r="AC1908" t="str">
        <f t="shared" si="498"/>
        <v>ITM_CLN</v>
      </c>
      <c r="AD1908" s="157" t="str">
        <f>IF(ISNA(VLOOKUP(AA1908,Sheet2!J:J,1,0)),"//","")</f>
        <v/>
      </c>
      <c r="AF1908" s="107" t="str">
        <f t="shared" si="499"/>
        <v/>
      </c>
      <c r="AG1908" t="b">
        <f t="shared" si="500"/>
        <v>1</v>
      </c>
    </row>
    <row r="1909" spans="1:33">
      <c r="A1909" s="55">
        <f t="shared" si="501"/>
        <v>1909</v>
      </c>
      <c r="B1909" s="54">
        <f t="shared" si="504"/>
        <v>1861</v>
      </c>
      <c r="C1909" s="96" t="s">
        <v>3984</v>
      </c>
      <c r="D1909" s="96" t="s">
        <v>4527</v>
      </c>
      <c r="E1909" s="97" t="s">
        <v>531</v>
      </c>
      <c r="F1909" s="97" t="s">
        <v>72</v>
      </c>
      <c r="G1909" s="98">
        <v>0</v>
      </c>
      <c r="H1909" s="98">
        <v>0</v>
      </c>
      <c r="I1909" s="180" t="s">
        <v>1</v>
      </c>
      <c r="J1909" s="97" t="s">
        <v>1541</v>
      </c>
      <c r="K1909" s="99" t="s">
        <v>4065</v>
      </c>
      <c r="L1909" s="255" t="s">
        <v>5137</v>
      </c>
      <c r="M1909" s="255"/>
      <c r="N1909" s="255"/>
      <c r="O1909" s="96" t="s">
        <v>4529</v>
      </c>
      <c r="P1909" s="101" t="s">
        <v>4530</v>
      </c>
      <c r="Q1909" s="101"/>
      <c r="R1909"/>
      <c r="S1909" t="str">
        <f t="shared" si="507"/>
        <v>NOT EQUAL</v>
      </c>
      <c r="T1909" t="str">
        <f>IF(ISNA(VLOOKUP(AF1909,#REF!,1)),"//","")</f>
        <v/>
      </c>
      <c r="U1909"/>
      <c r="V1909" s="43">
        <f t="shared" si="496"/>
        <v>612</v>
      </c>
      <c r="W1909" s="91" t="s">
        <v>2900</v>
      </c>
      <c r="X1909" s="69" t="s">
        <v>2422</v>
      </c>
      <c r="Y1909" s="69" t="s">
        <v>2422</v>
      </c>
      <c r="Z1909" s="44" t="str">
        <f t="shared" si="505"/>
        <v/>
      </c>
      <c r="AA1909" s="25" t="str">
        <f t="shared" si="497"/>
        <v/>
      </c>
      <c r="AB1909" s="1">
        <f t="shared" si="506"/>
        <v>1861</v>
      </c>
      <c r="AC1909" t="str">
        <f t="shared" si="498"/>
        <v>ITM_DENANY</v>
      </c>
      <c r="AD1909" s="157" t="str">
        <f>IF(ISNA(VLOOKUP(AA1909,Sheet2!J:J,1,0)),"//","")</f>
        <v/>
      </c>
      <c r="AF1909" s="107" t="str">
        <f t="shared" si="499"/>
        <v/>
      </c>
      <c r="AG1909" t="b">
        <f t="shared" si="500"/>
        <v>1</v>
      </c>
    </row>
    <row r="1910" spans="1:33">
      <c r="A1910" s="55">
        <f t="shared" si="501"/>
        <v>1910</v>
      </c>
      <c r="B1910" s="54">
        <f t="shared" si="504"/>
        <v>1862</v>
      </c>
      <c r="C1910" s="96" t="s">
        <v>3984</v>
      </c>
      <c r="D1910" s="96" t="s">
        <v>4528</v>
      </c>
      <c r="E1910" s="97" t="s">
        <v>531</v>
      </c>
      <c r="F1910" s="97" t="s">
        <v>73</v>
      </c>
      <c r="G1910" s="98">
        <v>0</v>
      </c>
      <c r="H1910" s="98">
        <v>0</v>
      </c>
      <c r="I1910" s="180" t="s">
        <v>1</v>
      </c>
      <c r="J1910" s="97" t="s">
        <v>1541</v>
      </c>
      <c r="K1910" s="99" t="s">
        <v>4065</v>
      </c>
      <c r="L1910" s="255" t="s">
        <v>5137</v>
      </c>
      <c r="M1910" s="255"/>
      <c r="N1910" s="255"/>
      <c r="O1910" s="96" t="s">
        <v>4529</v>
      </c>
      <c r="P1910" s="101" t="s">
        <v>4531</v>
      </c>
      <c r="Q1910" s="101"/>
      <c r="R1910"/>
      <c r="S1910" t="str">
        <f t="shared" si="507"/>
        <v>NOT EQUAL</v>
      </c>
      <c r="T1910" t="str">
        <f>IF(ISNA(VLOOKUP(AF1910,#REF!,1)),"//","")</f>
        <v/>
      </c>
      <c r="U1910"/>
      <c r="V1910" s="43">
        <f t="shared" si="496"/>
        <v>612</v>
      </c>
      <c r="W1910" s="91" t="s">
        <v>2900</v>
      </c>
      <c r="X1910" s="69" t="s">
        <v>2422</v>
      </c>
      <c r="Y1910" s="69" t="s">
        <v>2422</v>
      </c>
      <c r="Z1910" s="44" t="str">
        <f t="shared" si="505"/>
        <v/>
      </c>
      <c r="AA1910" s="25" t="str">
        <f t="shared" si="497"/>
        <v/>
      </c>
      <c r="AB1910" s="1">
        <f t="shared" si="506"/>
        <v>1862</v>
      </c>
      <c r="AC1910" t="str">
        <f t="shared" si="498"/>
        <v>ITM_DENFIX</v>
      </c>
      <c r="AD1910" s="157" t="str">
        <f>IF(ISNA(VLOOKUP(AA1910,Sheet2!J:J,1,0)),"//","")</f>
        <v/>
      </c>
      <c r="AF1910" s="107" t="str">
        <f t="shared" si="499"/>
        <v/>
      </c>
      <c r="AG1910" t="b">
        <f t="shared" si="500"/>
        <v>1</v>
      </c>
    </row>
    <row r="1911" spans="1:33">
      <c r="A1911" s="55">
        <f t="shared" si="501"/>
        <v>1911</v>
      </c>
      <c r="B1911" s="54">
        <f t="shared" si="504"/>
        <v>1863</v>
      </c>
      <c r="C1911" s="96" t="s">
        <v>4046</v>
      </c>
      <c r="D1911" s="96" t="s">
        <v>7</v>
      </c>
      <c r="E1911" s="97" t="s">
        <v>531</v>
      </c>
      <c r="F1911" s="101" t="s">
        <v>4069</v>
      </c>
      <c r="G1911" s="119">
        <v>0</v>
      </c>
      <c r="H1911" s="119">
        <v>0</v>
      </c>
      <c r="I1911" s="180" t="s">
        <v>1</v>
      </c>
      <c r="J1911" s="97" t="s">
        <v>1541</v>
      </c>
      <c r="K1911" s="101" t="s">
        <v>4065</v>
      </c>
      <c r="L1911" s="104" t="s">
        <v>5137</v>
      </c>
      <c r="M1911" s="104"/>
      <c r="N1911" s="104"/>
      <c r="O1911" s="100" t="s">
        <v>4066</v>
      </c>
      <c r="P1911" s="101" t="s">
        <v>4070</v>
      </c>
      <c r="Q1911" s="101"/>
      <c r="R1911"/>
      <c r="S1911" t="str">
        <f t="shared" si="507"/>
        <v>NOT EQUAL</v>
      </c>
      <c r="T1911" t="str">
        <f>IF(ISNA(VLOOKUP(AF1911,#REF!,1)),"//","")</f>
        <v/>
      </c>
      <c r="U1911"/>
      <c r="V1911" s="43">
        <f t="shared" si="496"/>
        <v>613</v>
      </c>
      <c r="W1911" s="91" t="s">
        <v>2900</v>
      </c>
      <c r="X1911" s="69"/>
      <c r="Y1911" s="69" t="s">
        <v>4071</v>
      </c>
      <c r="Z1911" s="44" t="str">
        <f t="shared" si="505"/>
        <v/>
      </c>
      <c r="AA1911" s="25" t="str">
        <f t="shared" si="497"/>
        <v>CASEUP</v>
      </c>
      <c r="AB1911" s="1">
        <f t="shared" si="506"/>
        <v>1863</v>
      </c>
      <c r="AC1911" t="str">
        <f t="shared" si="498"/>
        <v>CHR_caseUP</v>
      </c>
      <c r="AD1911" s="157" t="str">
        <f>IF(ISNA(VLOOKUP(AA1911,Sheet2!J:J,1,0)),"//","")</f>
        <v/>
      </c>
      <c r="AF1911" s="107" t="str">
        <f t="shared" si="499"/>
        <v/>
      </c>
      <c r="AG1911" t="b">
        <f t="shared" si="500"/>
        <v>0</v>
      </c>
    </row>
    <row r="1912" spans="1:33">
      <c r="A1912" s="55">
        <f t="shared" si="501"/>
        <v>1912</v>
      </c>
      <c r="B1912" s="54">
        <f t="shared" si="504"/>
        <v>1864</v>
      </c>
      <c r="C1912" s="96" t="s">
        <v>4046</v>
      </c>
      <c r="D1912" s="96" t="s">
        <v>7</v>
      </c>
      <c r="E1912" s="97" t="s">
        <v>531</v>
      </c>
      <c r="F1912" s="97" t="s">
        <v>4072</v>
      </c>
      <c r="G1912" s="98">
        <v>0</v>
      </c>
      <c r="H1912" s="98">
        <v>0</v>
      </c>
      <c r="I1912" s="180" t="s">
        <v>1</v>
      </c>
      <c r="J1912" s="97" t="s">
        <v>1541</v>
      </c>
      <c r="K1912" s="101" t="s">
        <v>4065</v>
      </c>
      <c r="L1912" s="104" t="s">
        <v>5137</v>
      </c>
      <c r="M1912" s="104"/>
      <c r="N1912" s="104"/>
      <c r="O1912" s="96" t="s">
        <v>4066</v>
      </c>
      <c r="P1912" s="101" t="s">
        <v>4073</v>
      </c>
      <c r="Q1912" s="101"/>
      <c r="R1912"/>
      <c r="S1912" t="str">
        <f t="shared" si="507"/>
        <v>NOT EQUAL</v>
      </c>
      <c r="T1912" t="str">
        <f>IF(ISNA(VLOOKUP(AF1912,#REF!,1)),"//","")</f>
        <v/>
      </c>
      <c r="U1912"/>
      <c r="V1912" s="43">
        <f t="shared" si="496"/>
        <v>614</v>
      </c>
      <c r="W1912" s="91" t="s">
        <v>2900</v>
      </c>
      <c r="X1912" s="69" t="s">
        <v>2422</v>
      </c>
      <c r="Y1912" s="69" t="s">
        <v>4074</v>
      </c>
      <c r="Z1912" s="44" t="str">
        <f t="shared" si="505"/>
        <v/>
      </c>
      <c r="AA1912" s="25" t="str">
        <f t="shared" si="497"/>
        <v>CASEDN</v>
      </c>
      <c r="AB1912" s="1">
        <f t="shared" si="506"/>
        <v>1864</v>
      </c>
      <c r="AC1912" t="str">
        <f t="shared" si="498"/>
        <v>CHR_caseDN</v>
      </c>
      <c r="AD1912" s="157" t="str">
        <f>IF(ISNA(VLOOKUP(AA1912,Sheet2!J:J,1,0)),"//","")</f>
        <v/>
      </c>
      <c r="AF1912" s="107" t="str">
        <f t="shared" si="499"/>
        <v/>
      </c>
      <c r="AG1912" t="b">
        <f t="shared" si="500"/>
        <v>0</v>
      </c>
    </row>
    <row r="1913" spans="1:33">
      <c r="A1913" s="55">
        <f t="shared" si="501"/>
        <v>1913</v>
      </c>
      <c r="B1913" s="54">
        <f t="shared" si="504"/>
        <v>1865</v>
      </c>
      <c r="C1913" s="96" t="s">
        <v>4003</v>
      </c>
      <c r="D1913" s="96" t="s">
        <v>7</v>
      </c>
      <c r="E1913" s="97" t="s">
        <v>2506</v>
      </c>
      <c r="F1913" s="97" t="s">
        <v>2506</v>
      </c>
      <c r="G1913" s="98">
        <v>0</v>
      </c>
      <c r="H1913" s="98">
        <v>0</v>
      </c>
      <c r="I1913" s="175" t="s">
        <v>3</v>
      </c>
      <c r="J1913" s="97" t="s">
        <v>1541</v>
      </c>
      <c r="K1913" s="99" t="s">
        <v>4065</v>
      </c>
      <c r="L1913" s="255" t="s">
        <v>5137</v>
      </c>
      <c r="M1913" s="255"/>
      <c r="N1913" s="255"/>
      <c r="O1913" s="96"/>
      <c r="P1913" s="101" t="s">
        <v>2505</v>
      </c>
      <c r="Q1913" s="101"/>
      <c r="R1913"/>
      <c r="S1913" t="str">
        <f t="shared" si="507"/>
        <v/>
      </c>
      <c r="T1913" t="str">
        <f>IF(ISNA(VLOOKUP(AF1913,#REF!,1)),"//","")</f>
        <v/>
      </c>
      <c r="U1913"/>
      <c r="V1913" s="43">
        <f t="shared" si="496"/>
        <v>615</v>
      </c>
      <c r="W1913" s="91"/>
      <c r="X1913" s="69" t="s">
        <v>2813</v>
      </c>
      <c r="Y1913" s="69"/>
      <c r="Z1913" s="44" t="str">
        <f t="shared" si="505"/>
        <v>"LISTXY"</v>
      </c>
      <c r="AA1913" s="25" t="str">
        <f t="shared" si="497"/>
        <v>LISTXY</v>
      </c>
      <c r="AB1913" s="1">
        <f t="shared" si="506"/>
        <v>1865</v>
      </c>
      <c r="AC1913" t="str">
        <f t="shared" si="498"/>
        <v>ITM_LISTXY</v>
      </c>
      <c r="AD1913" s="157" t="str">
        <f>IF(ISNA(VLOOKUP(AA1913,Sheet2!J:J,1,0)),"//","")</f>
        <v/>
      </c>
      <c r="AF1913" s="107" t="str">
        <f t="shared" si="499"/>
        <v>LISTXY</v>
      </c>
      <c r="AG1913" t="b">
        <f t="shared" si="500"/>
        <v>1</v>
      </c>
    </row>
    <row r="1914" spans="1:33" s="49" customFormat="1">
      <c r="A1914" s="55">
        <f t="shared" si="501"/>
        <v>1914</v>
      </c>
      <c r="B1914" s="54">
        <f t="shared" si="504"/>
        <v>1866</v>
      </c>
      <c r="C1914" s="96" t="s">
        <v>4004</v>
      </c>
      <c r="D1914" s="96" t="s">
        <v>1042</v>
      </c>
      <c r="E1914" s="97" t="s">
        <v>1524</v>
      </c>
      <c r="F1914" s="97" t="s">
        <v>1524</v>
      </c>
      <c r="G1914" s="98">
        <v>0</v>
      </c>
      <c r="H1914" s="98">
        <v>0</v>
      </c>
      <c r="I1914" s="175" t="s">
        <v>3</v>
      </c>
      <c r="J1914" s="97" t="s">
        <v>1540</v>
      </c>
      <c r="K1914" s="99" t="s">
        <v>4229</v>
      </c>
      <c r="L1914" s="255" t="s">
        <v>5137</v>
      </c>
      <c r="M1914" s="255"/>
      <c r="N1914" s="255"/>
      <c r="O1914" s="100" t="s">
        <v>1060</v>
      </c>
      <c r="P1914" s="101" t="s">
        <v>2376</v>
      </c>
      <c r="Q1914" s="101"/>
      <c r="T1914" s="49" t="str">
        <f>IF(ISNA(VLOOKUP(AF1914,#REF!,1)),"//","")</f>
        <v/>
      </c>
      <c r="V1914" s="43">
        <f t="shared" si="496"/>
        <v>616</v>
      </c>
      <c r="W1914" s="91" t="s">
        <v>2907</v>
      </c>
      <c r="X1914" s="69" t="s">
        <v>2422</v>
      </c>
      <c r="Y1914" s="69" t="s">
        <v>2422</v>
      </c>
      <c r="Z1914" s="44" t="str">
        <f t="shared" si="505"/>
        <v>"ERPN?"</v>
      </c>
      <c r="AA1914" s="25" t="str">
        <f t="shared" si="497"/>
        <v>ERPN?</v>
      </c>
      <c r="AB1914" s="1">
        <f t="shared" si="506"/>
        <v>1866</v>
      </c>
      <c r="AC1914" t="str">
        <f t="shared" si="498"/>
        <v>ITM_SH_ERPN</v>
      </c>
      <c r="AD1914" s="157" t="str">
        <f>IF(ISNA(VLOOKUP(AA1914,Sheet2!J:J,1,0)),"//","")</f>
        <v>//</v>
      </c>
      <c r="AF1914" s="107" t="str">
        <f t="shared" si="499"/>
        <v>ERPN?</v>
      </c>
      <c r="AG1914" t="b">
        <f t="shared" si="500"/>
        <v>1</v>
      </c>
    </row>
    <row r="1915" spans="1:33">
      <c r="A1915" s="55">
        <f t="shared" si="501"/>
        <v>1915</v>
      </c>
      <c r="B1915" s="54">
        <f t="shared" si="504"/>
        <v>1867</v>
      </c>
      <c r="C1915" s="96" t="s">
        <v>4005</v>
      </c>
      <c r="D1915" s="96" t="s">
        <v>7</v>
      </c>
      <c r="E1915" s="97" t="s">
        <v>531</v>
      </c>
      <c r="F1915" s="97" t="s">
        <v>2842</v>
      </c>
      <c r="G1915" s="98">
        <v>0</v>
      </c>
      <c r="H1915" s="98">
        <v>0</v>
      </c>
      <c r="I1915" s="180" t="s">
        <v>1</v>
      </c>
      <c r="J1915" s="97" t="s">
        <v>1540</v>
      </c>
      <c r="K1915" s="99" t="s">
        <v>4065</v>
      </c>
      <c r="L1915" s="255" t="s">
        <v>5137</v>
      </c>
      <c r="M1915" s="255"/>
      <c r="N1915" s="255"/>
      <c r="O1915" s="96"/>
      <c r="P1915" s="101" t="s">
        <v>2843</v>
      </c>
      <c r="Q1915" s="101"/>
      <c r="R1915"/>
      <c r="S1915" t="str">
        <f t="shared" ref="S1915:S1946" si="508">IF(E1915=F1915,"","NOT EQUAL")</f>
        <v>NOT EQUAL</v>
      </c>
      <c r="T1915" t="str">
        <f>IF(ISNA(VLOOKUP(AF1915,#REF!,1)),"//","")</f>
        <v/>
      </c>
      <c r="U1915"/>
      <c r="V1915" s="43">
        <f t="shared" si="496"/>
        <v>616</v>
      </c>
      <c r="W1915" s="91" t="s">
        <v>2907</v>
      </c>
      <c r="X1915" s="69" t="s">
        <v>2422</v>
      </c>
      <c r="Y1915" s="69" t="s">
        <v>2422</v>
      </c>
      <c r="Z1915" s="44" t="str">
        <f t="shared" si="505"/>
        <v/>
      </c>
      <c r="AA1915" s="25" t="str">
        <f t="shared" si="497"/>
        <v/>
      </c>
      <c r="AB1915" s="1">
        <f t="shared" si="506"/>
        <v>1867</v>
      </c>
      <c r="AC1915" t="str">
        <f t="shared" si="498"/>
        <v>ITM_SYS_FREE_RAM</v>
      </c>
      <c r="AD1915" s="157" t="str">
        <f>IF(ISNA(VLOOKUP(AA1915,Sheet2!J:J,1,0)),"//","")</f>
        <v/>
      </c>
      <c r="AF1915" s="107" t="str">
        <f t="shared" si="499"/>
        <v/>
      </c>
      <c r="AG1915" t="b">
        <f t="shared" si="500"/>
        <v>1</v>
      </c>
    </row>
    <row r="1916" spans="1:33">
      <c r="A1916" s="55">
        <f t="shared" si="501"/>
        <v>1916</v>
      </c>
      <c r="B1916" s="54">
        <f t="shared" si="504"/>
        <v>1868</v>
      </c>
      <c r="C1916" s="96" t="s">
        <v>4046</v>
      </c>
      <c r="D1916" s="96" t="s">
        <v>7</v>
      </c>
      <c r="E1916" s="99" t="s">
        <v>531</v>
      </c>
      <c r="F1916" s="99" t="s">
        <v>2457</v>
      </c>
      <c r="G1916" s="103">
        <v>0</v>
      </c>
      <c r="H1916" s="103">
        <v>0</v>
      </c>
      <c r="I1916" s="178" t="s">
        <v>16</v>
      </c>
      <c r="J1916" s="97" t="s">
        <v>1541</v>
      </c>
      <c r="K1916" s="99" t="s">
        <v>4065</v>
      </c>
      <c r="L1916" s="255" t="s">
        <v>5137</v>
      </c>
      <c r="M1916" s="255"/>
      <c r="N1916" s="255"/>
      <c r="O1916" s="96" t="s">
        <v>2456</v>
      </c>
      <c r="P1916" s="101" t="s">
        <v>2408</v>
      </c>
      <c r="Q1916" s="101"/>
      <c r="R1916"/>
      <c r="S1916" t="str">
        <f t="shared" si="508"/>
        <v>NOT EQUAL</v>
      </c>
      <c r="T1916" t="str">
        <f>IF(ISNA(VLOOKUP(AF1916,#REF!,1)),"//","")</f>
        <v/>
      </c>
      <c r="U1916"/>
      <c r="V1916" s="43">
        <f t="shared" si="496"/>
        <v>616</v>
      </c>
      <c r="W1916" s="91" t="s">
        <v>2933</v>
      </c>
      <c r="X1916" s="69" t="s">
        <v>2422</v>
      </c>
      <c r="Y1916" s="69" t="s">
        <v>2422</v>
      </c>
      <c r="Z1916" s="44" t="str">
        <f t="shared" si="505"/>
        <v/>
      </c>
      <c r="AA1916" s="25" t="str">
        <f t="shared" si="497"/>
        <v/>
      </c>
      <c r="AB1916" s="1">
        <f t="shared" si="506"/>
        <v>1868</v>
      </c>
      <c r="AC1916" t="str">
        <f t="shared" si="498"/>
        <v>MNU_INL_TST</v>
      </c>
      <c r="AD1916" s="157" t="str">
        <f>IF(ISNA(VLOOKUP(AA1916,Sheet2!J:J,1,0)),"//","")</f>
        <v/>
      </c>
      <c r="AF1916" s="107" t="str">
        <f t="shared" si="499"/>
        <v/>
      </c>
      <c r="AG1916" t="b">
        <f t="shared" si="500"/>
        <v>1</v>
      </c>
    </row>
    <row r="1917" spans="1:33">
      <c r="A1917" s="55">
        <f t="shared" si="501"/>
        <v>1917</v>
      </c>
      <c r="B1917" s="54">
        <f t="shared" si="504"/>
        <v>1869</v>
      </c>
      <c r="C1917" s="96" t="s">
        <v>4006</v>
      </c>
      <c r="D1917" s="96" t="s">
        <v>2837</v>
      </c>
      <c r="E1917" s="97" t="s">
        <v>531</v>
      </c>
      <c r="F1917" s="97" t="s">
        <v>2458</v>
      </c>
      <c r="G1917" s="98">
        <v>0</v>
      </c>
      <c r="H1917" s="98">
        <v>0</v>
      </c>
      <c r="I1917" s="180" t="s">
        <v>1</v>
      </c>
      <c r="J1917" s="97" t="s">
        <v>1541</v>
      </c>
      <c r="K1917" s="99" t="s">
        <v>4065</v>
      </c>
      <c r="L1917" s="255" t="s">
        <v>5137</v>
      </c>
      <c r="M1917" s="255"/>
      <c r="N1917" s="255"/>
      <c r="O1917" s="96" t="s">
        <v>2456</v>
      </c>
      <c r="P1917" s="101" t="s">
        <v>2461</v>
      </c>
      <c r="Q1917" s="101"/>
      <c r="R1917" s="17"/>
      <c r="S1917" t="str">
        <f t="shared" si="508"/>
        <v>NOT EQUAL</v>
      </c>
      <c r="T1917" s="17" t="str">
        <f>IF(ISNA(VLOOKUP(AF1917,#REF!,1)),"//","")</f>
        <v/>
      </c>
      <c r="U1917" s="17"/>
      <c r="V1917" s="43">
        <f t="shared" si="496"/>
        <v>616</v>
      </c>
      <c r="W1917" s="91" t="s">
        <v>2933</v>
      </c>
      <c r="X1917" s="69" t="s">
        <v>2422</v>
      </c>
      <c r="Y1917" s="69" t="s">
        <v>2422</v>
      </c>
      <c r="Z1917" s="44" t="str">
        <f t="shared" si="505"/>
        <v/>
      </c>
      <c r="AA1917" s="25" t="str">
        <f t="shared" si="497"/>
        <v/>
      </c>
      <c r="AB1917" s="1">
        <f t="shared" si="506"/>
        <v>1869</v>
      </c>
      <c r="AC1917" t="str">
        <f t="shared" si="498"/>
        <v>ITM_TEST</v>
      </c>
      <c r="AD1917" s="157" t="str">
        <f>IF(ISNA(VLOOKUP(AA1917,Sheet2!J:J,1,0)),"//","")</f>
        <v/>
      </c>
      <c r="AF1917" s="107" t="str">
        <f t="shared" si="499"/>
        <v/>
      </c>
      <c r="AG1917" t="b">
        <f t="shared" si="500"/>
        <v>1</v>
      </c>
    </row>
    <row r="1918" spans="1:33">
      <c r="A1918" s="55">
        <f t="shared" si="501"/>
        <v>1918</v>
      </c>
      <c r="B1918" s="54">
        <f t="shared" si="504"/>
        <v>1870</v>
      </c>
      <c r="C1918" s="96" t="s">
        <v>4007</v>
      </c>
      <c r="D1918" s="96" t="s">
        <v>7</v>
      </c>
      <c r="E1918" s="97" t="s">
        <v>531</v>
      </c>
      <c r="F1918" s="97" t="s">
        <v>2459</v>
      </c>
      <c r="G1918" s="98">
        <v>0</v>
      </c>
      <c r="H1918" s="98">
        <v>0</v>
      </c>
      <c r="I1918" s="180" t="s">
        <v>1</v>
      </c>
      <c r="J1918" s="97" t="s">
        <v>1540</v>
      </c>
      <c r="K1918" s="99" t="s">
        <v>4065</v>
      </c>
      <c r="L1918" s="255" t="s">
        <v>5137</v>
      </c>
      <c r="M1918" s="255"/>
      <c r="N1918" s="255"/>
      <c r="O1918" s="96" t="s">
        <v>2456</v>
      </c>
      <c r="P1918" s="101" t="s">
        <v>2462</v>
      </c>
      <c r="Q1918" s="101"/>
      <c r="R1918" s="17"/>
      <c r="S1918" t="str">
        <f t="shared" si="508"/>
        <v>NOT EQUAL</v>
      </c>
      <c r="T1918" s="17" t="str">
        <f>IF(ISNA(VLOOKUP(AF1918,#REF!,1)),"//","")</f>
        <v/>
      </c>
      <c r="U1918" s="17"/>
      <c r="V1918" s="43">
        <f t="shared" si="496"/>
        <v>616</v>
      </c>
      <c r="W1918" s="91" t="s">
        <v>2933</v>
      </c>
      <c r="X1918" s="69" t="s">
        <v>2422</v>
      </c>
      <c r="Y1918" s="69" t="s">
        <v>2422</v>
      </c>
      <c r="Z1918" s="44" t="str">
        <f t="shared" si="505"/>
        <v/>
      </c>
      <c r="AA1918" s="25" t="str">
        <f t="shared" si="497"/>
        <v/>
      </c>
      <c r="AB1918" s="1">
        <f t="shared" si="506"/>
        <v>1870</v>
      </c>
      <c r="AC1918" t="str">
        <f t="shared" si="498"/>
        <v>ITM_GET_TEST_BS</v>
      </c>
      <c r="AD1918" s="157" t="str">
        <f>IF(ISNA(VLOOKUP(AA1918,Sheet2!J:J,1,0)),"//","")</f>
        <v/>
      </c>
      <c r="AF1918" s="107" t="str">
        <f t="shared" si="499"/>
        <v/>
      </c>
      <c r="AG1918" t="b">
        <f t="shared" si="500"/>
        <v>1</v>
      </c>
    </row>
    <row r="1919" spans="1:33">
      <c r="A1919" s="55">
        <f t="shared" si="501"/>
        <v>1919</v>
      </c>
      <c r="B1919" s="54">
        <f t="shared" si="504"/>
        <v>1871</v>
      </c>
      <c r="C1919" s="96" t="s">
        <v>4008</v>
      </c>
      <c r="D1919" s="96" t="s">
        <v>7</v>
      </c>
      <c r="E1919" s="97" t="s">
        <v>531</v>
      </c>
      <c r="F1919" s="97" t="s">
        <v>2460</v>
      </c>
      <c r="G1919" s="98">
        <v>0</v>
      </c>
      <c r="H1919" s="98">
        <v>0</v>
      </c>
      <c r="I1919" s="180" t="s">
        <v>1</v>
      </c>
      <c r="J1919" s="97" t="s">
        <v>1540</v>
      </c>
      <c r="K1919" s="99" t="s">
        <v>4065</v>
      </c>
      <c r="L1919" s="255" t="s">
        <v>5137</v>
      </c>
      <c r="M1919" s="255"/>
      <c r="N1919" s="255"/>
      <c r="O1919" s="96" t="s">
        <v>2456</v>
      </c>
      <c r="P1919" s="101" t="s">
        <v>2463</v>
      </c>
      <c r="Q1919" s="101"/>
      <c r="R1919" s="17"/>
      <c r="S1919" t="str">
        <f t="shared" si="508"/>
        <v>NOT EQUAL</v>
      </c>
      <c r="T1919" s="17" t="str">
        <f>IF(ISNA(VLOOKUP(AF1919,#REF!,1)),"//","")</f>
        <v/>
      </c>
      <c r="U1919" s="17"/>
      <c r="V1919" s="43">
        <f t="shared" si="496"/>
        <v>616</v>
      </c>
      <c r="W1919" s="91" t="s">
        <v>2933</v>
      </c>
      <c r="X1919" s="69" t="s">
        <v>2422</v>
      </c>
      <c r="Y1919" s="69" t="s">
        <v>2422</v>
      </c>
      <c r="Z1919" s="44" t="str">
        <f t="shared" si="505"/>
        <v/>
      </c>
      <c r="AA1919" s="25" t="str">
        <f t="shared" si="497"/>
        <v/>
      </c>
      <c r="AB1919" s="1">
        <f t="shared" si="506"/>
        <v>1871</v>
      </c>
      <c r="AC1919" t="str">
        <f t="shared" si="498"/>
        <v>ITM_SET_TEST_BS</v>
      </c>
      <c r="AD1919" s="157" t="str">
        <f>IF(ISNA(VLOOKUP(AA1919,Sheet2!J:J,1,0)),"//","")</f>
        <v/>
      </c>
      <c r="AF1919" s="107" t="str">
        <f t="shared" si="499"/>
        <v/>
      </c>
      <c r="AG1919" t="b">
        <f t="shared" si="500"/>
        <v>1</v>
      </c>
    </row>
    <row r="1920" spans="1:33">
      <c r="A1920" s="55">
        <f t="shared" si="501"/>
        <v>1920</v>
      </c>
      <c r="B1920" s="54">
        <f t="shared" si="504"/>
        <v>1872</v>
      </c>
      <c r="C1920" s="96" t="s">
        <v>4009</v>
      </c>
      <c r="D1920" s="96" t="s">
        <v>1153</v>
      </c>
      <c r="E1920" s="97" t="s">
        <v>1537</v>
      </c>
      <c r="F1920" s="97" t="s">
        <v>1537</v>
      </c>
      <c r="G1920" s="98">
        <v>0</v>
      </c>
      <c r="H1920" s="98">
        <v>0</v>
      </c>
      <c r="I1920" s="175" t="s">
        <v>3</v>
      </c>
      <c r="J1920" s="97" t="s">
        <v>1541</v>
      </c>
      <c r="K1920" s="99" t="s">
        <v>4065</v>
      </c>
      <c r="L1920" s="255" t="s">
        <v>5137</v>
      </c>
      <c r="M1920" s="255"/>
      <c r="N1920" s="255"/>
      <c r="O1920" s="96" t="s">
        <v>1108</v>
      </c>
      <c r="P1920" s="101" t="s">
        <v>2416</v>
      </c>
      <c r="Q1920" s="101"/>
      <c r="R1920" s="17"/>
      <c r="S1920" t="str">
        <f t="shared" si="508"/>
        <v/>
      </c>
      <c r="T1920" s="17" t="str">
        <f>IF(ISNA(VLOOKUP(AF1920,#REF!,1)),"//","")</f>
        <v/>
      </c>
      <c r="U1920" s="17"/>
      <c r="V1920" s="43">
        <f t="shared" si="496"/>
        <v>616</v>
      </c>
      <c r="W1920" s="91" t="s">
        <v>2936</v>
      </c>
      <c r="X1920" s="69" t="s">
        <v>2422</v>
      </c>
      <c r="Y1920" s="69" t="s">
        <v>2422</v>
      </c>
      <c r="Z1920" s="44" t="str">
        <f t="shared" si="505"/>
        <v/>
      </c>
      <c r="AA1920" s="25" t="str">
        <f t="shared" si="497"/>
        <v/>
      </c>
      <c r="AB1920" s="1">
        <f t="shared" si="506"/>
        <v>1872</v>
      </c>
      <c r="AC1920" t="str">
        <f t="shared" si="498"/>
        <v>ITM_INP_DEF_DP</v>
      </c>
      <c r="AD1920" s="157" t="str">
        <f>IF(ISNA(VLOOKUP(AA1920,Sheet2!J:J,1,0)),"//","")</f>
        <v/>
      </c>
      <c r="AF1920" s="107" t="str">
        <f t="shared" si="499"/>
        <v/>
      </c>
      <c r="AG1920" t="b">
        <f t="shared" si="500"/>
        <v>1</v>
      </c>
    </row>
    <row r="1921" spans="1:33">
      <c r="A1921" s="55">
        <f t="shared" si="501"/>
        <v>1921</v>
      </c>
      <c r="B1921" s="54">
        <f t="shared" si="504"/>
        <v>1873</v>
      </c>
      <c r="C1921" s="96" t="s">
        <v>4004</v>
      </c>
      <c r="D1921" s="96" t="s">
        <v>1109</v>
      </c>
      <c r="E1921" s="97" t="s">
        <v>531</v>
      </c>
      <c r="F1921" s="97" t="s">
        <v>4571</v>
      </c>
      <c r="G1921" s="98">
        <v>0</v>
      </c>
      <c r="H1921" s="98">
        <v>0</v>
      </c>
      <c r="I1921" s="180" t="s">
        <v>1</v>
      </c>
      <c r="J1921" s="97" t="s">
        <v>1541</v>
      </c>
      <c r="K1921" s="99" t="s">
        <v>4065</v>
      </c>
      <c r="L1921" s="255" t="s">
        <v>5137</v>
      </c>
      <c r="M1921" s="255"/>
      <c r="N1921" s="255"/>
      <c r="O1921" s="96" t="s">
        <v>1108</v>
      </c>
      <c r="P1921" s="101" t="s">
        <v>2417</v>
      </c>
      <c r="Q1921" s="101"/>
      <c r="R1921"/>
      <c r="S1921" t="str">
        <f t="shared" si="508"/>
        <v>NOT EQUAL</v>
      </c>
      <c r="T1921" t="str">
        <f>IF(ISNA(VLOOKUP(AF1921,#REF!,1)),"//","")</f>
        <v/>
      </c>
      <c r="U1921"/>
      <c r="V1921" s="43">
        <f t="shared" si="496"/>
        <v>616</v>
      </c>
      <c r="W1921" s="91" t="s">
        <v>2936</v>
      </c>
      <c r="X1921" s="69" t="s">
        <v>2422</v>
      </c>
      <c r="Y1921" s="69" t="s">
        <v>2422</v>
      </c>
      <c r="Z1921" s="44" t="str">
        <f t="shared" si="505"/>
        <v/>
      </c>
      <c r="AA1921" s="25" t="str">
        <f t="shared" si="497"/>
        <v/>
      </c>
      <c r="AB1921" s="1">
        <f t="shared" si="506"/>
        <v>1873</v>
      </c>
      <c r="AC1921" t="str">
        <f t="shared" si="498"/>
        <v>ITM_SH_INP_DEF</v>
      </c>
      <c r="AD1921" s="157" t="str">
        <f>IF(ISNA(VLOOKUP(AA1921,Sheet2!J:J,1,0)),"//","")</f>
        <v/>
      </c>
      <c r="AF1921" s="107" t="str">
        <f t="shared" si="499"/>
        <v/>
      </c>
      <c r="AG1921" t="b">
        <f t="shared" si="500"/>
        <v>1</v>
      </c>
    </row>
    <row r="1922" spans="1:33">
      <c r="A1922" s="55">
        <f t="shared" si="501"/>
        <v>1922</v>
      </c>
      <c r="B1922" s="54">
        <f t="shared" si="504"/>
        <v>1874</v>
      </c>
      <c r="C1922" s="96" t="s">
        <v>4009</v>
      </c>
      <c r="D1922" s="96" t="s">
        <v>1154</v>
      </c>
      <c r="E1922" s="97" t="s">
        <v>1110</v>
      </c>
      <c r="F1922" s="97" t="s">
        <v>1110</v>
      </c>
      <c r="G1922" s="98">
        <v>0</v>
      </c>
      <c r="H1922" s="98">
        <v>0</v>
      </c>
      <c r="I1922" s="175" t="s">
        <v>3</v>
      </c>
      <c r="J1922" s="97" t="s">
        <v>1541</v>
      </c>
      <c r="K1922" s="99" t="s">
        <v>4065</v>
      </c>
      <c r="L1922" s="255" t="s">
        <v>5137</v>
      </c>
      <c r="M1922" s="255"/>
      <c r="N1922" s="255"/>
      <c r="O1922" s="96" t="s">
        <v>1108</v>
      </c>
      <c r="P1922" s="101" t="s">
        <v>2418</v>
      </c>
      <c r="Q1922" s="101"/>
      <c r="R1922"/>
      <c r="S1922" t="str">
        <f t="shared" si="508"/>
        <v/>
      </c>
      <c r="T1922" t="str">
        <f>IF(ISNA(VLOOKUP(AF1922,#REF!,1)),"//","")</f>
        <v/>
      </c>
      <c r="U1922"/>
      <c r="V1922" s="43">
        <f t="shared" si="496"/>
        <v>616</v>
      </c>
      <c r="W1922" s="91" t="s">
        <v>2936</v>
      </c>
      <c r="X1922" s="69" t="s">
        <v>2422</v>
      </c>
      <c r="Y1922" s="69" t="s">
        <v>2422</v>
      </c>
      <c r="Z1922" s="44" t="str">
        <f t="shared" si="505"/>
        <v/>
      </c>
      <c r="AA1922" s="25" t="str">
        <f t="shared" si="497"/>
        <v/>
      </c>
      <c r="AB1922" s="1">
        <f t="shared" si="506"/>
        <v>1874</v>
      </c>
      <c r="AC1922" t="str">
        <f t="shared" si="498"/>
        <v>ITM_INP_DEF_CPXDP</v>
      </c>
      <c r="AD1922" s="157" t="str">
        <f>IF(ISNA(VLOOKUP(AA1922,Sheet2!J:J,1,0)),"//","")</f>
        <v/>
      </c>
      <c r="AF1922" s="107" t="str">
        <f t="shared" si="499"/>
        <v/>
      </c>
      <c r="AG1922" t="b">
        <f t="shared" si="500"/>
        <v>1</v>
      </c>
    </row>
    <row r="1923" spans="1:33">
      <c r="A1923" s="55">
        <f t="shared" si="501"/>
        <v>1923</v>
      </c>
      <c r="B1923" s="54">
        <f t="shared" si="504"/>
        <v>1875</v>
      </c>
      <c r="C1923" s="96" t="s">
        <v>4009</v>
      </c>
      <c r="D1923" s="96" t="s">
        <v>1155</v>
      </c>
      <c r="E1923" s="97" t="s">
        <v>1538</v>
      </c>
      <c r="F1923" s="97" t="s">
        <v>1538</v>
      </c>
      <c r="G1923" s="98">
        <v>0</v>
      </c>
      <c r="H1923" s="98">
        <v>0</v>
      </c>
      <c r="I1923" s="175" t="s">
        <v>3</v>
      </c>
      <c r="J1923" s="97" t="s">
        <v>1541</v>
      </c>
      <c r="K1923" s="99" t="s">
        <v>4065</v>
      </c>
      <c r="L1923" s="255" t="s">
        <v>5137</v>
      </c>
      <c r="M1923" s="255"/>
      <c r="N1923" s="255"/>
      <c r="O1923" s="96" t="s">
        <v>1108</v>
      </c>
      <c r="P1923" s="101" t="s">
        <v>2420</v>
      </c>
      <c r="Q1923" s="101"/>
      <c r="R1923"/>
      <c r="S1923" t="str">
        <f t="shared" si="508"/>
        <v/>
      </c>
      <c r="T1923" t="str">
        <f>IF(ISNA(VLOOKUP(AF1923,#REF!,1)),"//","")</f>
        <v/>
      </c>
      <c r="U1923"/>
      <c r="V1923" s="43">
        <f t="shared" si="496"/>
        <v>616</v>
      </c>
      <c r="W1923" s="91" t="s">
        <v>2936</v>
      </c>
      <c r="X1923" s="69" t="s">
        <v>2422</v>
      </c>
      <c r="Y1923" s="69" t="s">
        <v>2422</v>
      </c>
      <c r="Z1923" s="44" t="str">
        <f t="shared" si="505"/>
        <v/>
      </c>
      <c r="AA1923" s="25" t="str">
        <f t="shared" si="497"/>
        <v/>
      </c>
      <c r="AB1923" s="1">
        <f t="shared" si="506"/>
        <v>1875</v>
      </c>
      <c r="AC1923" t="str">
        <f t="shared" si="498"/>
        <v>ITM_INP_DEF_SI</v>
      </c>
      <c r="AD1923" s="157" t="str">
        <f>IF(ISNA(VLOOKUP(AA1923,Sheet2!J:J,1,0)),"//","")</f>
        <v/>
      </c>
      <c r="AF1923" s="107" t="str">
        <f t="shared" si="499"/>
        <v/>
      </c>
      <c r="AG1923" t="b">
        <f t="shared" si="500"/>
        <v>1</v>
      </c>
    </row>
    <row r="1924" spans="1:33">
      <c r="A1924" s="55">
        <f t="shared" si="501"/>
        <v>1924</v>
      </c>
      <c r="B1924" s="54">
        <f t="shared" si="504"/>
        <v>1876</v>
      </c>
      <c r="C1924" s="96" t="s">
        <v>4009</v>
      </c>
      <c r="D1924" s="96" t="s">
        <v>1156</v>
      </c>
      <c r="E1924" s="97" t="s">
        <v>1539</v>
      </c>
      <c r="F1924" s="97" t="s">
        <v>1539</v>
      </c>
      <c r="G1924" s="98">
        <v>0</v>
      </c>
      <c r="H1924" s="98">
        <v>0</v>
      </c>
      <c r="I1924" s="175" t="s">
        <v>3</v>
      </c>
      <c r="J1924" s="97" t="s">
        <v>1541</v>
      </c>
      <c r="K1924" s="99" t="s">
        <v>4065</v>
      </c>
      <c r="L1924" s="255" t="s">
        <v>5137</v>
      </c>
      <c r="M1924" s="255"/>
      <c r="N1924" s="255"/>
      <c r="O1924" s="96" t="s">
        <v>1108</v>
      </c>
      <c r="P1924" s="101" t="s">
        <v>2421</v>
      </c>
      <c r="Q1924" s="101"/>
      <c r="R1924"/>
      <c r="S1924" t="str">
        <f t="shared" si="508"/>
        <v/>
      </c>
      <c r="T1924" t="str">
        <f>IF(ISNA(VLOOKUP(AF1924,#REF!,1)),"//","")</f>
        <v/>
      </c>
      <c r="U1924"/>
      <c r="V1924" s="43">
        <f t="shared" si="496"/>
        <v>616</v>
      </c>
      <c r="W1924" s="91" t="s">
        <v>2936</v>
      </c>
      <c r="X1924" s="69" t="s">
        <v>2422</v>
      </c>
      <c r="Y1924" s="69" t="s">
        <v>2422</v>
      </c>
      <c r="Z1924" s="44" t="str">
        <f t="shared" si="505"/>
        <v/>
      </c>
      <c r="AA1924" s="25" t="str">
        <f t="shared" si="497"/>
        <v/>
      </c>
      <c r="AB1924" s="1">
        <f t="shared" si="506"/>
        <v>1876</v>
      </c>
      <c r="AC1924" t="str">
        <f t="shared" si="498"/>
        <v>ITM_INP_DEF_LI</v>
      </c>
      <c r="AD1924" s="157" t="str">
        <f>IF(ISNA(VLOOKUP(AA1924,Sheet2!J:J,1,0)),"//","")</f>
        <v/>
      </c>
      <c r="AF1924" s="107" t="str">
        <f t="shared" si="499"/>
        <v/>
      </c>
      <c r="AG1924" t="b">
        <f t="shared" si="500"/>
        <v>1</v>
      </c>
    </row>
    <row r="1925" spans="1:33">
      <c r="A1925" s="55">
        <f t="shared" si="501"/>
        <v>1925</v>
      </c>
      <c r="B1925" s="54">
        <f t="shared" si="504"/>
        <v>1877</v>
      </c>
      <c r="C1925" s="96" t="s">
        <v>4010</v>
      </c>
      <c r="D1925" s="96" t="s">
        <v>2713</v>
      </c>
      <c r="E1925" s="97" t="s">
        <v>531</v>
      </c>
      <c r="F1925" s="97" t="s">
        <v>2715</v>
      </c>
      <c r="G1925" s="98">
        <v>0</v>
      </c>
      <c r="H1925" s="98">
        <v>0</v>
      </c>
      <c r="I1925" s="180" t="s">
        <v>1</v>
      </c>
      <c r="J1925" s="97" t="s">
        <v>1541</v>
      </c>
      <c r="K1925" s="99" t="s">
        <v>4065</v>
      </c>
      <c r="L1925" s="255" t="s">
        <v>5137</v>
      </c>
      <c r="M1925" s="255"/>
      <c r="N1925" s="255"/>
      <c r="O1925" s="96" t="s">
        <v>2710</v>
      </c>
      <c r="P1925" s="101" t="s">
        <v>2711</v>
      </c>
      <c r="Q1925" s="101"/>
      <c r="R1925"/>
      <c r="S1925" t="str">
        <f t="shared" si="508"/>
        <v>NOT EQUAL</v>
      </c>
      <c r="T1925" t="str">
        <f>IF(ISNA(VLOOKUP(AF1925,#REF!,1)),"//","")</f>
        <v/>
      </c>
      <c r="U1925"/>
      <c r="V1925" s="43">
        <f t="shared" si="496"/>
        <v>616</v>
      </c>
      <c r="W1925" s="91" t="s">
        <v>2931</v>
      </c>
      <c r="X1925" s="69" t="s">
        <v>2422</v>
      </c>
      <c r="Y1925" s="69" t="s">
        <v>2422</v>
      </c>
      <c r="Z1925" s="44" t="str">
        <f t="shared" si="505"/>
        <v/>
      </c>
      <c r="AA1925" s="25" t="str">
        <f t="shared" si="497"/>
        <v/>
      </c>
      <c r="AB1925" s="1">
        <f t="shared" si="506"/>
        <v>1877</v>
      </c>
      <c r="AC1925" t="str">
        <f t="shared" si="498"/>
        <v>ITM_USER_V43</v>
      </c>
      <c r="AD1925" s="157" t="str">
        <f>IF(ISNA(VLOOKUP(AA1925,Sheet2!J:J,1,0)),"//","")</f>
        <v/>
      </c>
      <c r="AF1925" s="107" t="str">
        <f t="shared" si="499"/>
        <v/>
      </c>
      <c r="AG1925" t="b">
        <f t="shared" si="500"/>
        <v>1</v>
      </c>
    </row>
    <row r="1926" spans="1:33">
      <c r="A1926" s="55">
        <f t="shared" si="501"/>
        <v>1926</v>
      </c>
      <c r="B1926" s="54">
        <f t="shared" si="504"/>
        <v>1878</v>
      </c>
      <c r="C1926" s="96" t="s">
        <v>3989</v>
      </c>
      <c r="D1926" s="96" t="s">
        <v>5023</v>
      </c>
      <c r="E1926" s="226" t="s">
        <v>531</v>
      </c>
      <c r="F1926" s="99" t="s">
        <v>1097</v>
      </c>
      <c r="G1926" s="103">
        <v>0</v>
      </c>
      <c r="H1926" s="103">
        <v>0</v>
      </c>
      <c r="I1926" s="180" t="s">
        <v>1</v>
      </c>
      <c r="J1926" s="97" t="s">
        <v>1541</v>
      </c>
      <c r="K1926" s="99" t="s">
        <v>4065</v>
      </c>
      <c r="L1926" s="255" t="s">
        <v>5137</v>
      </c>
      <c r="M1926" s="255"/>
      <c r="N1926" s="255"/>
      <c r="O1926" s="96" t="s">
        <v>1548</v>
      </c>
      <c r="P1926" s="101" t="s">
        <v>2403</v>
      </c>
      <c r="Q1926" s="101"/>
      <c r="R1926"/>
      <c r="S1926" t="str">
        <f t="shared" si="508"/>
        <v>NOT EQUAL</v>
      </c>
      <c r="T1926" t="str">
        <f>IF(ISNA(VLOOKUP(AF1926,#REF!,1)),"//","")</f>
        <v/>
      </c>
      <c r="U1926"/>
      <c r="V1926" s="43">
        <f t="shared" si="496"/>
        <v>616</v>
      </c>
      <c r="W1926" s="91" t="s">
        <v>2931</v>
      </c>
      <c r="X1926" s="69" t="s">
        <v>2422</v>
      </c>
      <c r="Y1926" s="69" t="s">
        <v>2422</v>
      </c>
      <c r="Z1926" s="44" t="str">
        <f t="shared" si="505"/>
        <v/>
      </c>
      <c r="AA1926" s="25" t="str">
        <f t="shared" si="497"/>
        <v/>
      </c>
      <c r="AB1926" s="1">
        <f t="shared" si="506"/>
        <v>1878</v>
      </c>
      <c r="AC1926" t="str">
        <f t="shared" si="498"/>
        <v>KEY_fg</v>
      </c>
      <c r="AD1926" s="157" t="str">
        <f>IF(ISNA(VLOOKUP(AA1926,Sheet2!J:J,1,0)),"//","")</f>
        <v/>
      </c>
      <c r="AF1926" s="107" t="str">
        <f t="shared" si="499"/>
        <v/>
      </c>
      <c r="AG1926" t="b">
        <f t="shared" si="500"/>
        <v>1</v>
      </c>
    </row>
    <row r="1927" spans="1:33">
      <c r="A1927" s="55">
        <f t="shared" si="501"/>
        <v>1927</v>
      </c>
      <c r="B1927" s="54">
        <f t="shared" si="504"/>
        <v>1879</v>
      </c>
      <c r="C1927" s="96" t="s">
        <v>4010</v>
      </c>
      <c r="D1927" s="96" t="s">
        <v>1098</v>
      </c>
      <c r="E1927" s="226" t="s">
        <v>531</v>
      </c>
      <c r="F1927" s="97" t="s">
        <v>1543</v>
      </c>
      <c r="G1927" s="98">
        <v>0</v>
      </c>
      <c r="H1927" s="98">
        <v>0</v>
      </c>
      <c r="I1927" s="180" t="s">
        <v>1</v>
      </c>
      <c r="J1927" s="97" t="s">
        <v>1541</v>
      </c>
      <c r="K1927" s="99" t="s">
        <v>4065</v>
      </c>
      <c r="L1927" s="255" t="s">
        <v>5137</v>
      </c>
      <c r="M1927" s="255"/>
      <c r="N1927" s="255"/>
      <c r="O1927" s="96"/>
      <c r="P1927" s="101" t="s">
        <v>2404</v>
      </c>
      <c r="Q1927" s="101"/>
      <c r="R1927"/>
      <c r="S1927" t="str">
        <f t="shared" si="508"/>
        <v>NOT EQUAL</v>
      </c>
      <c r="T1927" t="str">
        <f>IF(ISNA(VLOOKUP(AF1927,#REF!,1)),"//","")</f>
        <v/>
      </c>
      <c r="U1927"/>
      <c r="V1927" s="43">
        <f t="shared" si="496"/>
        <v>616</v>
      </c>
      <c r="W1927" s="91" t="s">
        <v>2931</v>
      </c>
      <c r="X1927" s="69" t="s">
        <v>2422</v>
      </c>
      <c r="Y1927" s="69" t="s">
        <v>2422</v>
      </c>
      <c r="Z1927" s="44" t="str">
        <f t="shared" si="505"/>
        <v/>
      </c>
      <c r="AA1927" s="25" t="str">
        <f t="shared" si="497"/>
        <v/>
      </c>
      <c r="AB1927" s="1">
        <f t="shared" si="506"/>
        <v>1879</v>
      </c>
      <c r="AC1927" t="str">
        <f t="shared" si="498"/>
        <v>ITM_USER_DEFAULTS</v>
      </c>
      <c r="AD1927" s="157" t="str">
        <f>IF(ISNA(VLOOKUP(AA1927,Sheet2!J:J,1,0)),"//","")</f>
        <v/>
      </c>
      <c r="AF1927" s="107" t="str">
        <f t="shared" si="499"/>
        <v/>
      </c>
      <c r="AG1927" t="b">
        <f t="shared" si="500"/>
        <v>1</v>
      </c>
    </row>
    <row r="1928" spans="1:33">
      <c r="A1928" s="55">
        <f t="shared" si="501"/>
        <v>1928</v>
      </c>
      <c r="B1928" s="54">
        <f t="shared" si="504"/>
        <v>1880</v>
      </c>
      <c r="C1928" s="96" t="s">
        <v>4010</v>
      </c>
      <c r="D1928" s="96" t="s">
        <v>1144</v>
      </c>
      <c r="E1928" s="226" t="s">
        <v>531</v>
      </c>
      <c r="F1928" s="97" t="s">
        <v>1099</v>
      </c>
      <c r="G1928" s="98">
        <v>0</v>
      </c>
      <c r="H1928" s="98">
        <v>0</v>
      </c>
      <c r="I1928" s="180" t="s">
        <v>1</v>
      </c>
      <c r="J1928" s="97" t="s">
        <v>1541</v>
      </c>
      <c r="K1928" s="99" t="s">
        <v>4065</v>
      </c>
      <c r="L1928" s="255" t="s">
        <v>5137</v>
      </c>
      <c r="M1928" s="255"/>
      <c r="N1928" s="255"/>
      <c r="O1928" s="96"/>
      <c r="P1928" s="101" t="s">
        <v>2405</v>
      </c>
      <c r="Q1928" s="101"/>
      <c r="R1928"/>
      <c r="S1928" t="str">
        <f t="shared" si="508"/>
        <v>NOT EQUAL</v>
      </c>
      <c r="T1928" t="str">
        <f>IF(ISNA(VLOOKUP(AF1928,#REF!,1)),"//","")</f>
        <v/>
      </c>
      <c r="U1928"/>
      <c r="V1928" s="43">
        <f t="shared" si="496"/>
        <v>616</v>
      </c>
      <c r="W1928" s="91" t="s">
        <v>2931</v>
      </c>
      <c r="X1928" s="69" t="s">
        <v>2422</v>
      </c>
      <c r="Y1928" s="69" t="s">
        <v>2422</v>
      </c>
      <c r="Z1928" s="44" t="str">
        <f t="shared" si="505"/>
        <v/>
      </c>
      <c r="AA1928" s="25" t="str">
        <f t="shared" si="497"/>
        <v/>
      </c>
      <c r="AB1928" s="1">
        <f t="shared" si="506"/>
        <v>1880</v>
      </c>
      <c r="AC1928" t="str">
        <f t="shared" si="498"/>
        <v>ITM_USER_COMPLEX</v>
      </c>
      <c r="AD1928" s="157" t="str">
        <f>IF(ISNA(VLOOKUP(AA1928,Sheet2!J:J,1,0)),"//","")</f>
        <v/>
      </c>
      <c r="AF1928" s="107" t="str">
        <f t="shared" si="499"/>
        <v/>
      </c>
      <c r="AG1928" t="b">
        <f t="shared" si="500"/>
        <v>1</v>
      </c>
    </row>
    <row r="1929" spans="1:33">
      <c r="A1929" s="55">
        <f t="shared" si="501"/>
        <v>1929</v>
      </c>
      <c r="B1929" s="54">
        <f t="shared" si="504"/>
        <v>1881</v>
      </c>
      <c r="C1929" s="96" t="s">
        <v>4010</v>
      </c>
      <c r="D1929" s="96" t="s">
        <v>1100</v>
      </c>
      <c r="E1929" s="226" t="s">
        <v>531</v>
      </c>
      <c r="F1929" s="97" t="s">
        <v>2720</v>
      </c>
      <c r="G1929" s="98">
        <v>0</v>
      </c>
      <c r="H1929" s="98">
        <v>0</v>
      </c>
      <c r="I1929" s="180" t="s">
        <v>1</v>
      </c>
      <c r="J1929" s="97" t="s">
        <v>1541</v>
      </c>
      <c r="K1929" s="99" t="s">
        <v>4065</v>
      </c>
      <c r="L1929" s="255" t="s">
        <v>5137</v>
      </c>
      <c r="M1929" s="255"/>
      <c r="N1929" s="255"/>
      <c r="O1929" s="96" t="s">
        <v>1090</v>
      </c>
      <c r="P1929" s="101" t="s">
        <v>2406</v>
      </c>
      <c r="Q1929" s="101"/>
      <c r="R1929"/>
      <c r="S1929" t="str">
        <f t="shared" si="508"/>
        <v>NOT EQUAL</v>
      </c>
      <c r="T1929" t="str">
        <f>IF(ISNA(VLOOKUP(AF1929,#REF!,1)),"//","")</f>
        <v/>
      </c>
      <c r="U1929"/>
      <c r="V1929" s="43">
        <f t="shared" si="496"/>
        <v>616</v>
      </c>
      <c r="W1929" s="91" t="s">
        <v>2931</v>
      </c>
      <c r="X1929" s="69" t="s">
        <v>2422</v>
      </c>
      <c r="Y1929" s="69" t="s">
        <v>2422</v>
      </c>
      <c r="Z1929" s="44" t="str">
        <f t="shared" si="505"/>
        <v/>
      </c>
      <c r="AA1929" s="25" t="str">
        <f t="shared" si="497"/>
        <v/>
      </c>
      <c r="AB1929" s="1">
        <f t="shared" si="506"/>
        <v>1881</v>
      </c>
      <c r="AC1929" t="str">
        <f t="shared" si="498"/>
        <v>ITM_USER_SHIFTS</v>
      </c>
      <c r="AD1929" s="157" t="str">
        <f>IF(ISNA(VLOOKUP(AA1929,Sheet2!J:J,1,0)),"//","")</f>
        <v/>
      </c>
      <c r="AF1929" s="107" t="str">
        <f t="shared" si="499"/>
        <v/>
      </c>
      <c r="AG1929" t="b">
        <f t="shared" si="500"/>
        <v>1</v>
      </c>
    </row>
    <row r="1930" spans="1:33">
      <c r="A1930" s="55">
        <f t="shared" si="501"/>
        <v>1930</v>
      </c>
      <c r="B1930" s="54">
        <f t="shared" si="504"/>
        <v>1882</v>
      </c>
      <c r="C1930" s="96" t="s">
        <v>4010</v>
      </c>
      <c r="D1930" s="96" t="s">
        <v>1145</v>
      </c>
      <c r="E1930" s="226" t="s">
        <v>531</v>
      </c>
      <c r="F1930" s="97" t="s">
        <v>1371</v>
      </c>
      <c r="G1930" s="98">
        <v>0</v>
      </c>
      <c r="H1930" s="98">
        <v>0</v>
      </c>
      <c r="I1930" s="180" t="s">
        <v>1</v>
      </c>
      <c r="J1930" s="97" t="s">
        <v>1541</v>
      </c>
      <c r="K1930" s="99" t="s">
        <v>4065</v>
      </c>
      <c r="L1930" s="255" t="s">
        <v>5137</v>
      </c>
      <c r="M1930" s="255"/>
      <c r="N1930" s="255"/>
      <c r="O1930" s="96"/>
      <c r="P1930" s="101" t="s">
        <v>2407</v>
      </c>
      <c r="Q1930" s="101"/>
      <c r="R1930"/>
      <c r="S1930" t="str">
        <f t="shared" si="508"/>
        <v>NOT EQUAL</v>
      </c>
      <c r="T1930" t="str">
        <f>IF(ISNA(VLOOKUP(AF1930,#REF!,1)),"//","")</f>
        <v/>
      </c>
      <c r="U1930"/>
      <c r="V1930" s="43">
        <f t="shared" si="496"/>
        <v>616</v>
      </c>
      <c r="W1930" s="91" t="s">
        <v>2931</v>
      </c>
      <c r="X1930" s="69" t="s">
        <v>2422</v>
      </c>
      <c r="Y1930" s="69" t="s">
        <v>2422</v>
      </c>
      <c r="Z1930" s="44" t="str">
        <f t="shared" si="505"/>
        <v/>
      </c>
      <c r="AA1930" s="25" t="str">
        <f t="shared" si="497"/>
        <v/>
      </c>
      <c r="AB1930" s="1">
        <f t="shared" si="506"/>
        <v>1882</v>
      </c>
      <c r="AC1930" t="str">
        <f t="shared" si="498"/>
        <v>ITM_USER_RESET</v>
      </c>
      <c r="AD1930" s="157" t="str">
        <f>IF(ISNA(VLOOKUP(AA1930,Sheet2!J:J,1,0)),"//","")</f>
        <v/>
      </c>
      <c r="AF1930" s="107" t="str">
        <f t="shared" si="499"/>
        <v/>
      </c>
      <c r="AG1930" t="b">
        <f t="shared" si="500"/>
        <v>1</v>
      </c>
    </row>
    <row r="1931" spans="1:33">
      <c r="A1931" s="55">
        <f t="shared" si="501"/>
        <v>1931</v>
      </c>
      <c r="B1931" s="54">
        <f t="shared" si="504"/>
        <v>1883</v>
      </c>
      <c r="C1931" s="96" t="s">
        <v>4011</v>
      </c>
      <c r="D1931" s="96" t="s">
        <v>1149</v>
      </c>
      <c r="E1931" s="226" t="s">
        <v>531</v>
      </c>
      <c r="F1931" s="97" t="s">
        <v>4926</v>
      </c>
      <c r="G1931" s="98">
        <v>0</v>
      </c>
      <c r="H1931" s="98">
        <v>0</v>
      </c>
      <c r="I1931" s="180" t="s">
        <v>1</v>
      </c>
      <c r="J1931" s="97" t="s">
        <v>1541</v>
      </c>
      <c r="K1931" s="99" t="s">
        <v>4065</v>
      </c>
      <c r="L1931" s="255" t="s">
        <v>5137</v>
      </c>
      <c r="M1931" s="255"/>
      <c r="N1931" s="255"/>
      <c r="O1931" s="96"/>
      <c r="P1931" s="251" t="s">
        <v>4927</v>
      </c>
      <c r="Q1931" s="101"/>
      <c r="R1931"/>
      <c r="S1931" t="str">
        <f t="shared" si="508"/>
        <v>NOT EQUAL</v>
      </c>
      <c r="T1931" t="str">
        <f>IF(ISNA(VLOOKUP(AF1931,#REF!,1)),"//","")</f>
        <v/>
      </c>
      <c r="U1931"/>
      <c r="V1931" s="43">
        <f t="shared" si="496"/>
        <v>616</v>
      </c>
      <c r="W1931" s="91" t="s">
        <v>2931</v>
      </c>
      <c r="X1931" s="69" t="s">
        <v>2422</v>
      </c>
      <c r="Y1931" s="69" t="s">
        <v>2422</v>
      </c>
      <c r="Z1931" s="44" t="str">
        <f t="shared" si="505"/>
        <v/>
      </c>
      <c r="AA1931" s="25" t="str">
        <f t="shared" ref="AA1931" si="509">IF(LEN(Y1931)&gt;0,Y1931,SUBSTITUTE(SUBSTITUTE(SUBSTITUTE(SUBSTITUTE(SUBSTITUTE(SUBSTITUTE(SUBSTITUTE(SUBSTITUTE(SUBSTITUTE(SUBSTITUTE(SUBSTITUTE(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1" s="1">
        <f t="shared" si="506"/>
        <v>1883</v>
      </c>
      <c r="AC1931" t="str">
        <f t="shared" ref="AC1931" si="510">P1931</f>
        <v>ITM_N_KEY_ALPHA</v>
      </c>
      <c r="AD1931" s="157" t="str">
        <f>IF(ISNA(VLOOKUP(AA1931,Sheet2!J:J,1,0)),"//","")</f>
        <v/>
      </c>
      <c r="AF1931" s="107" t="str">
        <f t="shared" ref="AF1931" si="511">IF(LEN(AA1931)=0,"",SUBSTITUTE(SUBSTITUTE(SUBSTITUTE(SUBSTITUTE(SUBSTITUTE(SUBSTITUTE(SUBSTITUTE(SUBSTITUTE(SUBSTITUTE(SUBSTITUTE(SUBSTITUTE(SUBSTITUTE(SUBSTITUTE(SUBSTITUTE(SUBSTITUTE(SUBSTITUTE(SUBSTITUTE(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1" t="b">
        <f t="shared" ref="AG1931" si="512">AA1931=AF1931</f>
        <v>1</v>
      </c>
    </row>
    <row r="1932" spans="1:33">
      <c r="A1932" s="55">
        <f t="shared" si="501"/>
        <v>1932</v>
      </c>
      <c r="B1932" s="54">
        <f t="shared" si="504"/>
        <v>1884</v>
      </c>
      <c r="C1932" s="96" t="s">
        <v>4011</v>
      </c>
      <c r="D1932" s="96" t="s">
        <v>3437</v>
      </c>
      <c r="E1932" s="226" t="s">
        <v>531</v>
      </c>
      <c r="F1932" s="97" t="s">
        <v>4925</v>
      </c>
      <c r="G1932" s="98">
        <v>0</v>
      </c>
      <c r="H1932" s="98">
        <v>0</v>
      </c>
      <c r="I1932" s="180" t="s">
        <v>1</v>
      </c>
      <c r="J1932" s="97" t="s">
        <v>1541</v>
      </c>
      <c r="K1932" s="99" t="s">
        <v>4065</v>
      </c>
      <c r="L1932" s="255" t="s">
        <v>5137</v>
      </c>
      <c r="M1932" s="255"/>
      <c r="N1932" s="255"/>
      <c r="O1932" s="96"/>
      <c r="P1932" s="251" t="s">
        <v>4928</v>
      </c>
      <c r="Q1932" s="101"/>
      <c r="R1932"/>
      <c r="S1932" t="str">
        <f t="shared" si="508"/>
        <v>NOT EQUAL</v>
      </c>
      <c r="T1932" t="str">
        <f>IF(ISNA(VLOOKUP(AF1932,#REF!,1)),"//","")</f>
        <v/>
      </c>
      <c r="U1932"/>
      <c r="V1932" s="43">
        <f t="shared" si="496"/>
        <v>616</v>
      </c>
      <c r="W1932" s="91" t="s">
        <v>2931</v>
      </c>
      <c r="X1932" s="69" t="s">
        <v>2422</v>
      </c>
      <c r="Y1932" s="69" t="s">
        <v>2422</v>
      </c>
      <c r="Z1932" s="44" t="str">
        <f t="shared" si="505"/>
        <v/>
      </c>
      <c r="AA1932" s="25" t="str">
        <f t="shared" si="497"/>
        <v/>
      </c>
      <c r="AB1932" s="1">
        <f t="shared" si="506"/>
        <v>1884</v>
      </c>
      <c r="AC1932" t="str">
        <f t="shared" si="498"/>
        <v>ITM_N_KEY_CC</v>
      </c>
      <c r="AD1932" s="157" t="str">
        <f>IF(ISNA(VLOOKUP(AA1932,Sheet2!J:J,1,0)),"//","")</f>
        <v/>
      </c>
      <c r="AF1932" s="107" t="str">
        <f t="shared" si="499"/>
        <v/>
      </c>
      <c r="AG1932" t="b">
        <f t="shared" si="500"/>
        <v>1</v>
      </c>
    </row>
    <row r="1933" spans="1:33">
      <c r="A1933" s="55">
        <f t="shared" si="501"/>
        <v>1933</v>
      </c>
      <c r="B1933" s="54">
        <f t="shared" si="504"/>
        <v>1885</v>
      </c>
      <c r="C1933" s="96" t="s">
        <v>4011</v>
      </c>
      <c r="D1933" s="96" t="s">
        <v>3658</v>
      </c>
      <c r="E1933" s="226" t="s">
        <v>531</v>
      </c>
      <c r="F1933" s="97" t="s">
        <v>4941</v>
      </c>
      <c r="G1933" s="98">
        <v>0</v>
      </c>
      <c r="H1933" s="98">
        <v>0</v>
      </c>
      <c r="I1933" s="180" t="s">
        <v>1</v>
      </c>
      <c r="J1933" s="97" t="s">
        <v>1541</v>
      </c>
      <c r="K1933" s="99" t="s">
        <v>4065</v>
      </c>
      <c r="L1933" s="255" t="s">
        <v>5137</v>
      </c>
      <c r="M1933" s="255"/>
      <c r="N1933" s="255"/>
      <c r="O1933" s="96"/>
      <c r="P1933" s="251" t="s">
        <v>4935</v>
      </c>
      <c r="Q1933" s="101"/>
      <c r="R1933"/>
      <c r="S1933" t="str">
        <f t="shared" si="508"/>
        <v>NOT EQUAL</v>
      </c>
      <c r="T1933" t="str">
        <f>IF(ISNA(VLOOKUP(AF1933,#REF!,1)),"//","")</f>
        <v/>
      </c>
      <c r="U1933"/>
      <c r="V1933" s="43">
        <f t="shared" si="496"/>
        <v>616</v>
      </c>
      <c r="W1933" s="91" t="s">
        <v>2931</v>
      </c>
      <c r="X1933" s="69" t="s">
        <v>2422</v>
      </c>
      <c r="Y1933" s="69" t="s">
        <v>2422</v>
      </c>
      <c r="Z1933" s="44" t="str">
        <f t="shared" si="505"/>
        <v/>
      </c>
      <c r="AA1933" s="25" t="str">
        <f t="shared" ref="AA1933" si="513">IF(LEN(Y1933)&gt;0,Y1933,SUBSTITUTE(SUBSTITUTE(SUBSTITUTE(SUBSTITUTE(SUBSTITUTE(SUBSTITUTE(SUBSTITUTE(SUBSTITUTE(SUBSTITUTE(SUBSTITUTE(SUBSTITUTE(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3" s="1">
        <f t="shared" si="506"/>
        <v>1885</v>
      </c>
      <c r="AC1933" t="str">
        <f t="shared" ref="AC1933" si="514">P1933</f>
        <v>ITM_N_KEY_GSH</v>
      </c>
      <c r="AD1933" s="157" t="str">
        <f>IF(ISNA(VLOOKUP(AA1933,Sheet2!J:J,1,0)),"//","")</f>
        <v/>
      </c>
      <c r="AF1933" s="107" t="str">
        <f t="shared" ref="AF1933" si="515">IF(LEN(AA1933)=0,"",SUBSTITUTE(SUBSTITUTE(SUBSTITUTE(SUBSTITUTE(SUBSTITUTE(SUBSTITUTE(SUBSTITUTE(SUBSTITUTE(SUBSTITUTE(SUBSTITUTE(SUBSTITUTE(SUBSTITUTE(SUBSTITUTE(SUBSTITUTE(SUBSTITUTE(SUBSTITUTE(SUBSTITUTE(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3" t="b">
        <f t="shared" ref="AG1933" si="516">AA1933=AF1933</f>
        <v>1</v>
      </c>
    </row>
    <row r="1934" spans="1:33">
      <c r="A1934" s="55">
        <f t="shared" si="501"/>
        <v>1934</v>
      </c>
      <c r="B1934" s="54">
        <f t="shared" si="504"/>
        <v>1886</v>
      </c>
      <c r="C1934" s="96" t="s">
        <v>4011</v>
      </c>
      <c r="D1934" s="96" t="s">
        <v>1146</v>
      </c>
      <c r="E1934" s="226" t="s">
        <v>531</v>
      </c>
      <c r="F1934" s="97" t="s">
        <v>4924</v>
      </c>
      <c r="G1934" s="98">
        <v>0</v>
      </c>
      <c r="H1934" s="98">
        <v>0</v>
      </c>
      <c r="I1934" s="180" t="s">
        <v>1</v>
      </c>
      <c r="J1934" s="97" t="s">
        <v>1541</v>
      </c>
      <c r="K1934" s="99" t="s">
        <v>4065</v>
      </c>
      <c r="L1934" s="255" t="s">
        <v>5137</v>
      </c>
      <c r="M1934" s="255"/>
      <c r="N1934" s="255"/>
      <c r="O1934" s="96"/>
      <c r="P1934" s="251" t="s">
        <v>4929</v>
      </c>
      <c r="Q1934" s="101"/>
      <c r="R1934"/>
      <c r="S1934" t="str">
        <f t="shared" si="508"/>
        <v>NOT EQUAL</v>
      </c>
      <c r="T1934" t="str">
        <f>IF(ISNA(VLOOKUP(AF1934,#REF!,1)),"//","")</f>
        <v/>
      </c>
      <c r="U1934"/>
      <c r="V1934" s="43">
        <f t="shared" si="496"/>
        <v>616</v>
      </c>
      <c r="W1934" s="91" t="s">
        <v>2931</v>
      </c>
      <c r="X1934" s="69" t="s">
        <v>2422</v>
      </c>
      <c r="Y1934" s="69" t="s">
        <v>2422</v>
      </c>
      <c r="Z1934" s="44" t="str">
        <f t="shared" si="505"/>
        <v/>
      </c>
      <c r="AA1934" s="25" t="str">
        <f t="shared" si="497"/>
        <v/>
      </c>
      <c r="AB1934" s="1">
        <f t="shared" si="506"/>
        <v>1886</v>
      </c>
      <c r="AC1934" t="str">
        <f t="shared" si="498"/>
        <v>ITM_N_KEY_MM</v>
      </c>
      <c r="AD1934" s="157" t="str">
        <f>IF(ISNA(VLOOKUP(AA1934,Sheet2!J:J,1,0)),"//","")</f>
        <v/>
      </c>
      <c r="AF1934" s="107" t="str">
        <f t="shared" si="499"/>
        <v/>
      </c>
      <c r="AG1934" t="b">
        <f t="shared" si="500"/>
        <v>1</v>
      </c>
    </row>
    <row r="1935" spans="1:33">
      <c r="A1935" s="55">
        <f t="shared" si="501"/>
        <v>1935</v>
      </c>
      <c r="B1935" s="54">
        <f t="shared" si="504"/>
        <v>1887</v>
      </c>
      <c r="C1935" s="96" t="s">
        <v>4011</v>
      </c>
      <c r="D1935" s="96" t="s">
        <v>4759</v>
      </c>
      <c r="E1935" s="226" t="s">
        <v>531</v>
      </c>
      <c r="F1935" s="97" t="s">
        <v>4923</v>
      </c>
      <c r="G1935" s="98">
        <v>0</v>
      </c>
      <c r="H1935" s="98">
        <v>0</v>
      </c>
      <c r="I1935" s="180" t="s">
        <v>1</v>
      </c>
      <c r="J1935" s="97" t="s">
        <v>1541</v>
      </c>
      <c r="K1935" s="99" t="s">
        <v>4065</v>
      </c>
      <c r="L1935" s="255" t="s">
        <v>5137</v>
      </c>
      <c r="M1935" s="255"/>
      <c r="N1935" s="255"/>
      <c r="O1935" s="96"/>
      <c r="P1935" s="251" t="s">
        <v>4922</v>
      </c>
      <c r="Q1935" s="101"/>
      <c r="R1935"/>
      <c r="S1935" t="str">
        <f t="shared" si="508"/>
        <v>NOT EQUAL</v>
      </c>
      <c r="T1935" t="str">
        <f>IF(ISNA(VLOOKUP(AF1935,#REF!,1)),"//","")</f>
        <v/>
      </c>
      <c r="U1935"/>
      <c r="V1935" s="43">
        <f t="shared" si="496"/>
        <v>616</v>
      </c>
      <c r="W1935" s="91" t="s">
        <v>2931</v>
      </c>
      <c r="X1935" s="69" t="s">
        <v>2422</v>
      </c>
      <c r="Y1935" s="69" t="s">
        <v>2422</v>
      </c>
      <c r="Z1935" s="44" t="str">
        <f t="shared" si="505"/>
        <v/>
      </c>
      <c r="AA1935" s="25" t="str">
        <f t="shared" ref="AA1935" si="517">IF(LEN(Y1935)&gt;0,Y1935,SUBSTITUTE(SUBSTITUTE(SUBSTITUTE(SUBSTITUTE(SUBSTITUTE(SUBSTITUTE(SUBSTITUTE(SUBSTITUTE(SUBSTITUTE(SUBSTITUTE(SUBSTITUTE(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5" s="1">
        <f t="shared" si="506"/>
        <v>1887</v>
      </c>
      <c r="AC1935" t="str">
        <f t="shared" ref="AC1935" si="518">P1935</f>
        <v>ITM_N_KEY_DRG</v>
      </c>
      <c r="AD1935" s="157" t="str">
        <f>IF(ISNA(VLOOKUP(AA1935,Sheet2!J:J,1,0)),"//","")</f>
        <v/>
      </c>
      <c r="AF1935" s="107" t="str">
        <f t="shared" ref="AF1935" si="519">IF(LEN(AA1935)=0,"",SUBSTITUTE(SUBSTITUTE(SUBSTITUTE(SUBSTITUTE(SUBSTITUTE(SUBSTITUTE(SUBSTITUTE(SUBSTITUTE(SUBSTITUTE(SUBSTITUTE(SUBSTITUTE(SUBSTITUTE(SUBSTITUTE(SUBSTITUTE(SUBSTITUTE(SUBSTITUTE(SUBSTITUTE(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5" t="b">
        <f t="shared" ref="AG1935" si="520">AA1935=AF1935</f>
        <v>1</v>
      </c>
    </row>
    <row r="1936" spans="1:33">
      <c r="A1936" s="55">
        <f t="shared" si="501"/>
        <v>1936</v>
      </c>
      <c r="B1936" s="54">
        <f t="shared" si="504"/>
        <v>1888</v>
      </c>
      <c r="C1936" s="96" t="s">
        <v>4011</v>
      </c>
      <c r="D1936" s="96" t="s">
        <v>1148</v>
      </c>
      <c r="E1936" s="226" t="s">
        <v>531</v>
      </c>
      <c r="F1936" s="97" t="s">
        <v>4921</v>
      </c>
      <c r="G1936" s="98">
        <v>0</v>
      </c>
      <c r="H1936" s="98">
        <v>0</v>
      </c>
      <c r="I1936" s="180" t="s">
        <v>1</v>
      </c>
      <c r="J1936" s="97" t="s">
        <v>1541</v>
      </c>
      <c r="K1936" s="99" t="s">
        <v>4065</v>
      </c>
      <c r="L1936" s="255" t="s">
        <v>5137</v>
      </c>
      <c r="M1936" s="255"/>
      <c r="N1936" s="255"/>
      <c r="O1936" s="96"/>
      <c r="P1936" s="251" t="s">
        <v>4930</v>
      </c>
      <c r="Q1936" s="101"/>
      <c r="R1936"/>
      <c r="S1936" t="str">
        <f t="shared" si="508"/>
        <v>NOT EQUAL</v>
      </c>
      <c r="T1936" t="str">
        <f>IF(ISNA(VLOOKUP(AF1936,#REF!,1)),"//","")</f>
        <v/>
      </c>
      <c r="U1936"/>
      <c r="V1936" s="43">
        <f t="shared" si="496"/>
        <v>616</v>
      </c>
      <c r="W1936" s="91" t="s">
        <v>2931</v>
      </c>
      <c r="X1936" s="69" t="s">
        <v>2422</v>
      </c>
      <c r="Y1936" s="69" t="s">
        <v>2422</v>
      </c>
      <c r="Z1936" s="44" t="str">
        <f t="shared" si="505"/>
        <v/>
      </c>
      <c r="AA1936" s="25" t="str">
        <f t="shared" si="497"/>
        <v/>
      </c>
      <c r="AB1936" s="1">
        <f t="shared" si="506"/>
        <v>1888</v>
      </c>
      <c r="AC1936" t="str">
        <f t="shared" si="498"/>
        <v>ITM_N_KEY_PRGM</v>
      </c>
      <c r="AD1936" s="157" t="str">
        <f>IF(ISNA(VLOOKUP(AA1936,Sheet2!J:J,1,0)),"//","")</f>
        <v/>
      </c>
      <c r="AF1936" s="107" t="str">
        <f t="shared" si="499"/>
        <v/>
      </c>
      <c r="AG1936" t="b">
        <f t="shared" si="500"/>
        <v>1</v>
      </c>
    </row>
    <row r="1937" spans="1:33">
      <c r="A1937" s="55">
        <f t="shared" si="501"/>
        <v>1937</v>
      </c>
      <c r="B1937" s="54">
        <f t="shared" si="504"/>
        <v>1889</v>
      </c>
      <c r="C1937" s="96" t="s">
        <v>4011</v>
      </c>
      <c r="D1937" s="96" t="s">
        <v>3436</v>
      </c>
      <c r="E1937" s="226" t="s">
        <v>531</v>
      </c>
      <c r="F1937" s="97" t="s">
        <v>4920</v>
      </c>
      <c r="G1937" s="98">
        <v>0</v>
      </c>
      <c r="H1937" s="98">
        <v>0</v>
      </c>
      <c r="I1937" s="180" t="s">
        <v>1</v>
      </c>
      <c r="J1937" s="97" t="s">
        <v>1541</v>
      </c>
      <c r="K1937" s="99" t="s">
        <v>4065</v>
      </c>
      <c r="L1937" s="255" t="s">
        <v>5137</v>
      </c>
      <c r="M1937" s="255"/>
      <c r="N1937" s="255"/>
      <c r="O1937" s="96"/>
      <c r="P1937" s="251" t="s">
        <v>4931</v>
      </c>
      <c r="Q1937" s="101"/>
      <c r="R1937"/>
      <c r="S1937" t="str">
        <f t="shared" si="508"/>
        <v>NOT EQUAL</v>
      </c>
      <c r="T1937" t="str">
        <f>IF(ISNA(VLOOKUP(AF1937,#REF!,1)),"//","")</f>
        <v/>
      </c>
      <c r="U1937"/>
      <c r="V1937" s="43">
        <f t="shared" ref="V1937:V2000" si="521">IF(AA1937&lt;&gt;"",V1936+1,V1936)</f>
        <v>616</v>
      </c>
      <c r="W1937" s="91" t="s">
        <v>2931</v>
      </c>
      <c r="X1937" s="69" t="s">
        <v>2422</v>
      </c>
      <c r="Y1937" s="69" t="s">
        <v>2422</v>
      </c>
      <c r="Z1937" s="44" t="str">
        <f t="shared" si="505"/>
        <v/>
      </c>
      <c r="AA1937" s="25" t="str">
        <f t="shared" ref="AA1937:AA1939" si="522">IF(LEN(Y1937)&gt;0,Y1937,SUBSTITUTE(SUBSTITUTE(SUBSTITUTE(SUBSTITUTE(SUBSTITUTE(SUBSTITUTE(SUBSTITUTE(SUBSTITUTE(SUBSTITUTE(SUBSTITUTE(SUBSTITUTE(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7" s="1">
        <f t="shared" si="506"/>
        <v>1889</v>
      </c>
      <c r="AC1937" t="str">
        <f t="shared" ref="AC1937:AC1939" si="523">P1937</f>
        <v>ITM_N_KEY_USER</v>
      </c>
      <c r="AD1937" s="157" t="str">
        <f>IF(ISNA(VLOOKUP(AA1937,Sheet2!J:J,1,0)),"//","")</f>
        <v/>
      </c>
      <c r="AF1937" s="107" t="str">
        <f t="shared" ref="AF1937:AF1939" si="524">IF(LEN(AA1937)=0,"",SUBSTITUTE(SUBSTITUTE(SUBSTITUTE(SUBSTITUTE(SUBSTITUTE(SUBSTITUTE(SUBSTITUTE(SUBSTITUTE(SUBSTITUTE(SUBSTITUTE(SUBSTITUTE(SUBSTITUTE(SUBSTITUTE(SUBSTITUTE(SUBSTITUTE(SUBSTITUTE(SUBSTITUTE(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7" t="b">
        <f t="shared" ref="AG1937:AG1939" si="525">AA1937=AF1937</f>
        <v>1</v>
      </c>
    </row>
    <row r="1938" spans="1:33">
      <c r="A1938" s="55">
        <f t="shared" ref="A1938:A2001" si="526">IF(B1938=INT(B1938),ROW(),"")</f>
        <v>1938</v>
      </c>
      <c r="B1938" s="54">
        <f t="shared" si="504"/>
        <v>1890</v>
      </c>
      <c r="C1938" s="96" t="s">
        <v>4011</v>
      </c>
      <c r="D1938" s="96" t="s">
        <v>4936</v>
      </c>
      <c r="E1938" s="226" t="s">
        <v>531</v>
      </c>
      <c r="F1938" s="97" t="s">
        <v>4919</v>
      </c>
      <c r="G1938" s="98">
        <v>0</v>
      </c>
      <c r="H1938" s="98">
        <v>0</v>
      </c>
      <c r="I1938" s="180" t="s">
        <v>1</v>
      </c>
      <c r="J1938" s="97" t="s">
        <v>1541</v>
      </c>
      <c r="K1938" s="99" t="s">
        <v>4065</v>
      </c>
      <c r="L1938" s="255" t="s">
        <v>5137</v>
      </c>
      <c r="M1938" s="255"/>
      <c r="N1938" s="255"/>
      <c r="O1938" s="96"/>
      <c r="P1938" s="251" t="s">
        <v>4932</v>
      </c>
      <c r="Q1938" s="101"/>
      <c r="R1938"/>
      <c r="S1938" t="str">
        <f t="shared" si="508"/>
        <v>NOT EQUAL</v>
      </c>
      <c r="T1938" t="str">
        <f>IF(ISNA(VLOOKUP(AF1938,#REF!,1)),"//","")</f>
        <v/>
      </c>
      <c r="U1938"/>
      <c r="V1938" s="43">
        <f t="shared" si="521"/>
        <v>616</v>
      </c>
      <c r="W1938" s="91" t="s">
        <v>2931</v>
      </c>
      <c r="X1938" s="69" t="s">
        <v>2422</v>
      </c>
      <c r="Y1938" s="69" t="s">
        <v>2422</v>
      </c>
      <c r="Z1938" s="44" t="str">
        <f t="shared" si="505"/>
        <v/>
      </c>
      <c r="AA1938" s="25" t="str">
        <f t="shared" si="522"/>
        <v/>
      </c>
      <c r="AB1938" s="1">
        <f t="shared" si="506"/>
        <v>1890</v>
      </c>
      <c r="AC1938" t="str">
        <f t="shared" si="523"/>
        <v>ITM_N_KEY_HOME</v>
      </c>
      <c r="AD1938" s="157" t="str">
        <f>IF(ISNA(VLOOKUP(AA1938,Sheet2!J:J,1,0)),"//","")</f>
        <v/>
      </c>
      <c r="AF1938" s="107" t="str">
        <f t="shared" si="524"/>
        <v/>
      </c>
      <c r="AG1938" t="b">
        <f t="shared" si="525"/>
        <v>1</v>
      </c>
    </row>
    <row r="1939" spans="1:33">
      <c r="A1939" s="55">
        <f t="shared" si="526"/>
        <v>1939</v>
      </c>
      <c r="B1939" s="54">
        <f t="shared" si="504"/>
        <v>1891</v>
      </c>
      <c r="C1939" s="96" t="s">
        <v>4011</v>
      </c>
      <c r="D1939" s="96" t="s">
        <v>1147</v>
      </c>
      <c r="E1939" s="226" t="s">
        <v>531</v>
      </c>
      <c r="F1939" s="97" t="s">
        <v>1101</v>
      </c>
      <c r="G1939" s="98">
        <v>0</v>
      </c>
      <c r="H1939" s="98">
        <v>0</v>
      </c>
      <c r="I1939" s="180" t="s">
        <v>1</v>
      </c>
      <c r="J1939" s="97" t="s">
        <v>1541</v>
      </c>
      <c r="K1939" s="99" t="s">
        <v>4065</v>
      </c>
      <c r="L1939" s="255" t="s">
        <v>5137</v>
      </c>
      <c r="M1939" s="255"/>
      <c r="N1939" s="255"/>
      <c r="O1939" s="96"/>
      <c r="P1939" s="251" t="s">
        <v>4933</v>
      </c>
      <c r="Q1939" s="101"/>
      <c r="R1939"/>
      <c r="S1939" t="str">
        <f t="shared" si="508"/>
        <v>NOT EQUAL</v>
      </c>
      <c r="T1939" t="str">
        <f>IF(ISNA(VLOOKUP(AF1939,#REF!,1)),"//","")</f>
        <v/>
      </c>
      <c r="U1939"/>
      <c r="V1939" s="43">
        <f t="shared" si="521"/>
        <v>616</v>
      </c>
      <c r="W1939" s="91" t="s">
        <v>2931</v>
      </c>
      <c r="X1939" s="69" t="s">
        <v>2422</v>
      </c>
      <c r="Y1939" s="69" t="s">
        <v>2422</v>
      </c>
      <c r="Z1939" s="44" t="str">
        <f t="shared" si="505"/>
        <v/>
      </c>
      <c r="AA1939" s="25" t="str">
        <f t="shared" si="522"/>
        <v/>
      </c>
      <c r="AB1939" s="1">
        <f t="shared" si="506"/>
        <v>1891</v>
      </c>
      <c r="AC1939" t="str">
        <f t="shared" si="523"/>
        <v>ITM_N_KEY_SIGMA</v>
      </c>
      <c r="AD1939" s="157" t="str">
        <f>IF(ISNA(VLOOKUP(AA1939,Sheet2!J:J,1,0)),"//","")</f>
        <v/>
      </c>
      <c r="AF1939" s="107" t="str">
        <f t="shared" si="524"/>
        <v/>
      </c>
      <c r="AG1939" t="b">
        <f t="shared" si="525"/>
        <v>1</v>
      </c>
    </row>
    <row r="1940" spans="1:33">
      <c r="A1940" s="55">
        <f t="shared" si="526"/>
        <v>1940</v>
      </c>
      <c r="B1940" s="54">
        <f t="shared" si="504"/>
        <v>1892</v>
      </c>
      <c r="C1940" s="96" t="s">
        <v>4011</v>
      </c>
      <c r="D1940" s="96" t="s">
        <v>4228</v>
      </c>
      <c r="E1940" s="226" t="s">
        <v>531</v>
      </c>
      <c r="F1940" s="97" t="s">
        <v>4918</v>
      </c>
      <c r="G1940" s="98">
        <v>0</v>
      </c>
      <c r="H1940" s="98">
        <v>0</v>
      </c>
      <c r="I1940" s="180" t="s">
        <v>1</v>
      </c>
      <c r="J1940" s="97" t="s">
        <v>1541</v>
      </c>
      <c r="K1940" s="99" t="s">
        <v>4065</v>
      </c>
      <c r="L1940" s="255" t="s">
        <v>5137</v>
      </c>
      <c r="M1940" s="255"/>
      <c r="N1940" s="255"/>
      <c r="O1940" s="96"/>
      <c r="P1940" s="251" t="s">
        <v>4934</v>
      </c>
      <c r="Q1940" s="101"/>
      <c r="R1940"/>
      <c r="S1940" t="str">
        <f t="shared" si="508"/>
        <v>NOT EQUAL</v>
      </c>
      <c r="T1940" t="str">
        <f>IF(ISNA(VLOOKUP(AF1940,#REF!,1)),"//","")</f>
        <v/>
      </c>
      <c r="U1940"/>
      <c r="V1940" s="43">
        <f t="shared" si="521"/>
        <v>616</v>
      </c>
      <c r="W1940" s="91" t="s">
        <v>2931</v>
      </c>
      <c r="X1940" s="69" t="s">
        <v>2422</v>
      </c>
      <c r="Y1940" s="69" t="s">
        <v>2422</v>
      </c>
      <c r="Z1940" s="44" t="str">
        <f t="shared" si="505"/>
        <v/>
      </c>
      <c r="AA1940" s="25" t="str">
        <f t="shared" ref="AA1940" si="527">IF(LEN(Y1940)&gt;0,Y1940,SUBSTITUTE(SUBSTITUTE(SUBSTITUTE(SUBSTITUTE(SUBSTITUTE(SUBSTITUTE(SUBSTITUTE(SUBSTITUTE(SUBSTITUTE(SUBSTITUTE(SUBSTITUTE(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0" s="1">
        <f t="shared" si="506"/>
        <v>1892</v>
      </c>
      <c r="AC1940" t="str">
        <f t="shared" ref="AC1940" si="528">P1940</f>
        <v>ITM_N_KEY_SNAP</v>
      </c>
      <c r="AD1940" s="157" t="str">
        <f>IF(ISNA(VLOOKUP(AA1940,Sheet2!J:J,1,0)),"//","")</f>
        <v/>
      </c>
      <c r="AF1940" s="107" t="str">
        <f t="shared" ref="AF1940" si="529">IF(LEN(AA1940)=0,"",SUBSTITUTE(SUBSTITUTE(SUBSTITUTE(SUBSTITUTE(SUBSTITUTE(SUBSTITUTE(SUBSTITUTE(SUBSTITUTE(SUBSTITUTE(SUBSTITUTE(SUBSTITUTE(SUBSTITUTE(SUBSTITUTE(SUBSTITUTE(SUBSTITUTE(SUBSTITUTE(SUBSTITUTE(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0" t="b">
        <f t="shared" ref="AG1940" si="530">AA1940=AF1940</f>
        <v>1</v>
      </c>
    </row>
    <row r="1941" spans="1:33">
      <c r="A1941" s="55">
        <f t="shared" si="526"/>
        <v>1941</v>
      </c>
      <c r="B1941" s="54">
        <f t="shared" si="504"/>
        <v>1893</v>
      </c>
      <c r="C1941" s="96" t="s">
        <v>4012</v>
      </c>
      <c r="D1941" s="96" t="s">
        <v>7</v>
      </c>
      <c r="E1941" s="226" t="s">
        <v>531</v>
      </c>
      <c r="F1941" s="97" t="s">
        <v>1102</v>
      </c>
      <c r="G1941" s="98">
        <v>0</v>
      </c>
      <c r="H1941" s="98">
        <v>0</v>
      </c>
      <c r="I1941" s="180" t="s">
        <v>1</v>
      </c>
      <c r="J1941" s="97" t="s">
        <v>1541</v>
      </c>
      <c r="K1941" s="99" t="s">
        <v>4065</v>
      </c>
      <c r="L1941" s="255" t="s">
        <v>5137</v>
      </c>
      <c r="M1941" s="255"/>
      <c r="N1941" s="255"/>
      <c r="O1941" s="96"/>
      <c r="P1941" s="101" t="s">
        <v>2409</v>
      </c>
      <c r="Q1941" s="101"/>
      <c r="R1941"/>
      <c r="S1941" t="str">
        <f t="shared" si="508"/>
        <v>NOT EQUAL</v>
      </c>
      <c r="T1941" t="str">
        <f>IF(ISNA(VLOOKUP(AF1941,#REF!,1)),"//","")</f>
        <v/>
      </c>
      <c r="U1941"/>
      <c r="V1941" s="43">
        <f t="shared" si="521"/>
        <v>616</v>
      </c>
      <c r="W1941" s="91" t="s">
        <v>2931</v>
      </c>
      <c r="X1941" s="69" t="s">
        <v>2422</v>
      </c>
      <c r="Y1941" s="69" t="s">
        <v>2422</v>
      </c>
      <c r="Z1941" s="44" t="str">
        <f t="shared" si="505"/>
        <v/>
      </c>
      <c r="AA1941" s="25" t="str">
        <f t="shared" ref="AA1941:AA1996" si="531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si="506"/>
        <v>1893</v>
      </c>
      <c r="AC1941" t="str">
        <f t="shared" ref="AC1941:AC1996" si="532">P1941</f>
        <v>ITM_SH_NORM_E</v>
      </c>
      <c r="AD1941" s="157" t="str">
        <f>IF(ISNA(VLOOKUP(AA1941,Sheet2!J:J,1,0)),"//","")</f>
        <v/>
      </c>
      <c r="AF1941" s="107" t="str">
        <f t="shared" ref="AF1941:AF1996" si="533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:AG1996" si="534">AA1941=AF1941</f>
        <v>1</v>
      </c>
    </row>
    <row r="1942" spans="1:33">
      <c r="A1942" s="55">
        <f t="shared" si="526"/>
        <v>1942</v>
      </c>
      <c r="B1942" s="54">
        <f t="shared" si="504"/>
        <v>1894</v>
      </c>
      <c r="C1942" s="96" t="s">
        <v>4010</v>
      </c>
      <c r="D1942" s="96" t="s">
        <v>1104</v>
      </c>
      <c r="E1942" s="226" t="s">
        <v>531</v>
      </c>
      <c r="F1942" s="97" t="s">
        <v>1105</v>
      </c>
      <c r="G1942" s="98">
        <v>0</v>
      </c>
      <c r="H1942" s="98">
        <v>0</v>
      </c>
      <c r="I1942" s="180" t="s">
        <v>1</v>
      </c>
      <c r="J1942" s="97" t="s">
        <v>1541</v>
      </c>
      <c r="K1942" s="99" t="s">
        <v>4065</v>
      </c>
      <c r="L1942" s="255" t="s">
        <v>5137</v>
      </c>
      <c r="M1942" s="255"/>
      <c r="N1942" s="255"/>
      <c r="O1942" s="96"/>
      <c r="P1942" s="101" t="s">
        <v>2410</v>
      </c>
      <c r="Q1942" s="101"/>
      <c r="R1942"/>
      <c r="S1942" t="str">
        <f t="shared" si="508"/>
        <v>NOT EQUAL</v>
      </c>
      <c r="T1942" t="str">
        <f>IF(ISNA(VLOOKUP(AF1942,#REF!,1)),"//","")</f>
        <v/>
      </c>
      <c r="U1942"/>
      <c r="V1942" s="43">
        <f t="shared" si="521"/>
        <v>616</v>
      </c>
      <c r="W1942" s="91" t="s">
        <v>2931</v>
      </c>
      <c r="X1942" s="69" t="s">
        <v>2422</v>
      </c>
      <c r="Y1942" s="69" t="s">
        <v>2422</v>
      </c>
      <c r="Z1942" s="44" t="str">
        <f t="shared" si="505"/>
        <v/>
      </c>
      <c r="AA1942" s="25" t="str">
        <f t="shared" si="531"/>
        <v/>
      </c>
      <c r="AB1942" s="1">
        <f t="shared" si="506"/>
        <v>1894</v>
      </c>
      <c r="AC1942" t="str">
        <f t="shared" si="532"/>
        <v>ITM_JM_ASN</v>
      </c>
      <c r="AD1942" s="157" t="str">
        <f>IF(ISNA(VLOOKUP(AA1942,Sheet2!J:J,1,0)),"//","")</f>
        <v/>
      </c>
      <c r="AF1942" s="107" t="str">
        <f t="shared" si="533"/>
        <v/>
      </c>
      <c r="AG1942" t="b">
        <f t="shared" si="534"/>
        <v>1</v>
      </c>
    </row>
    <row r="1943" spans="1:33">
      <c r="A1943" s="55">
        <f t="shared" si="526"/>
        <v>1943</v>
      </c>
      <c r="B1943" s="54">
        <f t="shared" si="504"/>
        <v>1895</v>
      </c>
      <c r="C1943" s="96" t="s">
        <v>4010</v>
      </c>
      <c r="D1943" s="96" t="s">
        <v>1150</v>
      </c>
      <c r="E1943" s="97" t="s">
        <v>1106</v>
      </c>
      <c r="F1943" s="97" t="s">
        <v>1106</v>
      </c>
      <c r="G1943" s="98">
        <v>0</v>
      </c>
      <c r="H1943" s="98">
        <v>0</v>
      </c>
      <c r="I1943" s="175" t="s">
        <v>3</v>
      </c>
      <c r="J1943" s="97" t="s">
        <v>1541</v>
      </c>
      <c r="K1943" s="99" t="s">
        <v>4065</v>
      </c>
      <c r="L1943" s="255" t="s">
        <v>5137</v>
      </c>
      <c r="M1943" s="255"/>
      <c r="N1943" s="255"/>
      <c r="O1943" s="96"/>
      <c r="P1943" s="101" t="s">
        <v>2411</v>
      </c>
      <c r="Q1943" s="101"/>
      <c r="R1943"/>
      <c r="S1943" t="str">
        <f t="shared" si="508"/>
        <v/>
      </c>
      <c r="T1943" t="str">
        <f>IF(ISNA(VLOOKUP(AF1943,#REF!,1)),"//","")</f>
        <v/>
      </c>
      <c r="U1943"/>
      <c r="V1943" s="43">
        <f t="shared" si="521"/>
        <v>616</v>
      </c>
      <c r="W1943" s="91" t="s">
        <v>2931</v>
      </c>
      <c r="X1943" s="69" t="s">
        <v>2422</v>
      </c>
      <c r="Y1943" s="69" t="s">
        <v>2422</v>
      </c>
      <c r="Z1943" s="44" t="str">
        <f t="shared" si="505"/>
        <v/>
      </c>
      <c r="AA1943" s="25" t="str">
        <f t="shared" si="531"/>
        <v/>
      </c>
      <c r="AB1943" s="1">
        <f t="shared" si="506"/>
        <v>1895</v>
      </c>
      <c r="AC1943" t="str">
        <f t="shared" si="532"/>
        <v>ITM_JM_SEEK</v>
      </c>
      <c r="AD1943" s="157" t="str">
        <f>IF(ISNA(VLOOKUP(AA1943,Sheet2!J:J,1,0)),"//","")</f>
        <v/>
      </c>
      <c r="AF1943" s="107" t="str">
        <f t="shared" si="533"/>
        <v/>
      </c>
      <c r="AG1943" t="b">
        <f t="shared" si="534"/>
        <v>1</v>
      </c>
    </row>
    <row r="1944" spans="1:33">
      <c r="A1944" s="55">
        <f t="shared" si="526"/>
        <v>1944</v>
      </c>
      <c r="B1944" s="54">
        <f t="shared" ref="B1944:B2007" si="535">IF(AND(MID(C1944,2,1)&lt;&gt;"/",MID(C1944,1,1)="/"),INT(B1943)+1,B1943+0.01)</f>
        <v>1896</v>
      </c>
      <c r="C1944" s="96" t="s">
        <v>4009</v>
      </c>
      <c r="D1944" s="96" t="s">
        <v>1151</v>
      </c>
      <c r="E1944" s="97" t="s">
        <v>1107</v>
      </c>
      <c r="F1944" s="97" t="s">
        <v>1107</v>
      </c>
      <c r="G1944" s="98">
        <v>0</v>
      </c>
      <c r="H1944" s="98">
        <v>0</v>
      </c>
      <c r="I1944" s="175" t="s">
        <v>3</v>
      </c>
      <c r="J1944" s="97" t="s">
        <v>1541</v>
      </c>
      <c r="K1944" s="99" t="s">
        <v>4065</v>
      </c>
      <c r="L1944" s="255" t="s">
        <v>5137</v>
      </c>
      <c r="M1944" s="255"/>
      <c r="N1944" s="255"/>
      <c r="O1944" s="96" t="s">
        <v>1108</v>
      </c>
      <c r="P1944" s="101" t="s">
        <v>2414</v>
      </c>
      <c r="Q1944" s="101"/>
      <c r="R1944"/>
      <c r="S1944" t="str">
        <f t="shared" si="508"/>
        <v/>
      </c>
      <c r="T1944" t="str">
        <f>IF(ISNA(VLOOKUP(AF1944,#REF!,1)),"//","")</f>
        <v/>
      </c>
      <c r="U1944"/>
      <c r="V1944" s="43">
        <f t="shared" si="521"/>
        <v>616</v>
      </c>
      <c r="W1944" s="91" t="s">
        <v>2931</v>
      </c>
      <c r="X1944" s="69" t="s">
        <v>2422</v>
      </c>
      <c r="Y1944" s="69" t="s">
        <v>2422</v>
      </c>
      <c r="Z1944" s="44" t="str">
        <f t="shared" si="505"/>
        <v/>
      </c>
      <c r="AA1944" s="25" t="str">
        <f t="shared" si="531"/>
        <v/>
      </c>
      <c r="AB1944" s="1">
        <f t="shared" si="506"/>
        <v>1896</v>
      </c>
      <c r="AC1944" t="str">
        <f t="shared" si="532"/>
        <v>ITM_INP_DEF_43S</v>
      </c>
      <c r="AD1944" s="157" t="str">
        <f>IF(ISNA(VLOOKUP(AA1944,Sheet2!J:J,1,0)),"//","")</f>
        <v/>
      </c>
      <c r="AF1944" s="107" t="str">
        <f t="shared" si="533"/>
        <v/>
      </c>
      <c r="AG1944" t="b">
        <f t="shared" si="534"/>
        <v>1</v>
      </c>
    </row>
    <row r="1945" spans="1:33">
      <c r="A1945" s="55">
        <f t="shared" si="526"/>
        <v>1945</v>
      </c>
      <c r="B1945" s="54">
        <f t="shared" si="535"/>
        <v>1897</v>
      </c>
      <c r="C1945" s="96" t="s">
        <v>4013</v>
      </c>
      <c r="D1945" s="96" t="s">
        <v>7</v>
      </c>
      <c r="E1945" s="228" t="s">
        <v>2845</v>
      </c>
      <c r="F1945" s="97" t="s">
        <v>2845</v>
      </c>
      <c r="G1945" s="98">
        <v>0</v>
      </c>
      <c r="H1945" s="98">
        <v>0</v>
      </c>
      <c r="I1945" s="180" t="s">
        <v>1</v>
      </c>
      <c r="J1945" s="97" t="s">
        <v>1541</v>
      </c>
      <c r="K1945" s="99" t="s">
        <v>4065</v>
      </c>
      <c r="L1945" s="255" t="s">
        <v>5137</v>
      </c>
      <c r="M1945" s="255"/>
      <c r="N1945" s="255"/>
      <c r="O1945" s="96"/>
      <c r="P1945" s="101" t="s">
        <v>2847</v>
      </c>
      <c r="Q1945" s="101"/>
      <c r="R1945"/>
      <c r="S1945" t="str">
        <f t="shared" si="508"/>
        <v/>
      </c>
      <c r="T1945" t="str">
        <f>IF(ISNA(VLOOKUP(AF1945,#REF!,1)),"//","")</f>
        <v/>
      </c>
      <c r="U1945"/>
      <c r="V1945" s="43">
        <f t="shared" si="521"/>
        <v>617</v>
      </c>
      <c r="W1945" s="91" t="s">
        <v>2931</v>
      </c>
      <c r="X1945" s="69" t="s">
        <v>2813</v>
      </c>
      <c r="Y1945" s="69" t="s">
        <v>2422</v>
      </c>
      <c r="Z1945" s="44" t="str">
        <f t="shared" si="505"/>
        <v>"X.XEQ"</v>
      </c>
      <c r="AA1945" s="25" t="str">
        <f t="shared" si="531"/>
        <v>X.XEQ</v>
      </c>
      <c r="AB1945" s="1">
        <f t="shared" si="506"/>
        <v>1897</v>
      </c>
      <c r="AC1945" t="str">
        <f t="shared" si="532"/>
        <v>ITM_XXEQ</v>
      </c>
      <c r="AD1945" s="157" t="str">
        <f>IF(ISNA(VLOOKUP(AA1945,Sheet2!J:J,1,0)),"//","")</f>
        <v>//</v>
      </c>
      <c r="AF1945" s="107" t="str">
        <f t="shared" si="533"/>
        <v>X.XEQ</v>
      </c>
      <c r="AG1945" t="b">
        <f t="shared" si="534"/>
        <v>1</v>
      </c>
    </row>
    <row r="1946" spans="1:33">
      <c r="A1946" s="55">
        <f t="shared" si="526"/>
        <v>1946</v>
      </c>
      <c r="B1946" s="54">
        <f t="shared" si="535"/>
        <v>1898</v>
      </c>
      <c r="C1946" s="96" t="s">
        <v>4010</v>
      </c>
      <c r="D1946" s="100" t="s">
        <v>2716</v>
      </c>
      <c r="E1946" s="226" t="s">
        <v>531</v>
      </c>
      <c r="F1946" s="97" t="s">
        <v>2714</v>
      </c>
      <c r="G1946" s="98">
        <v>0</v>
      </c>
      <c r="H1946" s="98">
        <v>0</v>
      </c>
      <c r="I1946" s="180" t="s">
        <v>1</v>
      </c>
      <c r="J1946" s="97" t="s">
        <v>1541</v>
      </c>
      <c r="K1946" s="99" t="s">
        <v>4065</v>
      </c>
      <c r="L1946" s="255" t="s">
        <v>5137</v>
      </c>
      <c r="M1946" s="255"/>
      <c r="N1946" s="255"/>
      <c r="O1946" s="100" t="s">
        <v>2710</v>
      </c>
      <c r="P1946" s="101" t="s">
        <v>2712</v>
      </c>
      <c r="Q1946" s="101"/>
      <c r="R1946"/>
      <c r="S1946" t="str">
        <f t="shared" si="508"/>
        <v>NOT EQUAL</v>
      </c>
      <c r="T1946" t="str">
        <f>IF(ISNA(VLOOKUP(AF1946,#REF!,1)),"//","")</f>
        <v/>
      </c>
      <c r="U1946"/>
      <c r="V1946" s="43">
        <f t="shared" si="521"/>
        <v>617</v>
      </c>
      <c r="W1946" s="91" t="s">
        <v>2931</v>
      </c>
      <c r="X1946" s="69" t="s">
        <v>2422</v>
      </c>
      <c r="Y1946" s="69" t="s">
        <v>2422</v>
      </c>
      <c r="Z1946" s="44" t="str">
        <f t="shared" si="505"/>
        <v/>
      </c>
      <c r="AA1946" s="25" t="str">
        <f t="shared" si="531"/>
        <v/>
      </c>
      <c r="AB1946" s="1">
        <f t="shared" si="506"/>
        <v>1898</v>
      </c>
      <c r="AC1946" t="str">
        <f t="shared" si="532"/>
        <v>ITM_USER_V43MIN</v>
      </c>
      <c r="AD1946" s="157" t="str">
        <f>IF(ISNA(VLOOKUP(AA1946,Sheet2!J:J,1,0)),"//","")</f>
        <v/>
      </c>
      <c r="AF1946" s="107" t="str">
        <f t="shared" si="533"/>
        <v/>
      </c>
      <c r="AG1946" t="b">
        <f t="shared" si="534"/>
        <v>1</v>
      </c>
    </row>
    <row r="1947" spans="1:33">
      <c r="A1947" s="55">
        <f t="shared" si="526"/>
        <v>1947</v>
      </c>
      <c r="B1947" s="54">
        <f t="shared" si="535"/>
        <v>1899</v>
      </c>
      <c r="C1947" s="96" t="s">
        <v>4010</v>
      </c>
      <c r="D1947" s="96" t="s">
        <v>4937</v>
      </c>
      <c r="E1947" s="226" t="s">
        <v>531</v>
      </c>
      <c r="F1947" s="97" t="s">
        <v>4938</v>
      </c>
      <c r="G1947" s="98">
        <v>0</v>
      </c>
      <c r="H1947" s="98">
        <v>0</v>
      </c>
      <c r="I1947" s="180" t="s">
        <v>1</v>
      </c>
      <c r="J1947" s="97" t="s">
        <v>1541</v>
      </c>
      <c r="K1947" s="99" t="s">
        <v>4065</v>
      </c>
      <c r="L1947" s="255" t="s">
        <v>5137</v>
      </c>
      <c r="M1947" s="255"/>
      <c r="N1947" s="255"/>
      <c r="O1947" s="96"/>
      <c r="P1947" s="101" t="s">
        <v>4939</v>
      </c>
      <c r="Q1947" s="101"/>
      <c r="R1947"/>
      <c r="S1947" t="str">
        <f t="shared" ref="S1947:S1978" si="536">IF(E1947=F1947,"","NOT EQUAL")</f>
        <v>NOT EQUAL</v>
      </c>
      <c r="T1947" t="str">
        <f>IF(ISNA(VLOOKUP(AF1947,#REF!,1)),"//","")</f>
        <v/>
      </c>
      <c r="U1947"/>
      <c r="V1947" s="43">
        <f t="shared" si="521"/>
        <v>617</v>
      </c>
      <c r="W1947" s="91" t="s">
        <v>2931</v>
      </c>
      <c r="X1947" s="69" t="s">
        <v>2422</v>
      </c>
      <c r="Y1947" s="69" t="s">
        <v>2422</v>
      </c>
      <c r="Z1947" s="44" t="str">
        <f t="shared" si="505"/>
        <v/>
      </c>
      <c r="AA1947" s="25" t="str">
        <f t="shared" si="531"/>
        <v/>
      </c>
      <c r="AB1947" s="1">
        <f t="shared" si="506"/>
        <v>1899</v>
      </c>
      <c r="AC1947" t="str">
        <f t="shared" si="532"/>
        <v>ITM_USER_COPY</v>
      </c>
      <c r="AD1947" s="157" t="str">
        <f>IF(ISNA(VLOOKUP(AA1947,Sheet2!J:J,1,0)),"//","")</f>
        <v/>
      </c>
      <c r="AF1947" s="107" t="str">
        <f t="shared" si="533"/>
        <v/>
      </c>
      <c r="AG1947" t="b">
        <f t="shared" si="534"/>
        <v>1</v>
      </c>
    </row>
    <row r="1948" spans="1:33">
      <c r="A1948" s="55">
        <f t="shared" si="526"/>
        <v>1948</v>
      </c>
      <c r="B1948" s="54">
        <f t="shared" si="535"/>
        <v>1900</v>
      </c>
      <c r="C1948" s="96" t="s">
        <v>4010</v>
      </c>
      <c r="D1948" s="96" t="s">
        <v>2717</v>
      </c>
      <c r="E1948" s="226" t="s">
        <v>531</v>
      </c>
      <c r="F1948" s="97" t="s">
        <v>2718</v>
      </c>
      <c r="G1948" s="98">
        <v>0</v>
      </c>
      <c r="H1948" s="98">
        <v>0</v>
      </c>
      <c r="I1948" s="180" t="s">
        <v>1</v>
      </c>
      <c r="J1948" s="97" t="s">
        <v>1541</v>
      </c>
      <c r="K1948" s="99" t="s">
        <v>4065</v>
      </c>
      <c r="L1948" s="255" t="s">
        <v>5137</v>
      </c>
      <c r="M1948" s="255"/>
      <c r="N1948" s="255"/>
      <c r="O1948" s="100" t="s">
        <v>2710</v>
      </c>
      <c r="P1948" s="101" t="s">
        <v>2719</v>
      </c>
      <c r="Q1948" s="101"/>
      <c r="R1948"/>
      <c r="S1948" t="str">
        <f t="shared" si="536"/>
        <v>NOT EQUAL</v>
      </c>
      <c r="T1948" t="str">
        <f>IF(ISNA(VLOOKUP(AF1948,#REF!,1)),"//","")</f>
        <v/>
      </c>
      <c r="U1948"/>
      <c r="V1948" s="43">
        <f t="shared" si="521"/>
        <v>617</v>
      </c>
      <c r="W1948" s="91" t="s">
        <v>2931</v>
      </c>
      <c r="X1948" s="69" t="s">
        <v>2422</v>
      </c>
      <c r="Y1948" s="69" t="s">
        <v>2422</v>
      </c>
      <c r="Z1948" s="44" t="str">
        <f t="shared" si="505"/>
        <v/>
      </c>
      <c r="AA1948" s="25" t="str">
        <f t="shared" si="531"/>
        <v/>
      </c>
      <c r="AB1948" s="1">
        <f t="shared" si="506"/>
        <v>1900</v>
      </c>
      <c r="AC1948" t="str">
        <f t="shared" si="532"/>
        <v>ITM_USER_WP43S</v>
      </c>
      <c r="AD1948" s="157" t="str">
        <f>IF(ISNA(VLOOKUP(AA1948,Sheet2!J:J,1,0)),"//","")</f>
        <v/>
      </c>
      <c r="AF1948" s="107" t="str">
        <f t="shared" si="533"/>
        <v/>
      </c>
      <c r="AG1948" t="b">
        <f t="shared" si="534"/>
        <v>1</v>
      </c>
    </row>
    <row r="1949" spans="1:33">
      <c r="A1949" s="55">
        <f t="shared" si="526"/>
        <v>1949</v>
      </c>
      <c r="B1949" s="54">
        <f t="shared" si="535"/>
        <v>1901</v>
      </c>
      <c r="C1949" s="96" t="s">
        <v>4010</v>
      </c>
      <c r="D1949" s="96" t="s">
        <v>2757</v>
      </c>
      <c r="E1949" s="226" t="s">
        <v>531</v>
      </c>
      <c r="F1949" s="99" t="s">
        <v>2758</v>
      </c>
      <c r="G1949" s="103">
        <v>0</v>
      </c>
      <c r="H1949" s="103">
        <v>0</v>
      </c>
      <c r="I1949" s="180" t="s">
        <v>1</v>
      </c>
      <c r="J1949" s="97" t="s">
        <v>1541</v>
      </c>
      <c r="K1949" s="99" t="s">
        <v>4065</v>
      </c>
      <c r="L1949" s="255" t="s">
        <v>5137</v>
      </c>
      <c r="M1949" s="255"/>
      <c r="N1949" s="255"/>
      <c r="O1949" s="96" t="s">
        <v>2710</v>
      </c>
      <c r="P1949" s="101" t="s">
        <v>2759</v>
      </c>
      <c r="Q1949" s="101"/>
      <c r="R1949"/>
      <c r="S1949" t="str">
        <f t="shared" si="536"/>
        <v>NOT EQUAL</v>
      </c>
      <c r="T1949" t="str">
        <f>IF(ISNA(VLOOKUP(AF1949,#REF!,1)),"//","")</f>
        <v/>
      </c>
      <c r="U1949"/>
      <c r="V1949" s="43">
        <f t="shared" si="521"/>
        <v>617</v>
      </c>
      <c r="W1949" s="91" t="s">
        <v>2931</v>
      </c>
      <c r="X1949" s="69" t="s">
        <v>2422</v>
      </c>
      <c r="Y1949" s="69" t="s">
        <v>2422</v>
      </c>
      <c r="Z1949" s="44" t="str">
        <f t="shared" si="505"/>
        <v/>
      </c>
      <c r="AA1949" s="25" t="str">
        <f t="shared" si="531"/>
        <v/>
      </c>
      <c r="AB1949" s="1">
        <f t="shared" si="506"/>
        <v>1901</v>
      </c>
      <c r="AC1949" t="str">
        <f t="shared" si="532"/>
        <v>ITM_USER_DM42</v>
      </c>
      <c r="AD1949" s="157" t="str">
        <f>IF(ISNA(VLOOKUP(AA1949,Sheet2!J:J,1,0)),"//","")</f>
        <v/>
      </c>
      <c r="AF1949" s="107" t="str">
        <f t="shared" si="533"/>
        <v/>
      </c>
      <c r="AG1949" t="b">
        <f t="shared" si="534"/>
        <v>1</v>
      </c>
    </row>
    <row r="1950" spans="1:33">
      <c r="A1950" s="55">
        <f t="shared" si="526"/>
        <v>1950</v>
      </c>
      <c r="B1950" s="54">
        <f t="shared" si="535"/>
        <v>1902</v>
      </c>
      <c r="C1950" s="96" t="s">
        <v>4010</v>
      </c>
      <c r="D1950" s="105" t="s">
        <v>2826</v>
      </c>
      <c r="E1950" s="226" t="s">
        <v>531</v>
      </c>
      <c r="F1950" s="99" t="s">
        <v>2827</v>
      </c>
      <c r="G1950" s="103">
        <v>0</v>
      </c>
      <c r="H1950" s="103">
        <v>0</v>
      </c>
      <c r="I1950" s="180" t="s">
        <v>1</v>
      </c>
      <c r="J1950" s="97" t="s">
        <v>1541</v>
      </c>
      <c r="K1950" s="99" t="s">
        <v>4065</v>
      </c>
      <c r="L1950" s="255" t="s">
        <v>5137</v>
      </c>
      <c r="M1950" s="255"/>
      <c r="N1950" s="255"/>
      <c r="O1950" s="96" t="s">
        <v>2828</v>
      </c>
      <c r="P1950" s="101" t="s">
        <v>2829</v>
      </c>
      <c r="Q1950" s="101"/>
      <c r="R1950"/>
      <c r="S1950" t="str">
        <f t="shared" si="536"/>
        <v>NOT EQUAL</v>
      </c>
      <c r="T1950" t="str">
        <f>IF(ISNA(VLOOKUP(AF1950,#REF!,1)),"//","")</f>
        <v/>
      </c>
      <c r="U1950"/>
      <c r="V1950" s="43">
        <f t="shared" si="521"/>
        <v>617</v>
      </c>
      <c r="W1950" s="91" t="s">
        <v>2931</v>
      </c>
      <c r="X1950" s="69" t="s">
        <v>2422</v>
      </c>
      <c r="Y1950" s="69" t="s">
        <v>2422</v>
      </c>
      <c r="Z1950" s="44" t="str">
        <f t="shared" si="505"/>
        <v/>
      </c>
      <c r="AA1950" s="25" t="str">
        <f t="shared" si="531"/>
        <v/>
      </c>
      <c r="AB1950" s="1">
        <f t="shared" si="506"/>
        <v>1902</v>
      </c>
      <c r="AC1950" t="str">
        <f t="shared" si="532"/>
        <v>ITM_USER_C43</v>
      </c>
      <c r="AD1950" s="157" t="str">
        <f>IF(ISNA(VLOOKUP(AA1950,Sheet2!J:J,1,0)),"//","")</f>
        <v/>
      </c>
      <c r="AF1950" s="107" t="str">
        <f t="shared" si="533"/>
        <v/>
      </c>
      <c r="AG1950" t="b">
        <f t="shared" si="534"/>
        <v>1</v>
      </c>
    </row>
    <row r="1951" spans="1:33">
      <c r="A1951" s="55">
        <f t="shared" si="526"/>
        <v>1951</v>
      </c>
      <c r="B1951" s="54">
        <f t="shared" si="535"/>
        <v>1903</v>
      </c>
      <c r="C1951" s="96" t="s">
        <v>4014</v>
      </c>
      <c r="D1951" s="96" t="s">
        <v>7</v>
      </c>
      <c r="E1951" s="226" t="s">
        <v>531</v>
      </c>
      <c r="F1951" s="99" t="s">
        <v>1544</v>
      </c>
      <c r="G1951" s="103">
        <v>0</v>
      </c>
      <c r="H1951" s="103">
        <v>0</v>
      </c>
      <c r="I1951" s="180" t="s">
        <v>1</v>
      </c>
      <c r="J1951" s="97" t="s">
        <v>1540</v>
      </c>
      <c r="K1951" s="99" t="s">
        <v>4065</v>
      </c>
      <c r="L1951" s="255" t="s">
        <v>5137</v>
      </c>
      <c r="M1951" s="255"/>
      <c r="N1951" s="255"/>
      <c r="O1951" s="105" t="s">
        <v>1103</v>
      </c>
      <c r="P1951" s="101" t="s">
        <v>2413</v>
      </c>
      <c r="Q1951" s="101"/>
      <c r="R1951" s="43"/>
      <c r="S1951" t="str">
        <f t="shared" si="536"/>
        <v>NOT EQUAL</v>
      </c>
      <c r="T1951" s="43" t="str">
        <f>IF(ISNA(VLOOKUP(AF1951,#REF!,1)),"//","")</f>
        <v/>
      </c>
      <c r="U1951" s="43"/>
      <c r="V1951" s="43">
        <f t="shared" si="521"/>
        <v>617</v>
      </c>
      <c r="W1951" s="91" t="s">
        <v>2934</v>
      </c>
      <c r="X1951" s="69" t="s">
        <v>2422</v>
      </c>
      <c r="Y1951" s="69" t="s">
        <v>2422</v>
      </c>
      <c r="Z1951" s="44" t="str">
        <f t="shared" si="505"/>
        <v/>
      </c>
      <c r="AA1951" s="25" t="str">
        <f t="shared" si="531"/>
        <v/>
      </c>
      <c r="AB1951" s="1">
        <f t="shared" si="506"/>
        <v>1903</v>
      </c>
      <c r="AC1951" t="str">
        <f t="shared" si="532"/>
        <v>ITM_GET_NORM_E</v>
      </c>
      <c r="AD1951" s="157" t="str">
        <f>IF(ISNA(VLOOKUP(AA1951,Sheet2!J:J,1,0)),"//","")</f>
        <v/>
      </c>
      <c r="AF1951" s="107" t="str">
        <f t="shared" si="533"/>
        <v/>
      </c>
      <c r="AG1951" t="b">
        <f t="shared" si="534"/>
        <v>1</v>
      </c>
    </row>
    <row r="1952" spans="1:33">
      <c r="A1952" s="55">
        <f t="shared" si="526"/>
        <v>1952</v>
      </c>
      <c r="B1952" s="54">
        <f t="shared" si="535"/>
        <v>1904</v>
      </c>
      <c r="C1952" s="96" t="s">
        <v>4046</v>
      </c>
      <c r="D1952" s="96" t="s">
        <v>7</v>
      </c>
      <c r="E1952" s="226" t="s">
        <v>531</v>
      </c>
      <c r="F1952" s="99" t="s">
        <v>4532</v>
      </c>
      <c r="G1952" s="103">
        <v>0</v>
      </c>
      <c r="H1952" s="103">
        <v>0</v>
      </c>
      <c r="I1952" s="180" t="s">
        <v>1</v>
      </c>
      <c r="J1952" s="97" t="s">
        <v>1541</v>
      </c>
      <c r="K1952" s="99" t="s">
        <v>4065</v>
      </c>
      <c r="L1952" s="255" t="s">
        <v>5137</v>
      </c>
      <c r="M1952" s="255"/>
      <c r="N1952" s="255"/>
      <c r="O1952" s="96" t="s">
        <v>4533</v>
      </c>
      <c r="P1952" s="101" t="s">
        <v>4534</v>
      </c>
      <c r="Q1952" s="101"/>
      <c r="R1952"/>
      <c r="S1952" t="str">
        <f t="shared" si="536"/>
        <v>NOT EQUAL</v>
      </c>
      <c r="T1952" t="str">
        <f>IF(ISNA(VLOOKUP(AF1952,#REF!,1)),"//","")</f>
        <v/>
      </c>
      <c r="U1952"/>
      <c r="V1952" s="43">
        <f t="shared" si="521"/>
        <v>617</v>
      </c>
      <c r="W1952" s="91"/>
      <c r="X1952" s="69" t="s">
        <v>2422</v>
      </c>
      <c r="Y1952" s="69" t="s">
        <v>2422</v>
      </c>
      <c r="Z1952" s="44" t="str">
        <f t="shared" si="505"/>
        <v/>
      </c>
      <c r="AA1952" s="25" t="str">
        <f t="shared" si="531"/>
        <v/>
      </c>
      <c r="AB1952" s="1">
        <f t="shared" si="506"/>
        <v>1904</v>
      </c>
      <c r="AC1952" t="str">
        <f t="shared" si="532"/>
        <v>ITM_RESERVE</v>
      </c>
      <c r="AD1952" s="157" t="str">
        <f>IF(ISNA(VLOOKUP(AA1952,Sheet2!J:J,1,0)),"//","")</f>
        <v/>
      </c>
      <c r="AF1952" s="107" t="str">
        <f t="shared" si="533"/>
        <v/>
      </c>
      <c r="AG1952" t="b">
        <f t="shared" si="534"/>
        <v>1</v>
      </c>
    </row>
    <row r="1953" spans="1:33">
      <c r="A1953" s="55">
        <f t="shared" si="526"/>
        <v>1953</v>
      </c>
      <c r="B1953" s="54">
        <f t="shared" si="535"/>
        <v>1905</v>
      </c>
      <c r="C1953" s="96" t="s">
        <v>4046</v>
      </c>
      <c r="D1953" s="96" t="s">
        <v>7</v>
      </c>
      <c r="E1953" s="97" t="s">
        <v>140</v>
      </c>
      <c r="F1953" s="97" t="s">
        <v>2760</v>
      </c>
      <c r="G1953" s="98">
        <v>0</v>
      </c>
      <c r="H1953" s="98">
        <v>0</v>
      </c>
      <c r="I1953" s="178" t="s">
        <v>16</v>
      </c>
      <c r="J1953" s="97" t="s">
        <v>1541</v>
      </c>
      <c r="K1953" s="99" t="s">
        <v>4065</v>
      </c>
      <c r="L1953" s="255" t="s">
        <v>5137</v>
      </c>
      <c r="M1953" s="255"/>
      <c r="N1953" s="255"/>
      <c r="O1953" s="96"/>
      <c r="P1953" s="101" t="s">
        <v>2412</v>
      </c>
      <c r="Q1953" s="101"/>
      <c r="R1953"/>
      <c r="S1953" t="str">
        <f t="shared" si="536"/>
        <v>NOT EQUAL</v>
      </c>
      <c r="T1953" t="str">
        <f>IF(ISNA(VLOOKUP(AF1953,#REF!,1)),"//","")</f>
        <v/>
      </c>
      <c r="U1953"/>
      <c r="V1953" s="43">
        <f t="shared" si="521"/>
        <v>617</v>
      </c>
      <c r="W1953" s="91" t="s">
        <v>2911</v>
      </c>
      <c r="X1953" s="69" t="s">
        <v>2422</v>
      </c>
      <c r="Y1953" s="69" t="s">
        <v>2422</v>
      </c>
      <c r="Z1953" s="44" t="str">
        <f t="shared" si="505"/>
        <v/>
      </c>
      <c r="AA1953" s="25" t="str">
        <f t="shared" si="531"/>
        <v/>
      </c>
      <c r="AB1953" s="1">
        <f t="shared" si="506"/>
        <v>1905</v>
      </c>
      <c r="AC1953" t="str">
        <f t="shared" si="532"/>
        <v>MNU_ASN_N</v>
      </c>
      <c r="AD1953" s="157" t="str">
        <f>IF(ISNA(VLOOKUP(AA1953,Sheet2!J:J,1,0)),"//","")</f>
        <v/>
      </c>
      <c r="AF1953" s="107" t="str">
        <f t="shared" si="533"/>
        <v/>
      </c>
      <c r="AG1953" t="b">
        <f t="shared" si="534"/>
        <v>1</v>
      </c>
    </row>
    <row r="1954" spans="1:33">
      <c r="A1954" s="55">
        <f t="shared" si="526"/>
        <v>1954</v>
      </c>
      <c r="B1954" s="54">
        <f t="shared" si="535"/>
        <v>1906</v>
      </c>
      <c r="C1954" s="96" t="s">
        <v>4046</v>
      </c>
      <c r="D1954" s="96" t="s">
        <v>7</v>
      </c>
      <c r="E1954" s="97" t="s">
        <v>1049</v>
      </c>
      <c r="F1954" s="97" t="s">
        <v>1049</v>
      </c>
      <c r="G1954" s="98">
        <v>0</v>
      </c>
      <c r="H1954" s="98">
        <v>0</v>
      </c>
      <c r="I1954" s="178" t="s">
        <v>16</v>
      </c>
      <c r="J1954" s="97" t="s">
        <v>1541</v>
      </c>
      <c r="K1954" s="99" t="s">
        <v>4065</v>
      </c>
      <c r="L1954" s="255" t="s">
        <v>5137</v>
      </c>
      <c r="M1954" s="255"/>
      <c r="N1954" s="255"/>
      <c r="O1954" s="96" t="s">
        <v>1050</v>
      </c>
      <c r="P1954" s="101" t="s">
        <v>2363</v>
      </c>
      <c r="Q1954" s="101"/>
      <c r="R1954"/>
      <c r="S1954" t="str">
        <f t="shared" si="536"/>
        <v/>
      </c>
      <c r="T1954" t="str">
        <f>IF(ISNA(VLOOKUP(AF1954,#REF!,1)),"//","")</f>
        <v/>
      </c>
      <c r="U1954"/>
      <c r="V1954" s="43">
        <f t="shared" si="521"/>
        <v>617</v>
      </c>
      <c r="W1954" s="91" t="s">
        <v>2911</v>
      </c>
      <c r="X1954" s="69" t="s">
        <v>2422</v>
      </c>
      <c r="Y1954" s="69" t="s">
        <v>2422</v>
      </c>
      <c r="Z1954" s="44" t="str">
        <f t="shared" si="505"/>
        <v/>
      </c>
      <c r="AA1954" s="25" t="str">
        <f t="shared" si="531"/>
        <v/>
      </c>
      <c r="AB1954" s="1">
        <f t="shared" si="506"/>
        <v>1906</v>
      </c>
      <c r="AC1954" t="str">
        <f t="shared" si="532"/>
        <v>MNU_HOME</v>
      </c>
      <c r="AD1954" s="157" t="str">
        <f>IF(ISNA(VLOOKUP(AA1954,Sheet2!J:J,1,0)),"//","")</f>
        <v/>
      </c>
      <c r="AF1954" s="107" t="str">
        <f t="shared" si="533"/>
        <v/>
      </c>
      <c r="AG1954" t="b">
        <f t="shared" si="534"/>
        <v>1</v>
      </c>
    </row>
    <row r="1955" spans="1:33">
      <c r="A1955" s="55">
        <f t="shared" si="526"/>
        <v>1955</v>
      </c>
      <c r="B1955" s="54">
        <f t="shared" si="535"/>
        <v>1907</v>
      </c>
      <c r="C1955" s="96" t="s">
        <v>4046</v>
      </c>
      <c r="D1955" s="96" t="s">
        <v>7</v>
      </c>
      <c r="E1955" s="97" t="s">
        <v>1015</v>
      </c>
      <c r="F1955" s="97" t="s">
        <v>1015</v>
      </c>
      <c r="G1955" s="98">
        <v>0</v>
      </c>
      <c r="H1955" s="98">
        <v>0</v>
      </c>
      <c r="I1955" s="178" t="s">
        <v>16</v>
      </c>
      <c r="J1955" s="97" t="s">
        <v>1541</v>
      </c>
      <c r="K1955" s="99" t="s">
        <v>4065</v>
      </c>
      <c r="L1955" s="255" t="s">
        <v>5137</v>
      </c>
      <c r="M1955" s="255"/>
      <c r="N1955" s="255"/>
      <c r="O1955" s="96" t="s">
        <v>1053</v>
      </c>
      <c r="P1955" s="101" t="s">
        <v>2365</v>
      </c>
      <c r="Q1955" s="101"/>
      <c r="R1955"/>
      <c r="S1955" t="str">
        <f t="shared" si="536"/>
        <v/>
      </c>
      <c r="T1955" t="str">
        <f>IF(ISNA(VLOOKUP(AF1955,#REF!,1)),"//","")</f>
        <v/>
      </c>
      <c r="U1955"/>
      <c r="V1955" s="43">
        <f t="shared" si="521"/>
        <v>617</v>
      </c>
      <c r="W1955" s="91" t="s">
        <v>2911</v>
      </c>
      <c r="X1955" s="69" t="s">
        <v>2422</v>
      </c>
      <c r="Y1955" s="69" t="s">
        <v>2422</v>
      </c>
      <c r="Z1955" s="44" t="str">
        <f t="shared" si="505"/>
        <v/>
      </c>
      <c r="AA1955" s="25" t="str">
        <f t="shared" si="531"/>
        <v/>
      </c>
      <c r="AB1955" s="1">
        <f t="shared" si="506"/>
        <v>1907</v>
      </c>
      <c r="AC1955" t="str">
        <f t="shared" si="532"/>
        <v>MNU_ALPHA</v>
      </c>
      <c r="AD1955" s="157" t="str">
        <f>IF(ISNA(VLOOKUP(AA1955,Sheet2!J:J,1,0)),"//","")</f>
        <v/>
      </c>
      <c r="AF1955" s="107" t="str">
        <f t="shared" si="533"/>
        <v/>
      </c>
      <c r="AG1955" t="b">
        <f t="shared" si="534"/>
        <v>1</v>
      </c>
    </row>
    <row r="1956" spans="1:33">
      <c r="A1956" s="55">
        <f t="shared" si="526"/>
        <v>1956</v>
      </c>
      <c r="B1956" s="54">
        <f t="shared" si="535"/>
        <v>1908</v>
      </c>
      <c r="C1956" s="96" t="s">
        <v>4046</v>
      </c>
      <c r="D1956" s="96" t="s">
        <v>7</v>
      </c>
      <c r="E1956" s="97" t="s">
        <v>2545</v>
      </c>
      <c r="F1956" s="97" t="s">
        <v>2545</v>
      </c>
      <c r="G1956" s="98">
        <v>0</v>
      </c>
      <c r="H1956" s="98">
        <v>0</v>
      </c>
      <c r="I1956" s="178" t="s">
        <v>16</v>
      </c>
      <c r="J1956" s="97" t="s">
        <v>1541</v>
      </c>
      <c r="K1956" s="99" t="s">
        <v>4065</v>
      </c>
      <c r="L1956" s="255" t="s">
        <v>5137</v>
      </c>
      <c r="M1956" s="255"/>
      <c r="N1956" s="255"/>
      <c r="O1956" s="96" t="s">
        <v>1054</v>
      </c>
      <c r="P1956" s="101" t="s">
        <v>2366</v>
      </c>
      <c r="Q1956" s="101"/>
      <c r="R1956"/>
      <c r="S1956" t="str">
        <f t="shared" si="536"/>
        <v/>
      </c>
      <c r="T1956" t="str">
        <f>IF(ISNA(VLOOKUP(AF1956,#REF!,1)),"//","")</f>
        <v/>
      </c>
      <c r="U1956"/>
      <c r="V1956" s="43">
        <f t="shared" si="521"/>
        <v>617</v>
      </c>
      <c r="W1956" s="91" t="s">
        <v>2911</v>
      </c>
      <c r="X1956" s="69" t="s">
        <v>2422</v>
      </c>
      <c r="Y1956" s="69" t="s">
        <v>2422</v>
      </c>
      <c r="Z1956" s="44" t="str">
        <f t="shared" si="505"/>
        <v/>
      </c>
      <c r="AA1956" s="25" t="str">
        <f t="shared" si="531"/>
        <v/>
      </c>
      <c r="AB1956" s="1">
        <f t="shared" si="506"/>
        <v>1908</v>
      </c>
      <c r="AC1956" t="str">
        <f t="shared" si="532"/>
        <v>MNU_BASE</v>
      </c>
      <c r="AD1956" s="157" t="str">
        <f>IF(ISNA(VLOOKUP(AA1956,Sheet2!J:J,1,0)),"//","")</f>
        <v/>
      </c>
      <c r="AF1956" s="107" t="str">
        <f t="shared" si="533"/>
        <v/>
      </c>
      <c r="AG1956" t="b">
        <f t="shared" si="534"/>
        <v>1</v>
      </c>
    </row>
    <row r="1957" spans="1:33">
      <c r="A1957" s="55">
        <f t="shared" si="526"/>
        <v>1957</v>
      </c>
      <c r="B1957" s="54">
        <f t="shared" si="535"/>
        <v>1909</v>
      </c>
      <c r="C1957" s="96" t="s">
        <v>4046</v>
      </c>
      <c r="D1957" s="96" t="s">
        <v>7</v>
      </c>
      <c r="E1957" s="97" t="s">
        <v>2850</v>
      </c>
      <c r="F1957" s="97" t="s">
        <v>2850</v>
      </c>
      <c r="G1957" s="98">
        <v>0</v>
      </c>
      <c r="H1957" s="98">
        <v>0</v>
      </c>
      <c r="I1957" s="178" t="s">
        <v>16</v>
      </c>
      <c r="J1957" s="97" t="s">
        <v>1541</v>
      </c>
      <c r="K1957" s="99" t="s">
        <v>4065</v>
      </c>
      <c r="L1957" s="255" t="s">
        <v>5137</v>
      </c>
      <c r="M1957" s="255"/>
      <c r="N1957" s="255"/>
      <c r="O1957" s="96"/>
      <c r="P1957" s="101" t="s">
        <v>2693</v>
      </c>
      <c r="Q1957" s="101"/>
      <c r="R1957"/>
      <c r="S1957" t="str">
        <f t="shared" si="536"/>
        <v/>
      </c>
      <c r="T1957" t="str">
        <f>IF(ISNA(VLOOKUP(AF1957,#REF!,1)),"//","")</f>
        <v/>
      </c>
      <c r="U1957"/>
      <c r="V1957" s="43">
        <f t="shared" si="521"/>
        <v>617</v>
      </c>
      <c r="W1957" s="91" t="s">
        <v>2911</v>
      </c>
      <c r="X1957" s="69" t="s">
        <v>2422</v>
      </c>
      <c r="Y1957" s="69" t="s">
        <v>2422</v>
      </c>
      <c r="Z1957" s="44" t="str">
        <f t="shared" si="505"/>
        <v/>
      </c>
      <c r="AA1957" s="25" t="str">
        <f t="shared" si="531"/>
        <v/>
      </c>
      <c r="AB1957" s="1">
        <f t="shared" si="506"/>
        <v>1909</v>
      </c>
      <c r="AC1957" t="str">
        <f t="shared" si="532"/>
        <v>MNU_XEQ</v>
      </c>
      <c r="AD1957" s="157" t="str">
        <f>IF(ISNA(VLOOKUP(AA1957,Sheet2!J:J,1,0)),"//","")</f>
        <v/>
      </c>
      <c r="AF1957" s="107" t="str">
        <f t="shared" si="533"/>
        <v/>
      </c>
      <c r="AG1957" t="b">
        <f t="shared" si="534"/>
        <v>1</v>
      </c>
    </row>
    <row r="1958" spans="1:33">
      <c r="A1958" s="55">
        <f t="shared" si="526"/>
        <v>1958</v>
      </c>
      <c r="B1958" s="54">
        <f t="shared" si="535"/>
        <v>1910</v>
      </c>
      <c r="C1958" s="96" t="s">
        <v>4046</v>
      </c>
      <c r="D1958" s="96" t="s">
        <v>7</v>
      </c>
      <c r="E1958" s="99" t="s">
        <v>1530</v>
      </c>
      <c r="F1958" s="99" t="s">
        <v>1081</v>
      </c>
      <c r="G1958" s="103">
        <v>0</v>
      </c>
      <c r="H1958" s="103">
        <v>0</v>
      </c>
      <c r="I1958" s="178" t="s">
        <v>16</v>
      </c>
      <c r="J1958" s="97" t="s">
        <v>1541</v>
      </c>
      <c r="K1958" s="99" t="s">
        <v>4229</v>
      </c>
      <c r="L1958" s="255" t="s">
        <v>5137</v>
      </c>
      <c r="M1958" s="255"/>
      <c r="N1958" s="255"/>
      <c r="O1958" s="100" t="s">
        <v>1077</v>
      </c>
      <c r="P1958" s="101" t="s">
        <v>2388</v>
      </c>
      <c r="Q1958" s="101"/>
      <c r="R1958"/>
      <c r="S1958" t="str">
        <f t="shared" si="536"/>
        <v>NOT EQUAL</v>
      </c>
      <c r="T1958" t="str">
        <f>IF(ISNA(VLOOKUP(AF1958,#REF!,1)),"//","")</f>
        <v/>
      </c>
      <c r="U1958"/>
      <c r="V1958" s="43">
        <f t="shared" si="521"/>
        <v>617</v>
      </c>
      <c r="W1958" s="91" t="s">
        <v>2911</v>
      </c>
      <c r="X1958" s="69" t="s">
        <v>2422</v>
      </c>
      <c r="Y1958" s="69" t="s">
        <v>2422</v>
      </c>
      <c r="Z1958" s="44" t="str">
        <f t="shared" ref="Z1958:Z2021" si="537">IF( OR(X1958="CNST", I1958="CAT_REGS"),IF(E1958=CHAR(34)&amp;CHAR(34),F1958,E1958),
IF(X1958="YES",UPPER(IF(E1958=CHAR(34)&amp;CHAR(34),F1958,E1958)),
IF(   AND(X1958&lt;&gt;"NO",I1958="CAT_FNCT",D1958&lt;&gt;"multiply", D1958&lt;&gt;"divide"),IF(J1958="SLS_ENABLED",   UPPER(IF(E1958=CHAR(34)&amp;CHAR(34),F1958,E1958)),""),"")))</f>
        <v/>
      </c>
      <c r="AA1958" s="25" t="str">
        <f t="shared" si="531"/>
        <v/>
      </c>
      <c r="AB1958" s="1">
        <f t="shared" ref="AB1958:AB2021" si="538">B1958</f>
        <v>1910</v>
      </c>
      <c r="AC1958" t="str">
        <f t="shared" si="532"/>
        <v>MNU_EE</v>
      </c>
      <c r="AD1958" s="157" t="str">
        <f>IF(ISNA(VLOOKUP(AA1958,Sheet2!J:J,1,0)),"//","")</f>
        <v/>
      </c>
      <c r="AF1958" s="107" t="str">
        <f t="shared" si="533"/>
        <v/>
      </c>
      <c r="AG1958" t="b">
        <f t="shared" si="534"/>
        <v>1</v>
      </c>
    </row>
    <row r="1959" spans="1:33">
      <c r="A1959" s="55">
        <f t="shared" si="526"/>
        <v>1959</v>
      </c>
      <c r="B1959" s="54">
        <f t="shared" si="535"/>
        <v>1911</v>
      </c>
      <c r="C1959" s="96" t="s">
        <v>4015</v>
      </c>
      <c r="D1959" s="96" t="s">
        <v>3025</v>
      </c>
      <c r="E1959" s="226" t="s">
        <v>531</v>
      </c>
      <c r="F1959" s="97" t="s">
        <v>913</v>
      </c>
      <c r="G1959" s="98">
        <v>0</v>
      </c>
      <c r="H1959" s="98">
        <v>0</v>
      </c>
      <c r="I1959" s="180" t="s">
        <v>1</v>
      </c>
      <c r="J1959" s="97" t="s">
        <v>1541</v>
      </c>
      <c r="K1959" s="99" t="s">
        <v>4065</v>
      </c>
      <c r="L1959" s="255" t="s">
        <v>5137</v>
      </c>
      <c r="M1959" s="255"/>
      <c r="N1959" s="255"/>
      <c r="O1959" s="96"/>
      <c r="P1959" s="101" t="s">
        <v>3025</v>
      </c>
      <c r="Q1959" s="101"/>
      <c r="R1959"/>
      <c r="S1959" t="str">
        <f t="shared" si="536"/>
        <v>NOT EQUAL</v>
      </c>
      <c r="T1959" t="str">
        <f>IF(ISNA(VLOOKUP(AF1959,#REF!,1)),"//","")</f>
        <v/>
      </c>
      <c r="U1959"/>
      <c r="V1959" s="43">
        <f t="shared" si="521"/>
        <v>617</v>
      </c>
      <c r="W1959" s="91" t="s">
        <v>2946</v>
      </c>
      <c r="X1959" s="69" t="s">
        <v>2422</v>
      </c>
      <c r="Y1959" s="69" t="s">
        <v>2422</v>
      </c>
      <c r="Z1959" s="44" t="str">
        <f t="shared" si="537"/>
        <v/>
      </c>
      <c r="AA1959" s="25" t="str">
        <f t="shared" si="531"/>
        <v/>
      </c>
      <c r="AB1959" s="1">
        <f t="shared" si="538"/>
        <v>1911</v>
      </c>
      <c r="AC1959" t="str">
        <f t="shared" si="532"/>
        <v>ITM_T_UP_ARROW</v>
      </c>
      <c r="AD1959" s="157" t="str">
        <f>IF(ISNA(VLOOKUP(AA1959,Sheet2!J:J,1,0)),"//","")</f>
        <v/>
      </c>
      <c r="AF1959" s="107" t="str">
        <f t="shared" si="533"/>
        <v/>
      </c>
      <c r="AG1959" t="b">
        <f t="shared" si="534"/>
        <v>1</v>
      </c>
    </row>
    <row r="1960" spans="1:33">
      <c r="A1960" s="55">
        <f t="shared" si="526"/>
        <v>1960</v>
      </c>
      <c r="B1960" s="54">
        <f t="shared" si="535"/>
        <v>1912</v>
      </c>
      <c r="C1960" s="96" t="s">
        <v>4046</v>
      </c>
      <c r="D1960" s="96" t="s">
        <v>7</v>
      </c>
      <c r="E1960" s="99" t="s">
        <v>2499</v>
      </c>
      <c r="F1960" s="99" t="s">
        <v>2499</v>
      </c>
      <c r="G1960" s="103">
        <v>0</v>
      </c>
      <c r="H1960" s="103">
        <v>0</v>
      </c>
      <c r="I1960" s="178" t="s">
        <v>16</v>
      </c>
      <c r="J1960" s="97" t="s">
        <v>1541</v>
      </c>
      <c r="K1960" s="99" t="s">
        <v>4065</v>
      </c>
      <c r="L1960" s="255" t="s">
        <v>5137</v>
      </c>
      <c r="M1960" s="255"/>
      <c r="N1960" s="255"/>
      <c r="O1960" s="96"/>
      <c r="P1960" s="101" t="s">
        <v>2402</v>
      </c>
      <c r="Q1960" s="101"/>
      <c r="R1960"/>
      <c r="S1960" t="str">
        <f t="shared" si="536"/>
        <v/>
      </c>
      <c r="T1960" t="str">
        <f>IF(ISNA(VLOOKUP(AF1960,#REF!,1)),"//","")</f>
        <v/>
      </c>
      <c r="U1960"/>
      <c r="V1960" s="43">
        <f t="shared" si="521"/>
        <v>617</v>
      </c>
      <c r="W1960" s="91" t="s">
        <v>2911</v>
      </c>
      <c r="X1960" s="69" t="s">
        <v>2422</v>
      </c>
      <c r="Y1960" s="69" t="s">
        <v>2422</v>
      </c>
      <c r="Z1960" s="44" t="str">
        <f t="shared" si="537"/>
        <v/>
      </c>
      <c r="AA1960" s="25" t="str">
        <f t="shared" si="531"/>
        <v/>
      </c>
      <c r="AB1960" s="1">
        <f t="shared" si="538"/>
        <v>1912</v>
      </c>
      <c r="AC1960" t="str">
        <f t="shared" si="532"/>
        <v>MNU_ASN</v>
      </c>
      <c r="AD1960" s="157" t="str">
        <f>IF(ISNA(VLOOKUP(AA1960,Sheet2!J:J,1,0)),"//","")</f>
        <v/>
      </c>
      <c r="AF1960" s="107" t="str">
        <f t="shared" si="533"/>
        <v/>
      </c>
      <c r="AG1960" t="b">
        <f t="shared" si="534"/>
        <v>1</v>
      </c>
    </row>
    <row r="1961" spans="1:33">
      <c r="A1961" s="55">
        <f t="shared" si="526"/>
        <v>1961</v>
      </c>
      <c r="B1961" s="54">
        <f t="shared" si="535"/>
        <v>1913</v>
      </c>
      <c r="C1961" s="96" t="s">
        <v>4015</v>
      </c>
      <c r="D1961" s="96" t="s">
        <v>3026</v>
      </c>
      <c r="E1961" s="226" t="s">
        <v>531</v>
      </c>
      <c r="F1961" s="97" t="s">
        <v>915</v>
      </c>
      <c r="G1961" s="98">
        <v>0</v>
      </c>
      <c r="H1961" s="98">
        <v>0</v>
      </c>
      <c r="I1961" s="180" t="s">
        <v>1</v>
      </c>
      <c r="J1961" s="97" t="s">
        <v>1541</v>
      </c>
      <c r="K1961" s="99" t="s">
        <v>4065</v>
      </c>
      <c r="L1961" s="255" t="s">
        <v>5137</v>
      </c>
      <c r="M1961" s="255"/>
      <c r="N1961" s="255"/>
      <c r="O1961" s="96"/>
      <c r="P1961" s="101" t="s">
        <v>3026</v>
      </c>
      <c r="Q1961" s="101"/>
      <c r="R1961"/>
      <c r="S1961" t="str">
        <f t="shared" si="536"/>
        <v>NOT EQUAL</v>
      </c>
      <c r="T1961" t="str">
        <f>IF(ISNA(VLOOKUP(AF1961,#REF!,1)),"//","")</f>
        <v/>
      </c>
      <c r="U1961"/>
      <c r="V1961" s="43">
        <f t="shared" si="521"/>
        <v>617</v>
      </c>
      <c r="W1961" s="91" t="s">
        <v>2946</v>
      </c>
      <c r="X1961" s="69" t="s">
        <v>2422</v>
      </c>
      <c r="Y1961" s="69" t="s">
        <v>2422</v>
      </c>
      <c r="Z1961" s="44" t="str">
        <f t="shared" si="537"/>
        <v/>
      </c>
      <c r="AA1961" s="25" t="str">
        <f t="shared" si="531"/>
        <v/>
      </c>
      <c r="AB1961" s="1">
        <f t="shared" si="538"/>
        <v>1913</v>
      </c>
      <c r="AC1961" t="str">
        <f t="shared" si="532"/>
        <v>ITM_T_DOWN_ARROW</v>
      </c>
      <c r="AD1961" s="157" t="str">
        <f>IF(ISNA(VLOOKUP(AA1961,Sheet2!J:J,1,0)),"//","")</f>
        <v/>
      </c>
      <c r="AF1961" s="107" t="str">
        <f t="shared" si="533"/>
        <v/>
      </c>
      <c r="AG1961" t="b">
        <f t="shared" si="534"/>
        <v>1</v>
      </c>
    </row>
    <row r="1962" spans="1:33">
      <c r="A1962" s="55">
        <f t="shared" si="526"/>
        <v>1962</v>
      </c>
      <c r="B1962" s="54">
        <f t="shared" si="535"/>
        <v>1914</v>
      </c>
      <c r="C1962" s="96" t="s">
        <v>4015</v>
      </c>
      <c r="D1962" s="96" t="s">
        <v>3023</v>
      </c>
      <c r="E1962" s="226" t="s">
        <v>531</v>
      </c>
      <c r="F1962" s="99" t="s">
        <v>1049</v>
      </c>
      <c r="G1962" s="103">
        <v>0</v>
      </c>
      <c r="H1962" s="103">
        <v>0</v>
      </c>
      <c r="I1962" s="180" t="s">
        <v>1</v>
      </c>
      <c r="J1962" s="97" t="s">
        <v>1541</v>
      </c>
      <c r="K1962" s="99" t="s">
        <v>4065</v>
      </c>
      <c r="L1962" s="255" t="s">
        <v>5137</v>
      </c>
      <c r="M1962" s="255"/>
      <c r="N1962" s="255"/>
      <c r="O1962" s="96"/>
      <c r="P1962" s="101" t="s">
        <v>3023</v>
      </c>
      <c r="Q1962" s="101"/>
      <c r="R1962"/>
      <c r="S1962" t="str">
        <f t="shared" si="536"/>
        <v>NOT EQUAL</v>
      </c>
      <c r="T1962" t="str">
        <f>IF(ISNA(VLOOKUP(AF1962,#REF!,1)),"//","")</f>
        <v/>
      </c>
      <c r="U1962"/>
      <c r="V1962" s="43">
        <f t="shared" si="521"/>
        <v>617</v>
      </c>
      <c r="W1962" s="91" t="s">
        <v>2946</v>
      </c>
      <c r="X1962" s="69" t="s">
        <v>2422</v>
      </c>
      <c r="Y1962" s="69" t="s">
        <v>2422</v>
      </c>
      <c r="Z1962" s="44" t="str">
        <f t="shared" si="537"/>
        <v/>
      </c>
      <c r="AA1962" s="25" t="str">
        <f t="shared" si="531"/>
        <v/>
      </c>
      <c r="AB1962" s="1">
        <f t="shared" si="538"/>
        <v>1914</v>
      </c>
      <c r="AC1962" t="str">
        <f t="shared" si="532"/>
        <v>ITM_T_HOME</v>
      </c>
      <c r="AD1962" s="157" t="str">
        <f>IF(ISNA(VLOOKUP(AA1962,Sheet2!J:J,1,0)),"//","")</f>
        <v/>
      </c>
      <c r="AF1962" s="107" t="str">
        <f t="shared" si="533"/>
        <v/>
      </c>
      <c r="AG1962" t="b">
        <f t="shared" si="534"/>
        <v>1</v>
      </c>
    </row>
    <row r="1963" spans="1:33">
      <c r="A1963" s="55">
        <f t="shared" si="526"/>
        <v>1963</v>
      </c>
      <c r="B1963" s="54">
        <f t="shared" si="535"/>
        <v>1915</v>
      </c>
      <c r="C1963" s="96" t="s">
        <v>4015</v>
      </c>
      <c r="D1963" s="96" t="s">
        <v>3024</v>
      </c>
      <c r="E1963" s="226" t="s">
        <v>531</v>
      </c>
      <c r="F1963" s="99" t="s">
        <v>1226</v>
      </c>
      <c r="G1963" s="103">
        <v>0</v>
      </c>
      <c r="H1963" s="103">
        <v>0</v>
      </c>
      <c r="I1963" s="180" t="s">
        <v>1</v>
      </c>
      <c r="J1963" s="97" t="s">
        <v>1541</v>
      </c>
      <c r="K1963" s="99" t="s">
        <v>4065</v>
      </c>
      <c r="L1963" s="255" t="s">
        <v>5137</v>
      </c>
      <c r="M1963" s="255"/>
      <c r="N1963" s="255"/>
      <c r="O1963" s="96"/>
      <c r="P1963" s="101" t="s">
        <v>3024</v>
      </c>
      <c r="Q1963" s="101"/>
      <c r="R1963"/>
      <c r="S1963" t="str">
        <f t="shared" si="536"/>
        <v>NOT EQUAL</v>
      </c>
      <c r="T1963" t="str">
        <f>IF(ISNA(VLOOKUP(AF1963,#REF!,1)),"//","")</f>
        <v/>
      </c>
      <c r="U1963"/>
      <c r="V1963" s="43">
        <f t="shared" si="521"/>
        <v>617</v>
      </c>
      <c r="W1963" s="91" t="s">
        <v>2946</v>
      </c>
      <c r="X1963" s="69" t="s">
        <v>2422</v>
      </c>
      <c r="Y1963" s="69" t="s">
        <v>2422</v>
      </c>
      <c r="Z1963" s="44" t="str">
        <f t="shared" si="537"/>
        <v/>
      </c>
      <c r="AA1963" s="25" t="str">
        <f t="shared" si="531"/>
        <v/>
      </c>
      <c r="AB1963" s="1">
        <f t="shared" si="538"/>
        <v>1915</v>
      </c>
      <c r="AC1963" t="str">
        <f t="shared" si="532"/>
        <v>ITM_T_END</v>
      </c>
      <c r="AD1963" s="157" t="str">
        <f>IF(ISNA(VLOOKUP(AA1963,Sheet2!J:J,1,0)),"//","")</f>
        <v/>
      </c>
      <c r="AF1963" s="107" t="str">
        <f t="shared" si="533"/>
        <v/>
      </c>
      <c r="AG1963" t="b">
        <f t="shared" si="534"/>
        <v>1</v>
      </c>
    </row>
    <row r="1964" spans="1:33">
      <c r="A1964" s="55">
        <f t="shared" si="526"/>
        <v>1964</v>
      </c>
      <c r="B1964" s="54">
        <f t="shared" si="535"/>
        <v>1916</v>
      </c>
      <c r="C1964" s="96" t="s">
        <v>3989</v>
      </c>
      <c r="D1964" s="224" t="s">
        <v>5006</v>
      </c>
      <c r="E1964" s="97" t="s">
        <v>531</v>
      </c>
      <c r="F1964" s="97" t="s">
        <v>5012</v>
      </c>
      <c r="G1964" s="98">
        <v>0</v>
      </c>
      <c r="H1964" s="98">
        <v>0</v>
      </c>
      <c r="I1964" s="180" t="s">
        <v>1</v>
      </c>
      <c r="J1964" s="97" t="s">
        <v>1541</v>
      </c>
      <c r="K1964" s="99" t="s">
        <v>4065</v>
      </c>
      <c r="L1964" s="255" t="s">
        <v>5137</v>
      </c>
      <c r="M1964" s="255"/>
      <c r="N1964" s="255"/>
      <c r="O1964" s="96"/>
      <c r="P1964" s="101" t="s">
        <v>5007</v>
      </c>
      <c r="Q1964" s="101"/>
      <c r="R1964"/>
      <c r="S1964" t="str">
        <f t="shared" si="536"/>
        <v>NOT EQUAL</v>
      </c>
      <c r="T1964" t="str">
        <f>IF(ISNA(VLOOKUP(AF1964,#REF!,1)),"//","")</f>
        <v/>
      </c>
      <c r="U1964"/>
      <c r="V1964" s="43">
        <f t="shared" si="521"/>
        <v>618</v>
      </c>
      <c r="W1964" s="91" t="s">
        <v>2929</v>
      </c>
      <c r="X1964" s="69" t="s">
        <v>2813</v>
      </c>
      <c r="Y1964" s="69"/>
      <c r="Z1964" s="44" t="str">
        <f t="shared" si="537"/>
        <v>"ZYX" STD_RIGHT_ARROW "M"</v>
      </c>
      <c r="AA1964" s="25" t="str">
        <f t="shared" si="531"/>
        <v>ZYX&gt;M</v>
      </c>
      <c r="AB1964" s="1">
        <f t="shared" si="538"/>
        <v>1916</v>
      </c>
      <c r="AC1964" t="str">
        <f t="shared" si="532"/>
        <v>ITM_STKTO3x1</v>
      </c>
      <c r="AF1964" s="107" t="str">
        <f t="shared" si="533"/>
        <v>ZYX&gt;M</v>
      </c>
      <c r="AG1964" t="b">
        <f t="shared" si="534"/>
        <v>1</v>
      </c>
    </row>
    <row r="1965" spans="1:33">
      <c r="A1965" s="55">
        <f t="shared" si="526"/>
        <v>1965</v>
      </c>
      <c r="B1965" s="54">
        <f t="shared" si="535"/>
        <v>1917</v>
      </c>
      <c r="C1965" s="96" t="s">
        <v>4046</v>
      </c>
      <c r="D1965" s="96" t="s">
        <v>7</v>
      </c>
      <c r="E1965" s="99" t="s">
        <v>2835</v>
      </c>
      <c r="F1965" s="97" t="s">
        <v>2835</v>
      </c>
      <c r="G1965" s="103">
        <v>0</v>
      </c>
      <c r="H1965" s="103">
        <v>0</v>
      </c>
      <c r="I1965" s="178" t="s">
        <v>16</v>
      </c>
      <c r="J1965" s="97" t="s">
        <v>1540</v>
      </c>
      <c r="K1965" s="99" t="s">
        <v>4065</v>
      </c>
      <c r="L1965" s="255" t="s">
        <v>5137</v>
      </c>
      <c r="M1965" s="255"/>
      <c r="N1965" s="255"/>
      <c r="O1965" s="96"/>
      <c r="P1965" s="101" t="s">
        <v>2836</v>
      </c>
      <c r="Q1965" s="101"/>
      <c r="R1965"/>
      <c r="S1965" t="str">
        <f t="shared" si="536"/>
        <v/>
      </c>
      <c r="T1965" t="str">
        <f>IF(ISNA(VLOOKUP(AF1965,#REF!,1)),"//","")</f>
        <v/>
      </c>
      <c r="U1965"/>
      <c r="V1965" s="43">
        <f t="shared" si="521"/>
        <v>618</v>
      </c>
      <c r="W1965" s="91" t="s">
        <v>2911</v>
      </c>
      <c r="X1965" s="69" t="s">
        <v>2422</v>
      </c>
      <c r="Y1965" s="69" t="s">
        <v>2422</v>
      </c>
      <c r="Z1965" s="44" t="str">
        <f t="shared" si="537"/>
        <v/>
      </c>
      <c r="AA1965" s="25" t="str">
        <f t="shared" si="531"/>
        <v/>
      </c>
      <c r="AB1965" s="1">
        <f t="shared" si="538"/>
        <v>1917</v>
      </c>
      <c r="AC1965" t="str">
        <f t="shared" si="532"/>
        <v>MNU_T_EDIT</v>
      </c>
      <c r="AD1965" s="157" t="str">
        <f>IF(ISNA(VLOOKUP(AA1965,Sheet2!J:J,1,0)),"//","")</f>
        <v/>
      </c>
      <c r="AF1965" s="107" t="str">
        <f t="shared" si="533"/>
        <v/>
      </c>
      <c r="AG1965" t="b">
        <f t="shared" si="534"/>
        <v>1</v>
      </c>
    </row>
    <row r="1966" spans="1:33">
      <c r="A1966" s="55">
        <f t="shared" si="526"/>
        <v>1966</v>
      </c>
      <c r="B1966" s="54">
        <f t="shared" si="535"/>
        <v>1918</v>
      </c>
      <c r="C1966" s="96" t="s">
        <v>4046</v>
      </c>
      <c r="D1966" s="96" t="s">
        <v>7</v>
      </c>
      <c r="E1966" s="99" t="s">
        <v>2848</v>
      </c>
      <c r="F1966" s="99" t="s">
        <v>2848</v>
      </c>
      <c r="G1966" s="103">
        <v>0</v>
      </c>
      <c r="H1966" s="103">
        <v>0</v>
      </c>
      <c r="I1966" s="178" t="s">
        <v>16</v>
      </c>
      <c r="J1966" s="97" t="s">
        <v>1540</v>
      </c>
      <c r="K1966" s="99" t="s">
        <v>4065</v>
      </c>
      <c r="L1966" s="255" t="s">
        <v>5137</v>
      </c>
      <c r="M1966" s="255"/>
      <c r="N1966" s="255"/>
      <c r="O1966" s="96"/>
      <c r="P1966" s="101" t="s">
        <v>2849</v>
      </c>
      <c r="Q1966" s="101"/>
      <c r="R1966"/>
      <c r="S1966" t="str">
        <f t="shared" si="536"/>
        <v/>
      </c>
      <c r="T1966" t="str">
        <f>IF(ISNA(VLOOKUP(AF1966,#REF!,1)),"//","")</f>
        <v/>
      </c>
      <c r="U1966"/>
      <c r="V1966" s="43">
        <f t="shared" si="521"/>
        <v>618</v>
      </c>
      <c r="W1966" s="91" t="s">
        <v>2911</v>
      </c>
      <c r="X1966" s="69" t="s">
        <v>2422</v>
      </c>
      <c r="Y1966" s="69" t="s">
        <v>2422</v>
      </c>
      <c r="Z1966" s="44" t="str">
        <f t="shared" si="537"/>
        <v/>
      </c>
      <c r="AA1966" s="25" t="str">
        <f t="shared" si="531"/>
        <v/>
      </c>
      <c r="AB1966" s="1">
        <f t="shared" si="538"/>
        <v>1918</v>
      </c>
      <c r="AC1966" t="str">
        <f t="shared" si="532"/>
        <v>MNU_XXEQ</v>
      </c>
      <c r="AD1966" s="157" t="str">
        <f>IF(ISNA(VLOOKUP(AA1966,Sheet2!J:J,1,0)),"//","")</f>
        <v/>
      </c>
      <c r="AF1966" s="107" t="str">
        <f t="shared" si="533"/>
        <v/>
      </c>
      <c r="AG1966" t="b">
        <f t="shared" si="534"/>
        <v>1</v>
      </c>
    </row>
    <row r="1967" spans="1:33">
      <c r="A1967" s="55">
        <f t="shared" si="526"/>
        <v>1967</v>
      </c>
      <c r="B1967" s="54">
        <f t="shared" si="535"/>
        <v>1919</v>
      </c>
      <c r="C1967" s="96" t="s">
        <v>3953</v>
      </c>
      <c r="D1967" s="96" t="s">
        <v>7</v>
      </c>
      <c r="E1967" s="226" t="s">
        <v>531</v>
      </c>
      <c r="F1967" s="99" t="s">
        <v>2705</v>
      </c>
      <c r="G1967" s="103">
        <v>0</v>
      </c>
      <c r="H1967" s="103">
        <v>0</v>
      </c>
      <c r="I1967" s="180" t="s">
        <v>1</v>
      </c>
      <c r="J1967" s="97" t="s">
        <v>1540</v>
      </c>
      <c r="K1967" s="99" t="s">
        <v>4229</v>
      </c>
      <c r="L1967" s="255" t="s">
        <v>5137</v>
      </c>
      <c r="M1967" s="255"/>
      <c r="N1967" s="255"/>
      <c r="O1967" s="96"/>
      <c r="P1967" s="101" t="s">
        <v>2706</v>
      </c>
      <c r="Q1967" s="101"/>
      <c r="R1967"/>
      <c r="S1967" t="str">
        <f t="shared" si="536"/>
        <v>NOT EQUAL</v>
      </c>
      <c r="T1967" t="str">
        <f>IF(ISNA(VLOOKUP(AF1967,#REF!,1)),"//","")</f>
        <v/>
      </c>
      <c r="U1967"/>
      <c r="V1967" s="43">
        <f t="shared" si="521"/>
        <v>618</v>
      </c>
      <c r="W1967" s="91" t="s">
        <v>2932</v>
      </c>
      <c r="X1967" s="69" t="s">
        <v>2422</v>
      </c>
      <c r="Y1967" s="69" t="s">
        <v>2422</v>
      </c>
      <c r="Z1967" s="44" t="str">
        <f t="shared" si="537"/>
        <v/>
      </c>
      <c r="AA1967" s="25" t="str">
        <f t="shared" si="531"/>
        <v/>
      </c>
      <c r="AB1967" s="1">
        <f t="shared" si="538"/>
        <v>1919</v>
      </c>
      <c r="AC1967" t="str">
        <f t="shared" si="532"/>
        <v>ITM_RNG</v>
      </c>
      <c r="AD1967" s="157" t="str">
        <f>IF(ISNA(VLOOKUP(AA1967,Sheet2!J:J,1,0)),"//","")</f>
        <v/>
      </c>
      <c r="AF1967" s="107" t="str">
        <f t="shared" si="533"/>
        <v/>
      </c>
      <c r="AG1967" t="b">
        <f t="shared" si="534"/>
        <v>1</v>
      </c>
    </row>
    <row r="1968" spans="1:33">
      <c r="A1968" s="55">
        <f t="shared" si="526"/>
        <v>1968</v>
      </c>
      <c r="B1968" s="54">
        <f t="shared" si="535"/>
        <v>1920</v>
      </c>
      <c r="C1968" s="96" t="s">
        <v>4049</v>
      </c>
      <c r="D1968" s="96" t="s">
        <v>4293</v>
      </c>
      <c r="E1968" s="97" t="s">
        <v>1399</v>
      </c>
      <c r="F1968" s="97" t="s">
        <v>2500</v>
      </c>
      <c r="G1968" s="194">
        <v>0</v>
      </c>
      <c r="H1968" s="194">
        <v>0</v>
      </c>
      <c r="I1968" s="175" t="s">
        <v>3</v>
      </c>
      <c r="J1968" s="97" t="s">
        <v>1540</v>
      </c>
      <c r="K1968" s="99" t="s">
        <v>4065</v>
      </c>
      <c r="L1968" s="255" t="s">
        <v>5137</v>
      </c>
      <c r="M1968" s="255"/>
      <c r="N1968" s="255"/>
      <c r="O1968" s="100" t="s">
        <v>339</v>
      </c>
      <c r="P1968" s="101" t="s">
        <v>2695</v>
      </c>
      <c r="Q1968" s="101"/>
      <c r="R1968"/>
      <c r="S1968" t="str">
        <f t="shared" si="536"/>
        <v>NOT EQUAL</v>
      </c>
      <c r="T1968" t="str">
        <f>IF(ISNA(VLOOKUP(AF1968,#REF!,1)),"//","")</f>
        <v/>
      </c>
      <c r="U1968"/>
      <c r="V1968" s="43">
        <f t="shared" si="521"/>
        <v>619</v>
      </c>
      <c r="W1968" s="91" t="s">
        <v>2932</v>
      </c>
      <c r="X1968" s="69" t="s">
        <v>2422</v>
      </c>
      <c r="Y1968" s="69" t="s">
        <v>2422</v>
      </c>
      <c r="Z1968" s="44" t="str">
        <f t="shared" si="537"/>
        <v>"FLAGS.V"</v>
      </c>
      <c r="AA1968" s="25" t="str">
        <f t="shared" si="531"/>
        <v>FLAGS.V</v>
      </c>
      <c r="AB1968" s="1">
        <f t="shared" si="538"/>
        <v>1920</v>
      </c>
      <c r="AC1968" t="str">
        <f t="shared" si="532"/>
        <v>ITM_FLGSV</v>
      </c>
      <c r="AD1968" s="157" t="str">
        <f>IF(ISNA(VLOOKUP(AA1968,Sheet2!J:J,1,0)),"//","")</f>
        <v>//</v>
      </c>
      <c r="AF1968" s="107" t="str">
        <f t="shared" si="533"/>
        <v>FLAGS.V</v>
      </c>
      <c r="AG1968" t="b">
        <f t="shared" si="534"/>
        <v>1</v>
      </c>
    </row>
    <row r="1969" spans="1:33">
      <c r="A1969" s="55">
        <f t="shared" si="526"/>
        <v>1969</v>
      </c>
      <c r="B1969" s="54">
        <f t="shared" si="535"/>
        <v>1921</v>
      </c>
      <c r="C1969" s="96" t="s">
        <v>3984</v>
      </c>
      <c r="D1969" s="96" t="s">
        <v>2670</v>
      </c>
      <c r="E1969" s="226" t="s">
        <v>531</v>
      </c>
      <c r="F1969" s="97" t="s">
        <v>2672</v>
      </c>
      <c r="G1969" s="194">
        <v>0</v>
      </c>
      <c r="H1969" s="194">
        <v>0</v>
      </c>
      <c r="I1969" s="180" t="s">
        <v>1</v>
      </c>
      <c r="J1969" s="97" t="s">
        <v>1541</v>
      </c>
      <c r="K1969" s="99" t="s">
        <v>4065</v>
      </c>
      <c r="L1969" s="255" t="s">
        <v>5137</v>
      </c>
      <c r="M1969" s="255"/>
      <c r="N1969" s="255"/>
      <c r="O1969" s="96"/>
      <c r="P1969" s="101" t="s">
        <v>2673</v>
      </c>
      <c r="Q1969" s="101"/>
      <c r="R1969"/>
      <c r="S1969" t="str">
        <f t="shared" si="536"/>
        <v>NOT EQUAL</v>
      </c>
      <c r="T1969" t="str">
        <f>IF(ISNA(VLOOKUP(AF1969,#REF!,1)),"//","")</f>
        <v/>
      </c>
      <c r="U1969"/>
      <c r="V1969" s="43">
        <f t="shared" si="521"/>
        <v>620</v>
      </c>
      <c r="W1969" s="91" t="s">
        <v>2930</v>
      </c>
      <c r="X1969" s="69" t="s">
        <v>2813</v>
      </c>
      <c r="Y1969" s="69" t="s">
        <v>2422</v>
      </c>
      <c r="Z1969" s="44" t="str">
        <f t="shared" si="537"/>
        <v>"CPXI"</v>
      </c>
      <c r="AA1969" s="25" t="str">
        <f t="shared" si="531"/>
        <v>CPXI</v>
      </c>
      <c r="AB1969" s="1">
        <f t="shared" si="538"/>
        <v>1921</v>
      </c>
      <c r="AC1969" t="str">
        <f t="shared" si="532"/>
        <v>ITM_CPXI</v>
      </c>
      <c r="AD1969" s="157" t="str">
        <f>IF(ISNA(VLOOKUP(AA1969,Sheet2!J:J,1,0)),"//","")</f>
        <v>//</v>
      </c>
      <c r="AF1969" s="107" t="str">
        <f t="shared" si="533"/>
        <v>CPXI</v>
      </c>
      <c r="AG1969" t="b">
        <f t="shared" si="534"/>
        <v>1</v>
      </c>
    </row>
    <row r="1970" spans="1:33">
      <c r="A1970" s="55">
        <f t="shared" si="526"/>
        <v>1970</v>
      </c>
      <c r="B1970" s="54">
        <f t="shared" si="535"/>
        <v>1922</v>
      </c>
      <c r="C1970" s="96" t="s">
        <v>3984</v>
      </c>
      <c r="D1970" s="96" t="s">
        <v>2671</v>
      </c>
      <c r="E1970" s="226" t="s">
        <v>531</v>
      </c>
      <c r="F1970" s="99" t="s">
        <v>59</v>
      </c>
      <c r="G1970" s="103">
        <v>0</v>
      </c>
      <c r="H1970" s="103">
        <v>0</v>
      </c>
      <c r="I1970" s="180" t="s">
        <v>1</v>
      </c>
      <c r="J1970" s="97" t="s">
        <v>1541</v>
      </c>
      <c r="K1970" s="99" t="s">
        <v>4065</v>
      </c>
      <c r="L1970" s="255" t="s">
        <v>5137</v>
      </c>
      <c r="M1970" s="255"/>
      <c r="N1970" s="255"/>
      <c r="O1970" s="96"/>
      <c r="P1970" s="101" t="s">
        <v>2674</v>
      </c>
      <c r="Q1970" s="101"/>
      <c r="R1970"/>
      <c r="S1970" t="str">
        <f t="shared" si="536"/>
        <v>NOT EQUAL</v>
      </c>
      <c r="T1970" t="str">
        <f>IF(ISNA(VLOOKUP(AF1970,#REF!,1)),"//","")</f>
        <v/>
      </c>
      <c r="U1970"/>
      <c r="V1970" s="43">
        <f t="shared" si="521"/>
        <v>621</v>
      </c>
      <c r="W1970" s="91" t="s">
        <v>2930</v>
      </c>
      <c r="X1970" s="69" t="s">
        <v>2813</v>
      </c>
      <c r="Y1970" s="69" t="s">
        <v>2422</v>
      </c>
      <c r="Z1970" s="44" t="str">
        <f t="shared" si="537"/>
        <v>"CPXJ"</v>
      </c>
      <c r="AA1970" s="25" t="str">
        <f t="shared" si="531"/>
        <v>CPXJ</v>
      </c>
      <c r="AB1970" s="1">
        <f t="shared" si="538"/>
        <v>1922</v>
      </c>
      <c r="AC1970" t="str">
        <f t="shared" si="532"/>
        <v>ITM_CPXJ</v>
      </c>
      <c r="AD1970" s="157" t="str">
        <f>IF(ISNA(VLOOKUP(AA1970,Sheet2!J:J,1,0)),"//","")</f>
        <v>//</v>
      </c>
      <c r="AF1970" s="107" t="str">
        <f t="shared" si="533"/>
        <v>CPXJ</v>
      </c>
      <c r="AG1970" t="b">
        <f t="shared" si="534"/>
        <v>1</v>
      </c>
    </row>
    <row r="1971" spans="1:33">
      <c r="A1971" s="55">
        <f t="shared" si="526"/>
        <v>1971</v>
      </c>
      <c r="B1971" s="54">
        <f t="shared" si="535"/>
        <v>1923</v>
      </c>
      <c r="C1971" s="96" t="s">
        <v>3984</v>
      </c>
      <c r="D1971" s="96" t="s">
        <v>2680</v>
      </c>
      <c r="E1971" s="226" t="s">
        <v>531</v>
      </c>
      <c r="F1971" s="99" t="s">
        <v>2681</v>
      </c>
      <c r="G1971" s="103">
        <v>0</v>
      </c>
      <c r="H1971" s="103">
        <v>0</v>
      </c>
      <c r="I1971" s="180" t="s">
        <v>1</v>
      </c>
      <c r="J1971" s="97" t="s">
        <v>1541</v>
      </c>
      <c r="K1971" s="99" t="s">
        <v>4065</v>
      </c>
      <c r="L1971" s="255" t="s">
        <v>5137</v>
      </c>
      <c r="M1971" s="255"/>
      <c r="N1971" s="255"/>
      <c r="O1971" s="96"/>
      <c r="P1971" s="101" t="s">
        <v>2682</v>
      </c>
      <c r="Q1971" s="101"/>
      <c r="R1971"/>
      <c r="S1971" t="str">
        <f t="shared" si="536"/>
        <v>NOT EQUAL</v>
      </c>
      <c r="T1971" t="str">
        <f>IF(ISNA(VLOOKUP(AF1971,#REF!,1)),"//","")</f>
        <v/>
      </c>
      <c r="U1971"/>
      <c r="V1971" s="43">
        <f t="shared" si="521"/>
        <v>622</v>
      </c>
      <c r="W1971" s="91" t="s">
        <v>2930</v>
      </c>
      <c r="X1971" s="69" t="s">
        <v>2813</v>
      </c>
      <c r="Y1971" s="69" t="s">
        <v>2422</v>
      </c>
      <c r="Z1971" s="44" t="str">
        <f t="shared" si="537"/>
        <v>"SSIZE4"</v>
      </c>
      <c r="AA1971" s="25" t="str">
        <f t="shared" si="531"/>
        <v>SSIZE4</v>
      </c>
      <c r="AB1971" s="1">
        <f t="shared" si="538"/>
        <v>1923</v>
      </c>
      <c r="AC1971" t="str">
        <f t="shared" si="532"/>
        <v>ITM_SSIZE4</v>
      </c>
      <c r="AD1971" s="157" t="str">
        <f>IF(ISNA(VLOOKUP(AA1971,Sheet2!J:J,1,0)),"//","")</f>
        <v>//</v>
      </c>
      <c r="AF1971" s="107" t="str">
        <f t="shared" si="533"/>
        <v>SSIZE4</v>
      </c>
      <c r="AG1971" t="b">
        <f t="shared" si="534"/>
        <v>1</v>
      </c>
    </row>
    <row r="1972" spans="1:33">
      <c r="A1972" s="55">
        <f t="shared" si="526"/>
        <v>1972</v>
      </c>
      <c r="B1972" s="54">
        <f t="shared" si="535"/>
        <v>1924</v>
      </c>
      <c r="C1972" s="96" t="s">
        <v>3984</v>
      </c>
      <c r="D1972" s="96" t="s">
        <v>2683</v>
      </c>
      <c r="E1972" s="226" t="s">
        <v>531</v>
      </c>
      <c r="F1972" s="97" t="s">
        <v>336</v>
      </c>
      <c r="G1972" s="194">
        <v>0</v>
      </c>
      <c r="H1972" s="194">
        <v>0</v>
      </c>
      <c r="I1972" s="180" t="s">
        <v>1</v>
      </c>
      <c r="J1972" s="97" t="s">
        <v>1541</v>
      </c>
      <c r="K1972" s="99" t="s">
        <v>4065</v>
      </c>
      <c r="L1972" s="255" t="s">
        <v>5137</v>
      </c>
      <c r="M1972" s="255"/>
      <c r="N1972" s="255"/>
      <c r="O1972" s="100"/>
      <c r="P1972" s="101" t="s">
        <v>2684</v>
      </c>
      <c r="Q1972" s="101"/>
      <c r="R1972"/>
      <c r="S1972" t="str">
        <f t="shared" si="536"/>
        <v>NOT EQUAL</v>
      </c>
      <c r="T1972" t="str">
        <f>IF(ISNA(VLOOKUP(AF1972,#REF!,1)),"//","")</f>
        <v/>
      </c>
      <c r="U1972"/>
      <c r="V1972" s="43">
        <f t="shared" si="521"/>
        <v>623</v>
      </c>
      <c r="W1972" s="91" t="s">
        <v>2930</v>
      </c>
      <c r="X1972" s="69" t="s">
        <v>2813</v>
      </c>
      <c r="Y1972" s="69" t="s">
        <v>2422</v>
      </c>
      <c r="Z1972" s="44" t="str">
        <f t="shared" si="537"/>
        <v>"SSIZE8"</v>
      </c>
      <c r="AA1972" s="25" t="str">
        <f t="shared" si="531"/>
        <v>SSIZE8</v>
      </c>
      <c r="AB1972" s="1">
        <f t="shared" si="538"/>
        <v>1924</v>
      </c>
      <c r="AC1972" t="str">
        <f t="shared" si="532"/>
        <v>ITM_SSIZE8</v>
      </c>
      <c r="AD1972" s="157" t="str">
        <f>IF(ISNA(VLOOKUP(AA1972,Sheet2!J:J,1,0)),"//","")</f>
        <v>//</v>
      </c>
      <c r="AF1972" s="107" t="str">
        <f t="shared" si="533"/>
        <v>SSIZE8</v>
      </c>
      <c r="AG1972" t="b">
        <f t="shared" si="534"/>
        <v>1</v>
      </c>
    </row>
    <row r="1973" spans="1:33">
      <c r="A1973" s="55">
        <f t="shared" si="526"/>
        <v>1973</v>
      </c>
      <c r="B1973" s="54">
        <f t="shared" si="535"/>
        <v>1925</v>
      </c>
      <c r="C1973" s="96" t="s">
        <v>3984</v>
      </c>
      <c r="D1973" s="96" t="s">
        <v>2707</v>
      </c>
      <c r="E1973" s="226" t="s">
        <v>531</v>
      </c>
      <c r="F1973" s="97" t="s">
        <v>2617</v>
      </c>
      <c r="G1973" s="194">
        <v>0</v>
      </c>
      <c r="H1973" s="194">
        <v>0</v>
      </c>
      <c r="I1973" s="180" t="s">
        <v>1</v>
      </c>
      <c r="J1973" s="97" t="s">
        <v>1541</v>
      </c>
      <c r="K1973" s="99" t="s">
        <v>4065</v>
      </c>
      <c r="L1973" s="255" t="s">
        <v>5137</v>
      </c>
      <c r="M1973" s="255"/>
      <c r="N1973" s="255"/>
      <c r="O1973" s="100"/>
      <c r="P1973" s="101" t="s">
        <v>2709</v>
      </c>
      <c r="Q1973" s="101"/>
      <c r="R1973"/>
      <c r="S1973" t="str">
        <f t="shared" si="536"/>
        <v>NOT EQUAL</v>
      </c>
      <c r="T1973" t="str">
        <f>IF(ISNA(VLOOKUP(AF1973,#REF!,1)),"//","")</f>
        <v/>
      </c>
      <c r="U1973"/>
      <c r="V1973" s="43">
        <f t="shared" si="521"/>
        <v>623</v>
      </c>
      <c r="W1973" s="91" t="s">
        <v>2930</v>
      </c>
      <c r="X1973" s="69" t="s">
        <v>2422</v>
      </c>
      <c r="Y1973" s="69" t="s">
        <v>2422</v>
      </c>
      <c r="Z1973" s="44" t="str">
        <f t="shared" si="537"/>
        <v/>
      </c>
      <c r="AA1973" s="25" t="str">
        <f t="shared" si="531"/>
        <v/>
      </c>
      <c r="AB1973" s="1">
        <f t="shared" si="538"/>
        <v>1925</v>
      </c>
      <c r="AC1973" t="str">
        <f t="shared" si="532"/>
        <v>ITM_CB_SPCRES</v>
      </c>
      <c r="AD1973" s="157" t="str">
        <f>IF(ISNA(VLOOKUP(AA1973,Sheet2!J:J,1,0)),"//","")</f>
        <v/>
      </c>
      <c r="AF1973" s="107" t="str">
        <f t="shared" si="533"/>
        <v/>
      </c>
      <c r="AG1973" t="b">
        <f t="shared" si="534"/>
        <v>1</v>
      </c>
    </row>
    <row r="1974" spans="1:33">
      <c r="A1974" s="55">
        <f t="shared" si="526"/>
        <v>1974</v>
      </c>
      <c r="B1974" s="54">
        <f t="shared" si="535"/>
        <v>1926</v>
      </c>
      <c r="C1974" s="96" t="s">
        <v>4016</v>
      </c>
      <c r="D1974" s="96" t="s">
        <v>7</v>
      </c>
      <c r="E1974" s="226" t="s">
        <v>531</v>
      </c>
      <c r="F1974" s="99" t="s">
        <v>1506</v>
      </c>
      <c r="G1974" s="103">
        <v>0</v>
      </c>
      <c r="H1974" s="103">
        <v>0</v>
      </c>
      <c r="I1974" s="180" t="s">
        <v>1</v>
      </c>
      <c r="J1974" s="97" t="s">
        <v>1541</v>
      </c>
      <c r="K1974" s="99" t="s">
        <v>4065</v>
      </c>
      <c r="L1974" s="255" t="s">
        <v>5137</v>
      </c>
      <c r="M1974" s="255"/>
      <c r="N1974" s="255"/>
      <c r="O1974" s="100" t="s">
        <v>2668</v>
      </c>
      <c r="P1974" s="101" t="s">
        <v>2708</v>
      </c>
      <c r="Q1974" s="101"/>
      <c r="R1974"/>
      <c r="S1974" t="str">
        <f t="shared" si="536"/>
        <v>NOT EQUAL</v>
      </c>
      <c r="T1974" t="str">
        <f>IF(ISNA(VLOOKUP(AF1974,#REF!,1)),"//","")</f>
        <v/>
      </c>
      <c r="U1974"/>
      <c r="V1974" s="43">
        <f t="shared" si="521"/>
        <v>623</v>
      </c>
      <c r="W1974" s="91" t="s">
        <v>2930</v>
      </c>
      <c r="X1974" s="69" t="s">
        <v>2422</v>
      </c>
      <c r="Y1974" s="69" t="s">
        <v>2422</v>
      </c>
      <c r="Z1974" s="44" t="str">
        <f t="shared" si="537"/>
        <v/>
      </c>
      <c r="AA1974" s="25" t="str">
        <f t="shared" si="531"/>
        <v/>
      </c>
      <c r="AB1974" s="1">
        <f t="shared" si="538"/>
        <v>1926</v>
      </c>
      <c r="AC1974" t="str">
        <f t="shared" si="532"/>
        <v>ITM_CFG</v>
      </c>
      <c r="AD1974" s="157" t="str">
        <f>IF(ISNA(VLOOKUP(AA1974,Sheet2!J:J,1,0)),"//","")</f>
        <v/>
      </c>
      <c r="AF1974" s="107" t="str">
        <f t="shared" si="533"/>
        <v/>
      </c>
      <c r="AG1974" t="b">
        <f t="shared" si="534"/>
        <v>1</v>
      </c>
    </row>
    <row r="1975" spans="1:33">
      <c r="A1975" s="55">
        <f t="shared" si="526"/>
        <v>1975</v>
      </c>
      <c r="B1975" s="54">
        <f t="shared" si="535"/>
        <v>1927</v>
      </c>
      <c r="C1975" s="96" t="s">
        <v>3984</v>
      </c>
      <c r="D1975" s="96" t="s">
        <v>44</v>
      </c>
      <c r="E1975" s="226" t="s">
        <v>531</v>
      </c>
      <c r="F1975" s="97" t="s">
        <v>45</v>
      </c>
      <c r="G1975" s="98">
        <v>0</v>
      </c>
      <c r="H1975" s="98">
        <v>0</v>
      </c>
      <c r="I1975" s="180" t="s">
        <v>1</v>
      </c>
      <c r="J1975" s="97" t="s">
        <v>1541</v>
      </c>
      <c r="K1975" s="99" t="s">
        <v>4065</v>
      </c>
      <c r="L1975" s="255" t="s">
        <v>5137</v>
      </c>
      <c r="M1975" s="255"/>
      <c r="N1975" s="255"/>
      <c r="O1975" s="106" t="s">
        <v>2668</v>
      </c>
      <c r="P1975" s="101" t="s">
        <v>1626</v>
      </c>
      <c r="Q1975" s="101"/>
      <c r="R1975"/>
      <c r="S1975" t="str">
        <f t="shared" si="536"/>
        <v>NOT EQUAL</v>
      </c>
      <c r="T1975" t="str">
        <f>IF(ISNA(VLOOKUP(AF1975,#REF!,1)),"//","")</f>
        <v/>
      </c>
      <c r="U1975"/>
      <c r="V1975" s="43">
        <f t="shared" si="521"/>
        <v>623</v>
      </c>
      <c r="W1975" s="91" t="s">
        <v>2930</v>
      </c>
      <c r="X1975" s="69" t="s">
        <v>2422</v>
      </c>
      <c r="Y1975" s="69" t="s">
        <v>2422</v>
      </c>
      <c r="Z1975" s="44" t="str">
        <f t="shared" si="537"/>
        <v/>
      </c>
      <c r="AA1975" s="25" t="str">
        <f t="shared" si="531"/>
        <v/>
      </c>
      <c r="AB1975" s="1">
        <f t="shared" si="538"/>
        <v>1927</v>
      </c>
      <c r="AC1975" t="str">
        <f t="shared" si="532"/>
        <v>ITM_CLK12</v>
      </c>
      <c r="AD1975" s="157" t="str">
        <f>IF(ISNA(VLOOKUP(AA1975,Sheet2!J:J,1,0)),"//","")</f>
        <v/>
      </c>
      <c r="AF1975" s="107" t="str">
        <f t="shared" si="533"/>
        <v/>
      </c>
      <c r="AG1975" t="b">
        <f t="shared" si="534"/>
        <v>1</v>
      </c>
    </row>
    <row r="1976" spans="1:33">
      <c r="A1976" s="55">
        <f t="shared" si="526"/>
        <v>1976</v>
      </c>
      <c r="B1976" s="54">
        <f t="shared" si="535"/>
        <v>1928</v>
      </c>
      <c r="C1976" s="96" t="s">
        <v>3984</v>
      </c>
      <c r="D1976" s="96" t="s">
        <v>46</v>
      </c>
      <c r="E1976" s="226" t="s">
        <v>531</v>
      </c>
      <c r="F1976" s="97" t="s">
        <v>47</v>
      </c>
      <c r="G1976" s="194">
        <v>0</v>
      </c>
      <c r="H1976" s="194">
        <v>0</v>
      </c>
      <c r="I1976" s="180" t="s">
        <v>1</v>
      </c>
      <c r="J1976" s="97" t="s">
        <v>1541</v>
      </c>
      <c r="K1976" s="99" t="s">
        <v>4065</v>
      </c>
      <c r="L1976" s="255" t="s">
        <v>5137</v>
      </c>
      <c r="M1976" s="255"/>
      <c r="N1976" s="255"/>
      <c r="O1976" s="106" t="s">
        <v>2668</v>
      </c>
      <c r="P1976" s="101" t="s">
        <v>1627</v>
      </c>
      <c r="Q1976" s="101"/>
      <c r="R1976"/>
      <c r="S1976" t="str">
        <f t="shared" si="536"/>
        <v>NOT EQUAL</v>
      </c>
      <c r="T1976" t="str">
        <f>IF(ISNA(VLOOKUP(AF1976,#REF!,1)),"//","")</f>
        <v/>
      </c>
      <c r="U1976"/>
      <c r="V1976" s="43">
        <f t="shared" si="521"/>
        <v>623</v>
      </c>
      <c r="W1976" s="91" t="s">
        <v>2930</v>
      </c>
      <c r="X1976" s="69" t="s">
        <v>2422</v>
      </c>
      <c r="Y1976" s="69" t="s">
        <v>2422</v>
      </c>
      <c r="Z1976" s="44" t="str">
        <f t="shared" si="537"/>
        <v/>
      </c>
      <c r="AA1976" s="25" t="str">
        <f t="shared" si="531"/>
        <v/>
      </c>
      <c r="AB1976" s="1">
        <f t="shared" si="538"/>
        <v>1928</v>
      </c>
      <c r="AC1976" t="str">
        <f t="shared" si="532"/>
        <v>ITM_CLK24</v>
      </c>
      <c r="AD1976" s="157" t="str">
        <f>IF(ISNA(VLOOKUP(AA1976,Sheet2!J:J,1,0)),"//","")</f>
        <v/>
      </c>
      <c r="AF1976" s="107" t="str">
        <f t="shared" si="533"/>
        <v/>
      </c>
      <c r="AG1976" t="b">
        <f t="shared" si="534"/>
        <v>1</v>
      </c>
    </row>
    <row r="1977" spans="1:33">
      <c r="A1977" s="55">
        <f t="shared" si="526"/>
        <v>1977</v>
      </c>
      <c r="B1977" s="54">
        <f t="shared" si="535"/>
        <v>1929</v>
      </c>
      <c r="C1977" s="96" t="s">
        <v>3984</v>
      </c>
      <c r="D1977" s="96" t="s">
        <v>2675</v>
      </c>
      <c r="E1977" s="226" t="s">
        <v>531</v>
      </c>
      <c r="F1977" s="97" t="s">
        <v>208</v>
      </c>
      <c r="G1977" s="194">
        <v>0</v>
      </c>
      <c r="H1977" s="194">
        <v>0</v>
      </c>
      <c r="I1977" s="180" t="s">
        <v>1</v>
      </c>
      <c r="J1977" s="97" t="s">
        <v>1541</v>
      </c>
      <c r="K1977" s="99" t="s">
        <v>4065</v>
      </c>
      <c r="L1977" s="255" t="s">
        <v>5137</v>
      </c>
      <c r="M1977" s="255"/>
      <c r="N1977" s="255"/>
      <c r="O1977" s="106"/>
      <c r="P1977" s="101" t="s">
        <v>2676</v>
      </c>
      <c r="Q1977" s="101"/>
      <c r="R1977"/>
      <c r="S1977" t="str">
        <f t="shared" si="536"/>
        <v>NOT EQUAL</v>
      </c>
      <c r="T1977" t="str">
        <f>IF(ISNA(VLOOKUP(AF1977,#REF!,1)),"//","")</f>
        <v/>
      </c>
      <c r="U1977"/>
      <c r="V1977" s="43">
        <f t="shared" si="521"/>
        <v>623</v>
      </c>
      <c r="W1977" s="91" t="s">
        <v>2930</v>
      </c>
      <c r="X1977" s="69" t="s">
        <v>2422</v>
      </c>
      <c r="Y1977" s="69" t="s">
        <v>2422</v>
      </c>
      <c r="Z1977" s="44" t="str">
        <f t="shared" si="537"/>
        <v/>
      </c>
      <c r="AA1977" s="25" t="str">
        <f t="shared" si="531"/>
        <v/>
      </c>
      <c r="AB1977" s="1">
        <f t="shared" si="538"/>
        <v>1929</v>
      </c>
      <c r="AC1977" t="str">
        <f t="shared" si="532"/>
        <v>ITM_MULTCR</v>
      </c>
      <c r="AD1977" s="157" t="str">
        <f>IF(ISNA(VLOOKUP(AA1977,Sheet2!J:J,1,0)),"//","")</f>
        <v/>
      </c>
      <c r="AF1977" s="107" t="str">
        <f t="shared" si="533"/>
        <v/>
      </c>
      <c r="AG1977" t="b">
        <f t="shared" si="534"/>
        <v>1</v>
      </c>
    </row>
    <row r="1978" spans="1:33">
      <c r="A1978" s="55">
        <f t="shared" si="526"/>
        <v>1978</v>
      </c>
      <c r="B1978" s="54">
        <f t="shared" si="535"/>
        <v>1930</v>
      </c>
      <c r="C1978" s="96" t="s">
        <v>3984</v>
      </c>
      <c r="D1978" s="96" t="s">
        <v>2677</v>
      </c>
      <c r="E1978" s="226" t="s">
        <v>531</v>
      </c>
      <c r="F1978" s="97" t="s">
        <v>2678</v>
      </c>
      <c r="G1978" s="194">
        <v>0</v>
      </c>
      <c r="H1978" s="194">
        <v>0</v>
      </c>
      <c r="I1978" s="180" t="s">
        <v>1</v>
      </c>
      <c r="J1978" s="97" t="s">
        <v>1541</v>
      </c>
      <c r="K1978" s="99" t="s">
        <v>4065</v>
      </c>
      <c r="L1978" s="255" t="s">
        <v>5137</v>
      </c>
      <c r="M1978" s="255"/>
      <c r="N1978" s="255"/>
      <c r="O1978" s="100"/>
      <c r="P1978" s="101" t="s">
        <v>2679</v>
      </c>
      <c r="Q1978" s="101"/>
      <c r="R1978"/>
      <c r="S1978" t="str">
        <f t="shared" si="536"/>
        <v>NOT EQUAL</v>
      </c>
      <c r="T1978" t="str">
        <f>IF(ISNA(VLOOKUP(AF1978,#REF!,1)),"//","")</f>
        <v/>
      </c>
      <c r="U1978"/>
      <c r="V1978" s="43">
        <f t="shared" si="521"/>
        <v>623</v>
      </c>
      <c r="W1978" s="91" t="s">
        <v>2930</v>
      </c>
      <c r="X1978" s="69" t="s">
        <v>2422</v>
      </c>
      <c r="Y1978" s="69" t="s">
        <v>2422</v>
      </c>
      <c r="Z1978" s="44" t="str">
        <f t="shared" si="537"/>
        <v/>
      </c>
      <c r="AA1978" s="25" t="str">
        <f t="shared" si="531"/>
        <v/>
      </c>
      <c r="AB1978" s="1">
        <f t="shared" si="538"/>
        <v>1930</v>
      </c>
      <c r="AC1978" t="str">
        <f t="shared" si="532"/>
        <v>ITM_MULTDOT</v>
      </c>
      <c r="AD1978" s="157" t="str">
        <f>IF(ISNA(VLOOKUP(AA1978,Sheet2!J:J,1,0)),"//","")</f>
        <v/>
      </c>
      <c r="AF1978" s="107" t="str">
        <f t="shared" si="533"/>
        <v/>
      </c>
      <c r="AG1978" t="b">
        <f t="shared" si="534"/>
        <v>1</v>
      </c>
    </row>
    <row r="1979" spans="1:33">
      <c r="A1979" s="55">
        <f t="shared" si="526"/>
        <v>1979</v>
      </c>
      <c r="B1979" s="54">
        <f t="shared" si="535"/>
        <v>1931</v>
      </c>
      <c r="C1979" s="96" t="s">
        <v>3984</v>
      </c>
      <c r="D1979" s="96" t="s">
        <v>1123</v>
      </c>
      <c r="E1979" s="226" t="s">
        <v>531</v>
      </c>
      <c r="F1979" s="97" t="s">
        <v>258</v>
      </c>
      <c r="G1979" s="194">
        <v>0</v>
      </c>
      <c r="H1979" s="194">
        <v>0</v>
      </c>
      <c r="I1979" s="180" t="s">
        <v>1</v>
      </c>
      <c r="J1979" s="97" t="s">
        <v>1540</v>
      </c>
      <c r="K1979" s="99" t="s">
        <v>4065</v>
      </c>
      <c r="L1979" s="255" t="s">
        <v>5137</v>
      </c>
      <c r="M1979" s="255"/>
      <c r="N1979" s="255"/>
      <c r="O1979" s="100" t="s">
        <v>2668</v>
      </c>
      <c r="P1979" s="101" t="s">
        <v>1946</v>
      </c>
      <c r="Q1979" s="101"/>
      <c r="R1979"/>
      <c r="S1979" t="str">
        <f t="shared" ref="S1979:S2010" si="539">IF(E1979=F1979,"","NOT EQUAL")</f>
        <v>NOT EQUAL</v>
      </c>
      <c r="T1979" t="str">
        <f>IF(ISNA(VLOOKUP(AF1979,#REF!,1)),"//","")</f>
        <v/>
      </c>
      <c r="U1979"/>
      <c r="V1979" s="43">
        <f t="shared" si="521"/>
        <v>624</v>
      </c>
      <c r="W1979" s="91" t="s">
        <v>2930</v>
      </c>
      <c r="X1979" s="69" t="s">
        <v>2813</v>
      </c>
      <c r="Y1979" s="69" t="s">
        <v>2422</v>
      </c>
      <c r="Z1979" s="44" t="str">
        <f t="shared" si="537"/>
        <v>"POLAR"</v>
      </c>
      <c r="AA1979" s="25" t="str">
        <f t="shared" si="531"/>
        <v>POLAR</v>
      </c>
      <c r="AB1979" s="1">
        <f t="shared" si="538"/>
        <v>1931</v>
      </c>
      <c r="AC1979" t="str">
        <f t="shared" si="532"/>
        <v>ITM_POLAR</v>
      </c>
      <c r="AD1979" s="157" t="str">
        <f>IF(ISNA(VLOOKUP(AA1979,Sheet2!J:J,1,0)),"//","")</f>
        <v/>
      </c>
      <c r="AF1979" s="107" t="str">
        <f t="shared" si="533"/>
        <v>POLAR</v>
      </c>
      <c r="AG1979" t="b">
        <f t="shared" si="534"/>
        <v>1</v>
      </c>
    </row>
    <row r="1980" spans="1:33">
      <c r="A1980" s="55">
        <f t="shared" si="526"/>
        <v>1980</v>
      </c>
      <c r="B1980" s="54">
        <f t="shared" si="535"/>
        <v>1932</v>
      </c>
      <c r="C1980" s="96" t="s">
        <v>3984</v>
      </c>
      <c r="D1980" s="96" t="s">
        <v>2697</v>
      </c>
      <c r="E1980" s="226" t="s">
        <v>531</v>
      </c>
      <c r="F1980" s="97" t="s">
        <v>1116</v>
      </c>
      <c r="G1980" s="194">
        <v>0</v>
      </c>
      <c r="H1980" s="194">
        <v>0</v>
      </c>
      <c r="I1980" s="180" t="s">
        <v>1</v>
      </c>
      <c r="J1980" s="97" t="s">
        <v>1541</v>
      </c>
      <c r="K1980" s="99" t="s">
        <v>4065</v>
      </c>
      <c r="L1980" s="255" t="s">
        <v>5137</v>
      </c>
      <c r="M1980" s="255"/>
      <c r="N1980" s="255"/>
      <c r="O1980" s="106" t="s">
        <v>2668</v>
      </c>
      <c r="P1980" s="101" t="s">
        <v>1975</v>
      </c>
      <c r="Q1980" s="101"/>
      <c r="R1980"/>
      <c r="S1980" t="str">
        <f t="shared" si="539"/>
        <v>NOT EQUAL</v>
      </c>
      <c r="T1980" t="str">
        <f>IF(ISNA(VLOOKUP(AF1980,#REF!,1)),"//","")</f>
        <v/>
      </c>
      <c r="U1980"/>
      <c r="V1980" s="43">
        <f t="shared" si="521"/>
        <v>624</v>
      </c>
      <c r="W1980" s="91" t="s">
        <v>2930</v>
      </c>
      <c r="X1980" s="69" t="s">
        <v>2422</v>
      </c>
      <c r="Y1980" s="69" t="s">
        <v>2422</v>
      </c>
      <c r="Z1980" s="44" t="str">
        <f t="shared" si="537"/>
        <v/>
      </c>
      <c r="AA1980" s="25" t="str">
        <f t="shared" si="531"/>
        <v/>
      </c>
      <c r="AB1980" s="1">
        <f t="shared" si="538"/>
        <v>1932</v>
      </c>
      <c r="AC1980" t="str">
        <f t="shared" si="532"/>
        <v>ITM_RDXCOM</v>
      </c>
      <c r="AD1980" s="157" t="str">
        <f>IF(ISNA(VLOOKUP(AA1980,Sheet2!J:J,1,0)),"//","")</f>
        <v/>
      </c>
      <c r="AF1980" s="107" t="str">
        <f t="shared" si="533"/>
        <v/>
      </c>
      <c r="AG1980" t="b">
        <f t="shared" si="534"/>
        <v>1</v>
      </c>
    </row>
    <row r="1981" spans="1:33">
      <c r="A1981" s="55">
        <f t="shared" si="526"/>
        <v>1981</v>
      </c>
      <c r="B1981" s="54">
        <f t="shared" si="535"/>
        <v>1933</v>
      </c>
      <c r="C1981" s="96" t="s">
        <v>3984</v>
      </c>
      <c r="D1981" s="96" t="s">
        <v>2698</v>
      </c>
      <c r="E1981" s="226" t="s">
        <v>531</v>
      </c>
      <c r="F1981" s="97" t="s">
        <v>281</v>
      </c>
      <c r="G1981" s="98">
        <v>0</v>
      </c>
      <c r="H1981" s="98">
        <v>0</v>
      </c>
      <c r="I1981" s="180" t="s">
        <v>1</v>
      </c>
      <c r="J1981" s="101" t="s">
        <v>1541</v>
      </c>
      <c r="K1981" s="99" t="s">
        <v>4065</v>
      </c>
      <c r="L1981" s="255" t="s">
        <v>5137</v>
      </c>
      <c r="M1981" s="255"/>
      <c r="N1981" s="255"/>
      <c r="O1981" s="106" t="s">
        <v>2668</v>
      </c>
      <c r="P1981" s="101" t="s">
        <v>1976</v>
      </c>
      <c r="Q1981" s="101"/>
      <c r="R1981"/>
      <c r="S1981" t="str">
        <f t="shared" si="539"/>
        <v>NOT EQUAL</v>
      </c>
      <c r="T1981" t="str">
        <f>IF(ISNA(VLOOKUP(AF1981,#REF!,1)),"//","")</f>
        <v/>
      </c>
      <c r="U1981"/>
      <c r="V1981" s="43">
        <f t="shared" si="521"/>
        <v>624</v>
      </c>
      <c r="W1981" s="91" t="s">
        <v>2930</v>
      </c>
      <c r="X1981" s="69" t="s">
        <v>2422</v>
      </c>
      <c r="Y1981" s="69" t="s">
        <v>2422</v>
      </c>
      <c r="Z1981" s="44" t="str">
        <f t="shared" si="537"/>
        <v/>
      </c>
      <c r="AA1981" s="25" t="str">
        <f t="shared" si="531"/>
        <v/>
      </c>
      <c r="AB1981" s="1">
        <f t="shared" si="538"/>
        <v>1933</v>
      </c>
      <c r="AC1981" t="str">
        <f t="shared" si="532"/>
        <v>ITM_RDXPER</v>
      </c>
      <c r="AD1981" s="157" t="str">
        <f>IF(ISNA(VLOOKUP(AA1981,Sheet2!J:J,1,0)),"//","")</f>
        <v/>
      </c>
      <c r="AF1981" s="107" t="str">
        <f t="shared" si="533"/>
        <v/>
      </c>
      <c r="AG1981" t="b">
        <f t="shared" si="534"/>
        <v>1</v>
      </c>
    </row>
    <row r="1982" spans="1:33">
      <c r="A1982" s="55">
        <f t="shared" si="526"/>
        <v>1982</v>
      </c>
      <c r="B1982" s="54">
        <f t="shared" si="535"/>
        <v>1934</v>
      </c>
      <c r="C1982" s="96" t="s">
        <v>3984</v>
      </c>
      <c r="D1982" s="96" t="s">
        <v>1124</v>
      </c>
      <c r="E1982" s="226" t="s">
        <v>531</v>
      </c>
      <c r="F1982" s="97" t="s">
        <v>284</v>
      </c>
      <c r="G1982" s="194">
        <v>0</v>
      </c>
      <c r="H1982" s="194">
        <v>0</v>
      </c>
      <c r="I1982" s="180" t="s">
        <v>1</v>
      </c>
      <c r="J1982" s="97" t="s">
        <v>1540</v>
      </c>
      <c r="K1982" s="99" t="s">
        <v>4065</v>
      </c>
      <c r="L1982" s="255" t="s">
        <v>5137</v>
      </c>
      <c r="M1982" s="255"/>
      <c r="N1982" s="255"/>
      <c r="O1982" s="106" t="s">
        <v>2668</v>
      </c>
      <c r="P1982" s="101" t="s">
        <v>1981</v>
      </c>
      <c r="Q1982" s="101"/>
      <c r="R1982"/>
      <c r="S1982" t="str">
        <f t="shared" si="539"/>
        <v>NOT EQUAL</v>
      </c>
      <c r="T1982" t="str">
        <f>IF(ISNA(VLOOKUP(AF1982,#REF!,1)),"//","")</f>
        <v/>
      </c>
      <c r="U1982"/>
      <c r="V1982" s="43">
        <f t="shared" si="521"/>
        <v>625</v>
      </c>
      <c r="W1982" s="91" t="s">
        <v>2930</v>
      </c>
      <c r="X1982" s="69" t="s">
        <v>2813</v>
      </c>
      <c r="Y1982" s="69" t="s">
        <v>2422</v>
      </c>
      <c r="Z1982" s="44" t="str">
        <f t="shared" si="537"/>
        <v>"RECT"</v>
      </c>
      <c r="AA1982" s="25" t="str">
        <f t="shared" si="531"/>
        <v>RECT</v>
      </c>
      <c r="AB1982" s="1">
        <f t="shared" si="538"/>
        <v>1934</v>
      </c>
      <c r="AC1982" t="str">
        <f t="shared" si="532"/>
        <v>ITM_RECT</v>
      </c>
      <c r="AD1982" s="157" t="str">
        <f>IF(ISNA(VLOOKUP(AA1982,Sheet2!J:J,1,0)),"//","")</f>
        <v/>
      </c>
      <c r="AF1982" s="107" t="str">
        <f t="shared" si="533"/>
        <v>RECT</v>
      </c>
      <c r="AG1982" t="b">
        <f t="shared" si="534"/>
        <v>1</v>
      </c>
    </row>
    <row r="1983" spans="1:33">
      <c r="A1983" s="55">
        <f t="shared" si="526"/>
        <v>1983</v>
      </c>
      <c r="B1983" s="54">
        <f t="shared" si="535"/>
        <v>1935</v>
      </c>
      <c r="C1983" s="96" t="s">
        <v>3984</v>
      </c>
      <c r="D1983" s="96" t="s">
        <v>2699</v>
      </c>
      <c r="E1983" s="226" t="s">
        <v>531</v>
      </c>
      <c r="F1983" s="97" t="s">
        <v>2701</v>
      </c>
      <c r="G1983" s="194">
        <v>0</v>
      </c>
      <c r="H1983" s="194">
        <v>0</v>
      </c>
      <c r="I1983" s="180" t="s">
        <v>1</v>
      </c>
      <c r="J1983" s="97" t="s">
        <v>1541</v>
      </c>
      <c r="K1983" s="99" t="s">
        <v>4065</v>
      </c>
      <c r="L1983" s="255" t="s">
        <v>5137</v>
      </c>
      <c r="M1983" s="255"/>
      <c r="N1983" s="255"/>
      <c r="O1983" s="106" t="s">
        <v>2668</v>
      </c>
      <c r="P1983" s="101" t="s">
        <v>2703</v>
      </c>
      <c r="Q1983" s="101"/>
      <c r="R1983"/>
      <c r="S1983" t="str">
        <f t="shared" si="539"/>
        <v>NOT EQUAL</v>
      </c>
      <c r="T1983" t="str">
        <f>IF(ISNA(VLOOKUP(AF1983,#REF!,1)),"//","")</f>
        <v/>
      </c>
      <c r="U1983"/>
      <c r="V1983" s="43">
        <f t="shared" si="521"/>
        <v>625</v>
      </c>
      <c r="W1983" s="91" t="s">
        <v>2930</v>
      </c>
      <c r="X1983" s="69" t="s">
        <v>2422</v>
      </c>
      <c r="Y1983" s="69" t="s">
        <v>2422</v>
      </c>
      <c r="Z1983" s="44" t="str">
        <f t="shared" si="537"/>
        <v/>
      </c>
      <c r="AA1983" s="25" t="str">
        <f t="shared" si="531"/>
        <v/>
      </c>
      <c r="AB1983" s="1">
        <f t="shared" si="538"/>
        <v>1935</v>
      </c>
      <c r="AC1983" t="str">
        <f t="shared" si="532"/>
        <v>ITM_SCIOVR</v>
      </c>
      <c r="AD1983" s="157" t="str">
        <f>IF(ISNA(VLOOKUP(AA1983,Sheet2!J:J,1,0)),"//","")</f>
        <v/>
      </c>
      <c r="AF1983" s="107" t="str">
        <f t="shared" si="533"/>
        <v/>
      </c>
      <c r="AG1983" t="b">
        <f t="shared" si="534"/>
        <v>1</v>
      </c>
    </row>
    <row r="1984" spans="1:33">
      <c r="A1984" s="55">
        <f t="shared" si="526"/>
        <v>1984</v>
      </c>
      <c r="B1984" s="54">
        <f t="shared" si="535"/>
        <v>1936</v>
      </c>
      <c r="C1984" s="96" t="s">
        <v>3984</v>
      </c>
      <c r="D1984" s="96" t="s">
        <v>2700</v>
      </c>
      <c r="E1984" s="226" t="s">
        <v>531</v>
      </c>
      <c r="F1984" s="97" t="s">
        <v>2702</v>
      </c>
      <c r="G1984" s="194">
        <v>0</v>
      </c>
      <c r="H1984" s="194">
        <v>0</v>
      </c>
      <c r="I1984" s="181" t="s">
        <v>1</v>
      </c>
      <c r="J1984" s="97" t="s">
        <v>1541</v>
      </c>
      <c r="K1984" s="99" t="s">
        <v>4065</v>
      </c>
      <c r="L1984" s="255" t="s">
        <v>5137</v>
      </c>
      <c r="M1984" s="255"/>
      <c r="N1984" s="255"/>
      <c r="O1984" s="106" t="s">
        <v>2668</v>
      </c>
      <c r="P1984" s="101" t="s">
        <v>2704</v>
      </c>
      <c r="Q1984" s="101"/>
      <c r="R1984"/>
      <c r="S1984" t="str">
        <f t="shared" si="539"/>
        <v>NOT EQUAL</v>
      </c>
      <c r="T1984" t="str">
        <f>IF(ISNA(VLOOKUP(AF1984,#REF!,1)),"//","")</f>
        <v/>
      </c>
      <c r="U1984"/>
      <c r="V1984" s="43">
        <f t="shared" si="521"/>
        <v>625</v>
      </c>
      <c r="W1984" s="91" t="s">
        <v>2930</v>
      </c>
      <c r="X1984" s="69" t="s">
        <v>2422</v>
      </c>
      <c r="Y1984" s="69" t="s">
        <v>2422</v>
      </c>
      <c r="Z1984" s="44" t="str">
        <f t="shared" si="537"/>
        <v/>
      </c>
      <c r="AA1984" s="25" t="str">
        <f t="shared" si="531"/>
        <v/>
      </c>
      <c r="AB1984" s="1">
        <f t="shared" si="538"/>
        <v>1936</v>
      </c>
      <c r="AC1984" t="str">
        <f t="shared" si="532"/>
        <v>ITM_ENGOVR</v>
      </c>
      <c r="AD1984" s="157" t="str">
        <f>IF(ISNA(VLOOKUP(AA1984,Sheet2!J:J,1,0)),"//","")</f>
        <v/>
      </c>
      <c r="AF1984" s="107" t="str">
        <f t="shared" si="533"/>
        <v/>
      </c>
      <c r="AG1984" t="b">
        <f t="shared" si="534"/>
        <v>1</v>
      </c>
    </row>
    <row r="1985" spans="1:33">
      <c r="A1985" s="55">
        <f t="shared" si="526"/>
        <v>1985</v>
      </c>
      <c r="B1985" s="54">
        <f t="shared" si="535"/>
        <v>1937</v>
      </c>
      <c r="C1985" s="96" t="s">
        <v>4015</v>
      </c>
      <c r="D1985" s="96" t="s">
        <v>2833</v>
      </c>
      <c r="E1985" s="226" t="s">
        <v>531</v>
      </c>
      <c r="F1985" s="97" t="s">
        <v>912</v>
      </c>
      <c r="G1985" s="194">
        <v>0</v>
      </c>
      <c r="H1985" s="194">
        <v>0</v>
      </c>
      <c r="I1985" s="181" t="s">
        <v>1</v>
      </c>
      <c r="J1985" s="97" t="s">
        <v>1541</v>
      </c>
      <c r="K1985" s="99" t="s">
        <v>4065</v>
      </c>
      <c r="L1985" s="255" t="s">
        <v>5137</v>
      </c>
      <c r="M1985" s="255"/>
      <c r="N1985" s="255"/>
      <c r="O1985" s="106"/>
      <c r="P1985" s="101" t="s">
        <v>2833</v>
      </c>
      <c r="Q1985" s="101"/>
      <c r="R1985"/>
      <c r="S1985" t="str">
        <f t="shared" si="539"/>
        <v>NOT EQUAL</v>
      </c>
      <c r="T1985" t="str">
        <f>IF(ISNA(VLOOKUP(AF1985,#REF!,1)),"//","")</f>
        <v/>
      </c>
      <c r="U1985"/>
      <c r="V1985" s="43">
        <f t="shared" si="521"/>
        <v>625</v>
      </c>
      <c r="W1985" s="91" t="s">
        <v>2946</v>
      </c>
      <c r="X1985" s="69" t="s">
        <v>2422</v>
      </c>
      <c r="Y1985" s="69" t="s">
        <v>2422</v>
      </c>
      <c r="Z1985" s="44" t="str">
        <f t="shared" si="537"/>
        <v/>
      </c>
      <c r="AA1985" s="25" t="str">
        <f t="shared" si="531"/>
        <v/>
      </c>
      <c r="AB1985" s="1">
        <f t="shared" si="538"/>
        <v>1937</v>
      </c>
      <c r="AC1985" t="str">
        <f t="shared" si="532"/>
        <v>ITM_T_LEFT_ARROW</v>
      </c>
      <c r="AD1985" s="157" t="str">
        <f>IF(ISNA(VLOOKUP(AA1985,Sheet2!J:J,1,0)),"//","")</f>
        <v/>
      </c>
      <c r="AF1985" s="107" t="str">
        <f t="shared" si="533"/>
        <v/>
      </c>
      <c r="AG1985" t="b">
        <f t="shared" si="534"/>
        <v>1</v>
      </c>
    </row>
    <row r="1986" spans="1:33">
      <c r="A1986" s="55">
        <f t="shared" si="526"/>
        <v>1986</v>
      </c>
      <c r="B1986" s="54">
        <f t="shared" si="535"/>
        <v>1938</v>
      </c>
      <c r="C1986" s="96" t="s">
        <v>4015</v>
      </c>
      <c r="D1986" s="96" t="s">
        <v>2834</v>
      </c>
      <c r="E1986" s="226" t="s">
        <v>531</v>
      </c>
      <c r="F1986" s="99" t="s">
        <v>914</v>
      </c>
      <c r="G1986" s="103">
        <v>0</v>
      </c>
      <c r="H1986" s="103">
        <v>0</v>
      </c>
      <c r="I1986" s="180" t="s">
        <v>1</v>
      </c>
      <c r="J1986" s="97" t="s">
        <v>1541</v>
      </c>
      <c r="K1986" s="99" t="s">
        <v>4065</v>
      </c>
      <c r="L1986" s="255" t="s">
        <v>5137</v>
      </c>
      <c r="M1986" s="255"/>
      <c r="N1986" s="255"/>
      <c r="O1986" s="96"/>
      <c r="P1986" s="101" t="s">
        <v>2834</v>
      </c>
      <c r="Q1986" s="101"/>
      <c r="R1986"/>
      <c r="S1986" t="str">
        <f t="shared" si="539"/>
        <v>NOT EQUAL</v>
      </c>
      <c r="T1986" t="str">
        <f>IF(ISNA(VLOOKUP(AF1986,#REF!,1)),"//","")</f>
        <v/>
      </c>
      <c r="U1986"/>
      <c r="V1986" s="43">
        <f t="shared" si="521"/>
        <v>625</v>
      </c>
      <c r="W1986" s="91" t="s">
        <v>2946</v>
      </c>
      <c r="X1986" s="69" t="s">
        <v>2422</v>
      </c>
      <c r="Y1986" s="69" t="s">
        <v>2422</v>
      </c>
      <c r="Z1986" s="44" t="str">
        <f t="shared" si="537"/>
        <v/>
      </c>
      <c r="AA1986" s="25" t="str">
        <f t="shared" si="531"/>
        <v/>
      </c>
      <c r="AB1986" s="1">
        <f t="shared" si="538"/>
        <v>1938</v>
      </c>
      <c r="AC1986" t="str">
        <f t="shared" si="532"/>
        <v>ITM_T_RIGHT_ARROW</v>
      </c>
      <c r="AD1986" s="157" t="str">
        <f>IF(ISNA(VLOOKUP(AA1986,Sheet2!J:J,1,0)),"//","")</f>
        <v/>
      </c>
      <c r="AF1986" s="107" t="str">
        <f t="shared" si="533"/>
        <v/>
      </c>
      <c r="AG1986" t="b">
        <f t="shared" si="534"/>
        <v>1</v>
      </c>
    </row>
    <row r="1987" spans="1:33">
      <c r="A1987" s="55">
        <f t="shared" si="526"/>
        <v>1987</v>
      </c>
      <c r="B1987" s="54">
        <f t="shared" si="535"/>
        <v>1939</v>
      </c>
      <c r="C1987" s="96" t="s">
        <v>4015</v>
      </c>
      <c r="D1987" s="96" t="s">
        <v>2853</v>
      </c>
      <c r="E1987" s="226" t="s">
        <v>531</v>
      </c>
      <c r="F1987" s="99" t="s">
        <v>2855</v>
      </c>
      <c r="G1987" s="103">
        <v>0</v>
      </c>
      <c r="H1987" s="103">
        <v>0</v>
      </c>
      <c r="I1987" s="180" t="s">
        <v>1</v>
      </c>
      <c r="J1987" s="97" t="s">
        <v>1541</v>
      </c>
      <c r="K1987" s="99" t="s">
        <v>4065</v>
      </c>
      <c r="L1987" s="255" t="s">
        <v>5137</v>
      </c>
      <c r="M1987" s="255"/>
      <c r="N1987" s="255"/>
      <c r="O1987" s="96"/>
      <c r="P1987" s="101" t="s">
        <v>2853</v>
      </c>
      <c r="Q1987" s="101"/>
      <c r="R1987"/>
      <c r="S1987" t="str">
        <f t="shared" si="539"/>
        <v>NOT EQUAL</v>
      </c>
      <c r="T1987" t="str">
        <f>IF(ISNA(VLOOKUP(AF1987,#REF!,1)),"//","")</f>
        <v/>
      </c>
      <c r="U1987"/>
      <c r="V1987" s="43">
        <f t="shared" si="521"/>
        <v>625</v>
      </c>
      <c r="W1987" s="91" t="s">
        <v>2946</v>
      </c>
      <c r="X1987" s="69" t="s">
        <v>2422</v>
      </c>
      <c r="Y1987" s="69" t="s">
        <v>2422</v>
      </c>
      <c r="Z1987" s="44" t="str">
        <f t="shared" si="537"/>
        <v/>
      </c>
      <c r="AA1987" s="25" t="str">
        <f t="shared" si="531"/>
        <v/>
      </c>
      <c r="AB1987" s="1">
        <f t="shared" si="538"/>
        <v>1939</v>
      </c>
      <c r="AC1987" t="str">
        <f t="shared" si="532"/>
        <v>ITM_T_LLEFT_ARROW</v>
      </c>
      <c r="AD1987" s="157" t="str">
        <f>IF(ISNA(VLOOKUP(AA1987,Sheet2!J:J,1,0)),"//","")</f>
        <v/>
      </c>
      <c r="AF1987" s="107" t="str">
        <f t="shared" si="533"/>
        <v/>
      </c>
      <c r="AG1987" t="b">
        <f t="shared" si="534"/>
        <v>1</v>
      </c>
    </row>
    <row r="1988" spans="1:33">
      <c r="A1988" s="55">
        <f t="shared" si="526"/>
        <v>1988</v>
      </c>
      <c r="B1988" s="54">
        <f t="shared" si="535"/>
        <v>1940</v>
      </c>
      <c r="C1988" s="96" t="s">
        <v>4015</v>
      </c>
      <c r="D1988" s="96" t="s">
        <v>2854</v>
      </c>
      <c r="E1988" s="226" t="s">
        <v>531</v>
      </c>
      <c r="F1988" s="99" t="s">
        <v>2856</v>
      </c>
      <c r="G1988" s="103">
        <v>0</v>
      </c>
      <c r="H1988" s="103">
        <v>0</v>
      </c>
      <c r="I1988" s="180" t="s">
        <v>1</v>
      </c>
      <c r="J1988" s="97" t="s">
        <v>1541</v>
      </c>
      <c r="K1988" s="99" t="s">
        <v>4065</v>
      </c>
      <c r="L1988" s="255" t="s">
        <v>5137</v>
      </c>
      <c r="M1988" s="255"/>
      <c r="N1988" s="255"/>
      <c r="O1988" s="96"/>
      <c r="P1988" s="101" t="s">
        <v>2854</v>
      </c>
      <c r="Q1988" s="101"/>
      <c r="R1988"/>
      <c r="S1988" t="str">
        <f t="shared" si="539"/>
        <v>NOT EQUAL</v>
      </c>
      <c r="T1988" t="str">
        <f>IF(ISNA(VLOOKUP(AF1988,#REF!,1)),"//","")</f>
        <v/>
      </c>
      <c r="U1988"/>
      <c r="V1988" s="43">
        <f t="shared" si="521"/>
        <v>625</v>
      </c>
      <c r="W1988" s="91" t="s">
        <v>2946</v>
      </c>
      <c r="X1988" s="69" t="s">
        <v>2422</v>
      </c>
      <c r="Y1988" s="69" t="s">
        <v>2422</v>
      </c>
      <c r="Z1988" s="44" t="str">
        <f t="shared" si="537"/>
        <v/>
      </c>
      <c r="AA1988" s="25" t="str">
        <f t="shared" si="531"/>
        <v/>
      </c>
      <c r="AB1988" s="1">
        <f t="shared" si="538"/>
        <v>1940</v>
      </c>
      <c r="AC1988" t="str">
        <f t="shared" si="532"/>
        <v>ITM_T_RRIGHT_ARROW</v>
      </c>
      <c r="AD1988" s="157" t="str">
        <f>IF(ISNA(VLOOKUP(AA1988,Sheet2!J:J,1,0)),"//","")</f>
        <v/>
      </c>
      <c r="AF1988" s="107" t="str">
        <f t="shared" si="533"/>
        <v/>
      </c>
      <c r="AG1988" t="b">
        <f t="shared" si="534"/>
        <v>1</v>
      </c>
    </row>
    <row r="1989" spans="1:33">
      <c r="A1989" s="55">
        <f t="shared" si="526"/>
        <v>1989</v>
      </c>
      <c r="B1989" s="54">
        <f t="shared" si="535"/>
        <v>1941</v>
      </c>
      <c r="C1989" s="96" t="s">
        <v>4017</v>
      </c>
      <c r="D1989" s="96" t="s">
        <v>7</v>
      </c>
      <c r="E1989" s="226" t="s">
        <v>531</v>
      </c>
      <c r="F1989" s="99" t="s">
        <v>2851</v>
      </c>
      <c r="G1989" s="103">
        <v>0</v>
      </c>
      <c r="H1989" s="103">
        <v>0</v>
      </c>
      <c r="I1989" s="180" t="s">
        <v>1</v>
      </c>
      <c r="J1989" s="97" t="s">
        <v>1540</v>
      </c>
      <c r="K1989" s="99" t="s">
        <v>4065</v>
      </c>
      <c r="L1989" s="255" t="s">
        <v>5137</v>
      </c>
      <c r="M1989" s="255"/>
      <c r="N1989" s="255"/>
      <c r="O1989" s="96"/>
      <c r="P1989" s="101" t="s">
        <v>2852</v>
      </c>
      <c r="Q1989" s="101"/>
      <c r="R1989"/>
      <c r="S1989" t="str">
        <f t="shared" si="539"/>
        <v>NOT EQUAL</v>
      </c>
      <c r="T1989" t="str">
        <f>IF(ISNA(VLOOKUP(AF1989,#REF!,1)),"//","")</f>
        <v/>
      </c>
      <c r="U1989"/>
      <c r="V1989" s="43">
        <f t="shared" si="521"/>
        <v>625</v>
      </c>
      <c r="W1989" s="91" t="s">
        <v>2946</v>
      </c>
      <c r="X1989" s="69" t="s">
        <v>2422</v>
      </c>
      <c r="Y1989" s="69" t="s">
        <v>2422</v>
      </c>
      <c r="Z1989" s="44" t="str">
        <f t="shared" si="537"/>
        <v/>
      </c>
      <c r="AA1989" s="25" t="str">
        <f t="shared" si="531"/>
        <v/>
      </c>
      <c r="AB1989" s="1">
        <f t="shared" si="538"/>
        <v>1941</v>
      </c>
      <c r="AC1989" t="str">
        <f t="shared" si="532"/>
        <v>ITM_XNEW</v>
      </c>
      <c r="AD1989" s="157" t="str">
        <f>IF(ISNA(VLOOKUP(AA1989,Sheet2!J:J,1,0)),"//","")</f>
        <v/>
      </c>
      <c r="AF1989" s="107" t="str">
        <f t="shared" si="533"/>
        <v/>
      </c>
      <c r="AG1989" t="b">
        <f t="shared" si="534"/>
        <v>1</v>
      </c>
    </row>
    <row r="1990" spans="1:33">
      <c r="A1990" s="55">
        <f t="shared" si="526"/>
        <v>1990</v>
      </c>
      <c r="B1990" s="54">
        <f t="shared" si="535"/>
        <v>1942</v>
      </c>
      <c r="C1990" s="96" t="s">
        <v>4018</v>
      </c>
      <c r="D1990" s="96" t="s">
        <v>7</v>
      </c>
      <c r="E1990" s="229" t="s">
        <v>2844</v>
      </c>
      <c r="F1990" s="99" t="s">
        <v>2844</v>
      </c>
      <c r="G1990" s="103">
        <v>0</v>
      </c>
      <c r="H1990" s="103">
        <v>0</v>
      </c>
      <c r="I1990" s="180" t="s">
        <v>1</v>
      </c>
      <c r="J1990" s="97" t="s">
        <v>1540</v>
      </c>
      <c r="K1990" s="99" t="s">
        <v>4065</v>
      </c>
      <c r="L1990" s="255" t="s">
        <v>5137</v>
      </c>
      <c r="M1990" s="255"/>
      <c r="N1990" s="255"/>
      <c r="O1990" s="96"/>
      <c r="P1990" s="101" t="s">
        <v>2846</v>
      </c>
      <c r="Q1990" s="101"/>
      <c r="R1990"/>
      <c r="S1990" t="str">
        <f t="shared" si="539"/>
        <v/>
      </c>
      <c r="T1990" t="str">
        <f>IF(ISNA(VLOOKUP(AF1990,#REF!,1)),"//","")</f>
        <v/>
      </c>
      <c r="U1990"/>
      <c r="V1990" s="43">
        <f t="shared" si="521"/>
        <v>625</v>
      </c>
      <c r="W1990" s="91" t="s">
        <v>2946</v>
      </c>
      <c r="X1990" s="69" t="s">
        <v>2422</v>
      </c>
      <c r="Y1990" s="69" t="s">
        <v>2422</v>
      </c>
      <c r="Z1990" s="44" t="str">
        <f t="shared" si="537"/>
        <v/>
      </c>
      <c r="AA1990" s="25" t="str">
        <f t="shared" si="531"/>
        <v/>
      </c>
      <c r="AB1990" s="1">
        <f t="shared" si="538"/>
        <v>1942</v>
      </c>
      <c r="AC1990" t="str">
        <f t="shared" si="532"/>
        <v>ITM_XEDIT</v>
      </c>
      <c r="AD1990" s="157" t="str">
        <f>IF(ISNA(VLOOKUP(AA1990,Sheet2!J:J,1,0)),"//","")</f>
        <v/>
      </c>
      <c r="AF1990" s="107" t="str">
        <f t="shared" si="533"/>
        <v/>
      </c>
      <c r="AG1990" t="b">
        <f t="shared" si="534"/>
        <v>1</v>
      </c>
    </row>
    <row r="1991" spans="1:33">
      <c r="A1991" s="55">
        <f t="shared" si="526"/>
        <v>1991</v>
      </c>
      <c r="B1991" s="54">
        <f t="shared" si="535"/>
        <v>1943</v>
      </c>
      <c r="C1991" s="96" t="s">
        <v>4019</v>
      </c>
      <c r="D1991" s="96" t="s">
        <v>7</v>
      </c>
      <c r="E1991" s="99" t="s">
        <v>2436</v>
      </c>
      <c r="F1991" s="99" t="s">
        <v>2436</v>
      </c>
      <c r="G1991" s="103">
        <v>0</v>
      </c>
      <c r="H1991" s="103">
        <v>0</v>
      </c>
      <c r="I1991" s="175" t="s">
        <v>3</v>
      </c>
      <c r="J1991" s="97" t="s">
        <v>1540</v>
      </c>
      <c r="K1991" s="99" t="s">
        <v>4229</v>
      </c>
      <c r="L1991" s="255" t="s">
        <v>5137</v>
      </c>
      <c r="M1991" s="255"/>
      <c r="N1991" s="255"/>
      <c r="O1991" s="96" t="s">
        <v>2437</v>
      </c>
      <c r="P1991" s="101" t="s">
        <v>2438</v>
      </c>
      <c r="Q1991" s="101"/>
      <c r="R1991"/>
      <c r="S1991" t="str">
        <f t="shared" si="539"/>
        <v/>
      </c>
      <c r="T1991" t="str">
        <f>IF(ISNA(VLOOKUP(AF1991,#REF!,1)),"//","")</f>
        <v/>
      </c>
      <c r="U1991"/>
      <c r="V1991" s="43">
        <f t="shared" si="521"/>
        <v>626</v>
      </c>
      <c r="W1991" s="91" t="s">
        <v>2878</v>
      </c>
      <c r="X1991" s="69" t="s">
        <v>2422</v>
      </c>
      <c r="Y1991" s="69" t="s">
        <v>2422</v>
      </c>
      <c r="Z1991" s="44" t="str">
        <f t="shared" si="537"/>
        <v>".MS"</v>
      </c>
      <c r="AA1991" s="25" t="str">
        <f t="shared" si="531"/>
        <v>.MS</v>
      </c>
      <c r="AB1991" s="1">
        <f t="shared" si="538"/>
        <v>1943</v>
      </c>
      <c r="AC1991" t="str">
        <f t="shared" si="532"/>
        <v>ITM_ms</v>
      </c>
      <c r="AD1991" s="157" t="str">
        <f>IF(ISNA(VLOOKUP(AA1991,Sheet2!J:J,1,0)),"//","")</f>
        <v>//</v>
      </c>
      <c r="AF1991" s="107" t="str">
        <f t="shared" si="533"/>
        <v>.MS</v>
      </c>
      <c r="AG1991" t="b">
        <f t="shared" si="534"/>
        <v>1</v>
      </c>
    </row>
    <row r="1992" spans="1:33">
      <c r="A1992" s="55">
        <f t="shared" si="526"/>
        <v>1992</v>
      </c>
      <c r="B1992" s="54">
        <f t="shared" si="535"/>
        <v>1944</v>
      </c>
      <c r="C1992" s="96" t="s">
        <v>4020</v>
      </c>
      <c r="D1992" s="96" t="s">
        <v>4733</v>
      </c>
      <c r="E1992" s="97" t="s">
        <v>2886</v>
      </c>
      <c r="F1992" s="97" t="s">
        <v>2886</v>
      </c>
      <c r="G1992" s="98">
        <v>0</v>
      </c>
      <c r="H1992" s="98">
        <v>0</v>
      </c>
      <c r="I1992" s="175" t="s">
        <v>3</v>
      </c>
      <c r="J1992" s="97" t="s">
        <v>1540</v>
      </c>
      <c r="K1992" s="99" t="s">
        <v>4229</v>
      </c>
      <c r="L1992" s="255" t="s">
        <v>5137</v>
      </c>
      <c r="M1992" s="255"/>
      <c r="N1992" s="255"/>
      <c r="O1992" s="96"/>
      <c r="P1992" s="101" t="s">
        <v>2865</v>
      </c>
      <c r="Q1992" s="101"/>
      <c r="R1992"/>
      <c r="S1992" t="str">
        <f t="shared" si="539"/>
        <v/>
      </c>
      <c r="T1992" t="str">
        <f>IF(ISNA(VLOOKUP(AF1992,#REF!,1)),"//","")</f>
        <v/>
      </c>
      <c r="U1992"/>
      <c r="V1992" s="43">
        <f t="shared" si="521"/>
        <v>627</v>
      </c>
      <c r="W1992" s="91" t="s">
        <v>2878</v>
      </c>
      <c r="X1992" s="69" t="s">
        <v>2813</v>
      </c>
      <c r="Y1992" s="69" t="s">
        <v>2893</v>
      </c>
      <c r="Z1992" s="44" t="str">
        <f t="shared" si="537"/>
        <v>STD_RIGHT_DOUBLE_ANGLE "DEG"</v>
      </c>
      <c r="AA1992" s="25" t="str">
        <f t="shared" si="531"/>
        <v>&gt;&gt;DEG</v>
      </c>
      <c r="AB1992" s="1">
        <f t="shared" si="538"/>
        <v>1944</v>
      </c>
      <c r="AC1992" t="str">
        <f t="shared" si="532"/>
        <v>ITM_DEG2</v>
      </c>
      <c r="AD1992" s="157" t="str">
        <f>IF(ISNA(VLOOKUP(AA1992,Sheet2!J:J,1,0)),"//","")</f>
        <v>//</v>
      </c>
      <c r="AF1992" s="107" t="str">
        <f t="shared" si="533"/>
        <v>&gt;&gt;DEG</v>
      </c>
      <c r="AG1992" t="b">
        <f t="shared" si="534"/>
        <v>1</v>
      </c>
    </row>
    <row r="1993" spans="1:33">
      <c r="A1993" s="55">
        <f t="shared" si="526"/>
        <v>1993</v>
      </c>
      <c r="B1993" s="54">
        <f t="shared" si="535"/>
        <v>1945</v>
      </c>
      <c r="C1993" s="96" t="s">
        <v>4020</v>
      </c>
      <c r="D1993" s="82" t="s">
        <v>4792</v>
      </c>
      <c r="E1993" s="97" t="s">
        <v>2887</v>
      </c>
      <c r="F1993" s="216" t="s">
        <v>2887</v>
      </c>
      <c r="G1993" s="98">
        <v>0</v>
      </c>
      <c r="H1993" s="98">
        <v>0</v>
      </c>
      <c r="I1993" s="175" t="s">
        <v>3</v>
      </c>
      <c r="J1993" s="97" t="s">
        <v>1540</v>
      </c>
      <c r="K1993" s="99" t="s">
        <v>4229</v>
      </c>
      <c r="L1993" s="255" t="s">
        <v>5137</v>
      </c>
      <c r="M1993" s="255"/>
      <c r="N1993" s="255"/>
      <c r="O1993" s="96"/>
      <c r="P1993" s="101" t="s">
        <v>2867</v>
      </c>
      <c r="Q1993" s="101"/>
      <c r="R1993"/>
      <c r="S1993" t="str">
        <f t="shared" si="539"/>
        <v/>
      </c>
      <c r="T1993" t="str">
        <f>IF(ISNA(VLOOKUP(AF1993,#REF!,1)),"//","")</f>
        <v/>
      </c>
      <c r="U1993"/>
      <c r="V1993" s="43">
        <f t="shared" si="521"/>
        <v>628</v>
      </c>
      <c r="W1993" s="91" t="s">
        <v>2878</v>
      </c>
      <c r="X1993" s="69" t="s">
        <v>2813</v>
      </c>
      <c r="Y1993" s="69" t="s">
        <v>2894</v>
      </c>
      <c r="Z1993" s="44" t="str">
        <f t="shared" si="537"/>
        <v>STD_RIGHT_DOUBLE_ANGLE "D.MS"</v>
      </c>
      <c r="AA1993" s="25" t="str">
        <f t="shared" si="531"/>
        <v>&gt;&gt;D.MS</v>
      </c>
      <c r="AB1993" s="1">
        <f t="shared" si="538"/>
        <v>1945</v>
      </c>
      <c r="AC1993" t="str">
        <f t="shared" si="532"/>
        <v>ITM_DMS2</v>
      </c>
      <c r="AD1993" s="157" t="str">
        <f>IF(ISNA(VLOOKUP(AA1993,Sheet2!J:J,1,0)),"//","")</f>
        <v>//</v>
      </c>
      <c r="AF1993" s="107" t="str">
        <f t="shared" si="533"/>
        <v>&gt;&gt;D.MS</v>
      </c>
      <c r="AG1993" t="b">
        <f t="shared" si="534"/>
        <v>1</v>
      </c>
    </row>
    <row r="1994" spans="1:33">
      <c r="A1994" s="55">
        <f t="shared" si="526"/>
        <v>1994</v>
      </c>
      <c r="B1994" s="54">
        <f t="shared" si="535"/>
        <v>1946</v>
      </c>
      <c r="C1994" s="96" t="s">
        <v>4020</v>
      </c>
      <c r="D1994" s="96" t="s">
        <v>4735</v>
      </c>
      <c r="E1994" s="97" t="s">
        <v>2888</v>
      </c>
      <c r="F1994" s="97" t="s">
        <v>2888</v>
      </c>
      <c r="G1994" s="98">
        <v>0</v>
      </c>
      <c r="H1994" s="98">
        <v>0</v>
      </c>
      <c r="I1994" s="175" t="s">
        <v>3</v>
      </c>
      <c r="J1994" s="97" t="s">
        <v>1540</v>
      </c>
      <c r="K1994" s="99" t="s">
        <v>4229</v>
      </c>
      <c r="L1994" s="255" t="s">
        <v>5137</v>
      </c>
      <c r="M1994" s="255"/>
      <c r="N1994" s="255"/>
      <c r="O1994" s="96"/>
      <c r="P1994" s="101" t="s">
        <v>2870</v>
      </c>
      <c r="Q1994" s="101"/>
      <c r="R1994"/>
      <c r="S1994" t="str">
        <f t="shared" si="539"/>
        <v/>
      </c>
      <c r="T1994" t="str">
        <f>IF(ISNA(VLOOKUP(AF1994,#REF!,1)),"//","")</f>
        <v/>
      </c>
      <c r="U1994"/>
      <c r="V1994" s="43">
        <f t="shared" si="521"/>
        <v>629</v>
      </c>
      <c r="W1994" s="91" t="s">
        <v>2878</v>
      </c>
      <c r="X1994" s="69" t="s">
        <v>2813</v>
      </c>
      <c r="Y1994" s="69" t="s">
        <v>2895</v>
      </c>
      <c r="Z1994" s="44" t="str">
        <f t="shared" si="537"/>
        <v>STD_RIGHT_DOUBLE_ANGLE "GRAD"</v>
      </c>
      <c r="AA1994" s="25" t="str">
        <f t="shared" si="531"/>
        <v>&gt;&gt;GRAD</v>
      </c>
      <c r="AB1994" s="1">
        <f t="shared" si="538"/>
        <v>1946</v>
      </c>
      <c r="AC1994" t="str">
        <f t="shared" si="532"/>
        <v>ITM_GRAD2</v>
      </c>
      <c r="AD1994" s="157" t="str">
        <f>IF(ISNA(VLOOKUP(AA1994,Sheet2!J:J,1,0)),"//","")</f>
        <v>//</v>
      </c>
      <c r="AF1994" s="107" t="str">
        <f t="shared" si="533"/>
        <v>&gt;&gt;GRAD</v>
      </c>
      <c r="AG1994" t="b">
        <f t="shared" si="534"/>
        <v>1</v>
      </c>
    </row>
    <row r="1995" spans="1:33">
      <c r="A1995" s="55">
        <f t="shared" si="526"/>
        <v>1995</v>
      </c>
      <c r="B1995" s="54">
        <f t="shared" si="535"/>
        <v>1947</v>
      </c>
      <c r="C1995" s="96" t="s">
        <v>4020</v>
      </c>
      <c r="D1995" s="96" t="s">
        <v>4736</v>
      </c>
      <c r="E1995" s="97" t="s">
        <v>2889</v>
      </c>
      <c r="F1995" s="97" t="s">
        <v>2889</v>
      </c>
      <c r="G1995" s="98">
        <v>0</v>
      </c>
      <c r="H1995" s="98">
        <v>0</v>
      </c>
      <c r="I1995" s="175" t="s">
        <v>3</v>
      </c>
      <c r="J1995" s="97" t="s">
        <v>1540</v>
      </c>
      <c r="K1995" s="99" t="s">
        <v>4229</v>
      </c>
      <c r="L1995" s="255" t="s">
        <v>5137</v>
      </c>
      <c r="M1995" s="255"/>
      <c r="N1995" s="255"/>
      <c r="O1995" s="96"/>
      <c r="P1995" s="101" t="s">
        <v>2866</v>
      </c>
      <c r="Q1995" s="101"/>
      <c r="R1995"/>
      <c r="S1995" t="str">
        <f t="shared" si="539"/>
        <v/>
      </c>
      <c r="T1995" t="str">
        <f>IF(ISNA(VLOOKUP(AF1995,#REF!,1)),"//","")</f>
        <v/>
      </c>
      <c r="U1995"/>
      <c r="V1995" s="43">
        <f t="shared" si="521"/>
        <v>630</v>
      </c>
      <c r="W1995" s="91" t="s">
        <v>2878</v>
      </c>
      <c r="X1995" s="69" t="s">
        <v>2813</v>
      </c>
      <c r="Y1995" s="69" t="s">
        <v>2898</v>
      </c>
      <c r="Z1995" s="44" t="str">
        <f t="shared" si="537"/>
        <v>STD_RIGHT_DOUBLE_ANGLE "MUL" STD_PI</v>
      </c>
      <c r="AA1995" s="25" t="str">
        <f t="shared" si="531"/>
        <v>&gt;&gt;MULPI</v>
      </c>
      <c r="AB1995" s="1">
        <f t="shared" si="538"/>
        <v>1947</v>
      </c>
      <c r="AC1995" t="str">
        <f t="shared" si="532"/>
        <v>ITM_MULPI2</v>
      </c>
      <c r="AD1995" s="157" t="str">
        <f>IF(ISNA(VLOOKUP(AA1995,Sheet2!J:J,1,0)),"//","")</f>
        <v>//</v>
      </c>
      <c r="AF1995" s="107" t="str">
        <f t="shared" si="533"/>
        <v>&gt;&gt;MULPI</v>
      </c>
      <c r="AG1995" t="b">
        <f t="shared" si="534"/>
        <v>1</v>
      </c>
    </row>
    <row r="1996" spans="1:33">
      <c r="A1996" s="55">
        <f t="shared" si="526"/>
        <v>1996</v>
      </c>
      <c r="B1996" s="54">
        <f t="shared" si="535"/>
        <v>1948</v>
      </c>
      <c r="C1996" s="96" t="s">
        <v>4020</v>
      </c>
      <c r="D1996" s="96" t="s">
        <v>4734</v>
      </c>
      <c r="E1996" s="97" t="s">
        <v>2890</v>
      </c>
      <c r="F1996" s="97" t="s">
        <v>2890</v>
      </c>
      <c r="G1996" s="98">
        <v>0</v>
      </c>
      <c r="H1996" s="98">
        <v>0</v>
      </c>
      <c r="I1996" s="175" t="s">
        <v>3</v>
      </c>
      <c r="J1996" s="97" t="s">
        <v>1540</v>
      </c>
      <c r="K1996" s="99" t="s">
        <v>4229</v>
      </c>
      <c r="L1996" s="255" t="s">
        <v>5137</v>
      </c>
      <c r="M1996" s="255"/>
      <c r="N1996" s="255"/>
      <c r="O1996" s="96"/>
      <c r="P1996" s="101" t="s">
        <v>2868</v>
      </c>
      <c r="Q1996" s="101"/>
      <c r="R1996"/>
      <c r="S1996" t="str">
        <f t="shared" si="539"/>
        <v/>
      </c>
      <c r="T1996" t="str">
        <f>IF(ISNA(VLOOKUP(AF1996,#REF!,1)),"//","")</f>
        <v/>
      </c>
      <c r="U1996"/>
      <c r="V1996" s="43">
        <f t="shared" si="521"/>
        <v>631</v>
      </c>
      <c r="W1996" s="91" t="s">
        <v>2878</v>
      </c>
      <c r="X1996" s="69" t="s">
        <v>2813</v>
      </c>
      <c r="Y1996" s="69" t="s">
        <v>2896</v>
      </c>
      <c r="Z1996" s="44" t="str">
        <f t="shared" si="537"/>
        <v>STD_RIGHT_DOUBLE_ANGLE "RAD"</v>
      </c>
      <c r="AA1996" s="25" t="str">
        <f t="shared" si="531"/>
        <v>&gt;&gt;RAD</v>
      </c>
      <c r="AB1996" s="1">
        <f t="shared" si="538"/>
        <v>1948</v>
      </c>
      <c r="AC1996" t="str">
        <f t="shared" si="532"/>
        <v>ITM_RAD2</v>
      </c>
      <c r="AD1996" s="157" t="str">
        <f>IF(ISNA(VLOOKUP(AA1996,Sheet2!J:J,1,0)),"//","")</f>
        <v>//</v>
      </c>
      <c r="AF1996" s="107" t="str">
        <f t="shared" si="533"/>
        <v>&gt;&gt;RAD</v>
      </c>
      <c r="AG1996" t="b">
        <f t="shared" si="534"/>
        <v>1</v>
      </c>
    </row>
    <row r="1997" spans="1:33">
      <c r="A1997" s="55">
        <f t="shared" si="526"/>
        <v>1997</v>
      </c>
      <c r="B1997" s="54">
        <f t="shared" si="535"/>
        <v>1949</v>
      </c>
      <c r="C1997" s="96" t="s">
        <v>4020</v>
      </c>
      <c r="D1997" s="96" t="s">
        <v>4551</v>
      </c>
      <c r="E1997" s="97" t="s">
        <v>2891</v>
      </c>
      <c r="F1997" s="97" t="s">
        <v>2892</v>
      </c>
      <c r="G1997" s="98">
        <v>0</v>
      </c>
      <c r="H1997" s="98">
        <v>0</v>
      </c>
      <c r="I1997" s="175" t="s">
        <v>3</v>
      </c>
      <c r="J1997" s="97" t="s">
        <v>1540</v>
      </c>
      <c r="K1997" s="99" t="s">
        <v>4229</v>
      </c>
      <c r="L1997" s="255" t="s">
        <v>5137</v>
      </c>
      <c r="M1997" s="255"/>
      <c r="N1997" s="255"/>
      <c r="O1997" s="96"/>
      <c r="P1997" s="101" t="s">
        <v>2869</v>
      </c>
      <c r="Q1997" s="101"/>
      <c r="R1997"/>
      <c r="S1997" t="str">
        <f t="shared" si="539"/>
        <v/>
      </c>
      <c r="T1997" t="str">
        <f>IF(ISNA(VLOOKUP(AF1997,#REF!,1)),"//","")</f>
        <v/>
      </c>
      <c r="U1997"/>
      <c r="V1997" s="43">
        <f t="shared" si="521"/>
        <v>632</v>
      </c>
      <c r="W1997" s="91" t="s">
        <v>2878</v>
      </c>
      <c r="X1997" s="69" t="s">
        <v>2813</v>
      </c>
      <c r="Y1997" s="69" t="s">
        <v>2897</v>
      </c>
      <c r="Z1997" s="44" t="str">
        <f t="shared" si="537"/>
        <v>STD_RIGHT_DOUBLE_ANGLE "H.MS"</v>
      </c>
      <c r="AA1997" s="25" t="str">
        <f t="shared" ref="AA1997:AA2060" si="540">IF(LEN(Y1997)&gt;0,Y1997,SUBSTITUTE(SUBSTITUTE(SUBSTITUTE(SUBSTITUTE(SUBSTITUTE(SUBSTITUTE(SUBSTITUTE(SUBSTITUTE(SUBSTITUTE(SUBSTITUTE(SUBSTITUTE(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97" s="1">
        <f t="shared" si="538"/>
        <v>1949</v>
      </c>
      <c r="AC1997" t="str">
        <f t="shared" ref="AC1997:AC2060" si="541">P1997</f>
        <v>ITM_HMS2</v>
      </c>
      <c r="AD1997" s="157" t="str">
        <f>IF(ISNA(VLOOKUP(AA1997,Sheet2!J:J,1,0)),"//","")</f>
        <v>//</v>
      </c>
      <c r="AF1997" s="107" t="str">
        <f t="shared" ref="AF1997:AF2060" si="542">IF(LEN(AA1997)=0,"",SUBSTITUTE(SUBSTITUTE(SUBSTITUTE(SUBSTITUTE(SUBSTITUTE(SUBSTITUTE(SUBSTITUTE(SUBSTITUTE(SUBSTITUTE(SUBSTITUTE(SUBSTITUTE(SUBSTITUTE(SUBSTITUTE(SUBSTITUTE(SUBSTITUTE(SUBSTITUTE(SUBSTITUTE(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97" t="b">
        <f t="shared" ref="AG1997:AG2060" si="543">AA1997=AF1997</f>
        <v>1</v>
      </c>
    </row>
    <row r="1998" spans="1:33">
      <c r="A1998" s="55">
        <f t="shared" si="526"/>
        <v>1998</v>
      </c>
      <c r="B1998" s="54">
        <f t="shared" si="535"/>
        <v>1950</v>
      </c>
      <c r="C1998" s="96" t="s">
        <v>4021</v>
      </c>
      <c r="D1998" s="96" t="s">
        <v>1091</v>
      </c>
      <c r="E1998" s="97" t="s">
        <v>531</v>
      </c>
      <c r="F1998" s="97" t="s">
        <v>4795</v>
      </c>
      <c r="G1998" s="98">
        <v>0</v>
      </c>
      <c r="H1998" s="98">
        <v>0</v>
      </c>
      <c r="I1998" s="180" t="s">
        <v>1</v>
      </c>
      <c r="J1998" s="97" t="s">
        <v>1541</v>
      </c>
      <c r="K1998" s="99" t="s">
        <v>4065</v>
      </c>
      <c r="L1998" s="255" t="s">
        <v>5137</v>
      </c>
      <c r="M1998" s="255"/>
      <c r="N1998" s="255"/>
      <c r="O1998" s="96" t="s">
        <v>1547</v>
      </c>
      <c r="P1998" s="101" t="s">
        <v>3666</v>
      </c>
      <c r="Q1998" s="101"/>
      <c r="R1998"/>
      <c r="S1998" t="str">
        <f t="shared" si="539"/>
        <v>NOT EQUAL</v>
      </c>
      <c r="T1998" t="str">
        <f>IF(ISNA(VLOOKUP(AF1998,#REF!,1)),"//","")</f>
        <v/>
      </c>
      <c r="U1998"/>
      <c r="V1998" s="43">
        <f t="shared" si="521"/>
        <v>632</v>
      </c>
      <c r="W1998" s="91"/>
      <c r="X1998" s="69"/>
      <c r="Y1998" s="69"/>
      <c r="Z1998" s="44" t="str">
        <f t="shared" si="537"/>
        <v/>
      </c>
      <c r="AA1998" s="25" t="str">
        <f t="shared" si="540"/>
        <v/>
      </c>
      <c r="AB1998" s="1">
        <f t="shared" si="538"/>
        <v>1950</v>
      </c>
      <c r="AC1998" t="str">
        <f t="shared" si="541"/>
        <v>USER_PRIM00U</v>
      </c>
      <c r="AD1998" s="157" t="str">
        <f>IF(ISNA(VLOOKUP(AA1998,Sheet2!J:J,1,0)),"//","")</f>
        <v/>
      </c>
      <c r="AF1998" s="107" t="str">
        <f t="shared" si="542"/>
        <v/>
      </c>
      <c r="AG1998" t="b">
        <f t="shared" si="543"/>
        <v>1</v>
      </c>
    </row>
    <row r="1999" spans="1:33">
      <c r="A1999" s="55">
        <f t="shared" si="526"/>
        <v>1999</v>
      </c>
      <c r="B1999" s="54">
        <f t="shared" si="535"/>
        <v>1951</v>
      </c>
      <c r="C1999" s="96" t="s">
        <v>4022</v>
      </c>
      <c r="D1999" s="96" t="s">
        <v>1091</v>
      </c>
      <c r="E1999" s="97" t="s">
        <v>531</v>
      </c>
      <c r="F1999" s="97" t="s">
        <v>4801</v>
      </c>
      <c r="G1999" s="98">
        <v>0</v>
      </c>
      <c r="H1999" s="98">
        <v>0</v>
      </c>
      <c r="I1999" s="180" t="s">
        <v>1</v>
      </c>
      <c r="J1999" s="97" t="s">
        <v>1541</v>
      </c>
      <c r="K1999" s="99" t="s">
        <v>4065</v>
      </c>
      <c r="L1999" s="255" t="s">
        <v>5137</v>
      </c>
      <c r="M1999" s="255"/>
      <c r="N1999" s="255"/>
      <c r="O1999" s="96" t="s">
        <v>1547</v>
      </c>
      <c r="P1999" s="101" t="s">
        <v>3667</v>
      </c>
      <c r="Q1999" s="101"/>
      <c r="R1999"/>
      <c r="S1999" t="str">
        <f t="shared" si="539"/>
        <v>NOT EQUAL</v>
      </c>
      <c r="T1999" t="str">
        <f>IF(ISNA(VLOOKUP(AF1999,#REF!,1)),"//","")</f>
        <v/>
      </c>
      <c r="U1999"/>
      <c r="V1999" s="43">
        <f t="shared" si="521"/>
        <v>632</v>
      </c>
      <c r="W1999" s="91"/>
      <c r="X1999" s="69"/>
      <c r="Y1999" s="69"/>
      <c r="Z1999" s="44" t="str">
        <f t="shared" si="537"/>
        <v/>
      </c>
      <c r="AA1999" s="25" t="str">
        <f t="shared" si="540"/>
        <v/>
      </c>
      <c r="AB1999" s="1">
        <f t="shared" si="538"/>
        <v>1951</v>
      </c>
      <c r="AC1999" t="str">
        <f t="shared" si="541"/>
        <v>USER_SFTf00U</v>
      </c>
      <c r="AD1999" s="157" t="str">
        <f>IF(ISNA(VLOOKUP(AA1999,Sheet2!J:J,1,0)),"//","")</f>
        <v/>
      </c>
      <c r="AF1999" s="107" t="str">
        <f t="shared" si="542"/>
        <v/>
      </c>
      <c r="AG1999" t="b">
        <f t="shared" si="543"/>
        <v>1</v>
      </c>
    </row>
    <row r="2000" spans="1:33">
      <c r="A2000" s="55">
        <f t="shared" si="526"/>
        <v>2000</v>
      </c>
      <c r="B2000" s="54">
        <f t="shared" si="535"/>
        <v>1952</v>
      </c>
      <c r="C2000" s="96" t="s">
        <v>4023</v>
      </c>
      <c r="D2000" s="96" t="s">
        <v>1091</v>
      </c>
      <c r="E2000" s="97" t="s">
        <v>531</v>
      </c>
      <c r="F2000" s="97" t="s">
        <v>4802</v>
      </c>
      <c r="G2000" s="98">
        <v>0</v>
      </c>
      <c r="H2000" s="98">
        <v>0</v>
      </c>
      <c r="I2000" s="180" t="s">
        <v>1</v>
      </c>
      <c r="J2000" s="97" t="s">
        <v>1541</v>
      </c>
      <c r="K2000" s="99" t="s">
        <v>4065</v>
      </c>
      <c r="L2000" s="255" t="s">
        <v>5137</v>
      </c>
      <c r="M2000" s="255"/>
      <c r="N2000" s="255"/>
      <c r="O2000" s="96" t="s">
        <v>1547</v>
      </c>
      <c r="P2000" s="101" t="s">
        <v>4056</v>
      </c>
      <c r="Q2000" s="101"/>
      <c r="R2000"/>
      <c r="S2000" t="str">
        <f t="shared" si="539"/>
        <v>NOT EQUAL</v>
      </c>
      <c r="T2000" t="str">
        <f>IF(ISNA(VLOOKUP(AF2000,#REF!,1)),"//","")</f>
        <v/>
      </c>
      <c r="U2000"/>
      <c r="V2000" s="43">
        <f t="shared" si="521"/>
        <v>632</v>
      </c>
      <c r="W2000" s="91"/>
      <c r="X2000" s="69"/>
      <c r="Y2000" s="69"/>
      <c r="Z2000" s="44" t="str">
        <f t="shared" si="537"/>
        <v/>
      </c>
      <c r="AA2000" s="25" t="str">
        <f t="shared" si="540"/>
        <v/>
      </c>
      <c r="AB2000" s="1">
        <f t="shared" si="538"/>
        <v>1952</v>
      </c>
      <c r="AC2000" t="str">
        <f t="shared" si="541"/>
        <v>USER_SFTg00U</v>
      </c>
      <c r="AD2000" s="157" t="str">
        <f>IF(ISNA(VLOOKUP(AA2000,Sheet2!J:J,1,0)),"//","")</f>
        <v/>
      </c>
      <c r="AF2000" s="107" t="str">
        <f t="shared" si="542"/>
        <v/>
      </c>
      <c r="AG2000" t="b">
        <f t="shared" si="543"/>
        <v>1</v>
      </c>
    </row>
    <row r="2001" spans="1:33">
      <c r="A2001" s="55">
        <f t="shared" si="526"/>
        <v>2001</v>
      </c>
      <c r="B2001" s="54">
        <f t="shared" si="535"/>
        <v>1953</v>
      </c>
      <c r="C2001" s="96" t="s">
        <v>4021</v>
      </c>
      <c r="D2001" s="96" t="s">
        <v>1092</v>
      </c>
      <c r="E2001" s="97" t="s">
        <v>531</v>
      </c>
      <c r="F2001" s="97" t="s">
        <v>4796</v>
      </c>
      <c r="G2001" s="98">
        <v>0</v>
      </c>
      <c r="H2001" s="98">
        <v>0</v>
      </c>
      <c r="I2001" s="180" t="s">
        <v>1</v>
      </c>
      <c r="J2001" s="97" t="s">
        <v>1541</v>
      </c>
      <c r="K2001" s="99" t="s">
        <v>4065</v>
      </c>
      <c r="L2001" s="255" t="s">
        <v>5137</v>
      </c>
      <c r="M2001" s="255"/>
      <c r="N2001" s="255"/>
      <c r="O2001" s="96" t="s">
        <v>1547</v>
      </c>
      <c r="P2001" s="101" t="s">
        <v>3668</v>
      </c>
      <c r="Q2001" s="101"/>
      <c r="R2001"/>
      <c r="S2001" t="str">
        <f t="shared" si="539"/>
        <v>NOT EQUAL</v>
      </c>
      <c r="T2001" t="str">
        <f>IF(ISNA(VLOOKUP(AF2001,#REF!,1)),"//","")</f>
        <v/>
      </c>
      <c r="U2001"/>
      <c r="V2001" s="43">
        <f t="shared" ref="V2001:V2064" si="544">IF(AA2001&lt;&gt;"",V2000+1,V2000)</f>
        <v>632</v>
      </c>
      <c r="W2001" s="91"/>
      <c r="X2001" s="69"/>
      <c r="Y2001" s="69"/>
      <c r="Z2001" s="44" t="str">
        <f t="shared" si="537"/>
        <v/>
      </c>
      <c r="AA2001" s="25" t="str">
        <f t="shared" si="540"/>
        <v/>
      </c>
      <c r="AB2001" s="1">
        <f t="shared" si="538"/>
        <v>1953</v>
      </c>
      <c r="AC2001" t="str">
        <f t="shared" si="541"/>
        <v>USER_PRIM01U</v>
      </c>
      <c r="AD2001" s="157" t="str">
        <f>IF(ISNA(VLOOKUP(AA2001,Sheet2!J:J,1,0)),"//","")</f>
        <v/>
      </c>
      <c r="AF2001" s="107" t="str">
        <f t="shared" si="542"/>
        <v/>
      </c>
      <c r="AG2001" t="b">
        <f t="shared" si="543"/>
        <v>1</v>
      </c>
    </row>
    <row r="2002" spans="1:33">
      <c r="A2002" s="55">
        <f t="shared" ref="A2002:A2065" si="545">IF(B2002=INT(B2002),ROW(),"")</f>
        <v>2002</v>
      </c>
      <c r="B2002" s="54">
        <f t="shared" si="535"/>
        <v>1954</v>
      </c>
      <c r="C2002" s="96" t="s">
        <v>4022</v>
      </c>
      <c r="D2002" s="96" t="s">
        <v>1092</v>
      </c>
      <c r="E2002" s="97" t="s">
        <v>531</v>
      </c>
      <c r="F2002" s="97" t="s">
        <v>4803</v>
      </c>
      <c r="G2002" s="98">
        <v>0</v>
      </c>
      <c r="H2002" s="98">
        <v>0</v>
      </c>
      <c r="I2002" s="180" t="s">
        <v>1</v>
      </c>
      <c r="J2002" s="97" t="s">
        <v>1541</v>
      </c>
      <c r="K2002" s="99" t="s">
        <v>4065</v>
      </c>
      <c r="L2002" s="255" t="s">
        <v>5137</v>
      </c>
      <c r="M2002" s="255"/>
      <c r="N2002" s="255"/>
      <c r="O2002" s="96" t="s">
        <v>1547</v>
      </c>
      <c r="P2002" s="101" t="s">
        <v>3669</v>
      </c>
      <c r="Q2002" s="101"/>
      <c r="R2002"/>
      <c r="S2002" t="str">
        <f t="shared" si="539"/>
        <v>NOT EQUAL</v>
      </c>
      <c r="T2002" t="str">
        <f>IF(ISNA(VLOOKUP(AF2002,#REF!,1)),"//","")</f>
        <v/>
      </c>
      <c r="U2002"/>
      <c r="V2002" s="43">
        <f t="shared" si="544"/>
        <v>632</v>
      </c>
      <c r="W2002" s="91"/>
      <c r="X2002" s="69"/>
      <c r="Y2002" s="69"/>
      <c r="Z2002" s="44" t="str">
        <f t="shared" si="537"/>
        <v/>
      </c>
      <c r="AA2002" s="25" t="str">
        <f t="shared" si="540"/>
        <v/>
      </c>
      <c r="AB2002" s="1">
        <f t="shared" si="538"/>
        <v>1954</v>
      </c>
      <c r="AC2002" t="str">
        <f t="shared" si="541"/>
        <v>USER_SFTf01U</v>
      </c>
      <c r="AD2002" s="157" t="str">
        <f>IF(ISNA(VLOOKUP(AA2002,Sheet2!J:J,1,0)),"//","")</f>
        <v/>
      </c>
      <c r="AF2002" s="107" t="str">
        <f t="shared" si="542"/>
        <v/>
      </c>
      <c r="AG2002" t="b">
        <f t="shared" si="543"/>
        <v>1</v>
      </c>
    </row>
    <row r="2003" spans="1:33">
      <c r="A2003" s="55">
        <f t="shared" si="545"/>
        <v>2003</v>
      </c>
      <c r="B2003" s="54">
        <f t="shared" si="535"/>
        <v>1955</v>
      </c>
      <c r="C2003" s="96" t="s">
        <v>4023</v>
      </c>
      <c r="D2003" s="96" t="s">
        <v>1092</v>
      </c>
      <c r="E2003" s="97" t="s">
        <v>531</v>
      </c>
      <c r="F2003" s="97" t="s">
        <v>4804</v>
      </c>
      <c r="G2003" s="98">
        <v>0</v>
      </c>
      <c r="H2003" s="98">
        <v>0</v>
      </c>
      <c r="I2003" s="180" t="s">
        <v>1</v>
      </c>
      <c r="J2003" s="97" t="s">
        <v>1541</v>
      </c>
      <c r="K2003" s="99" t="s">
        <v>4065</v>
      </c>
      <c r="L2003" s="255" t="s">
        <v>5137</v>
      </c>
      <c r="M2003" s="255"/>
      <c r="N2003" s="255"/>
      <c r="O2003" s="96" t="s">
        <v>1547</v>
      </c>
      <c r="P2003" s="101" t="s">
        <v>4057</v>
      </c>
      <c r="Q2003" s="101"/>
      <c r="R2003"/>
      <c r="S2003" t="str">
        <f t="shared" si="539"/>
        <v>NOT EQUAL</v>
      </c>
      <c r="T2003" t="str">
        <f>IF(ISNA(VLOOKUP(AF2003,#REF!,1)),"//","")</f>
        <v/>
      </c>
      <c r="U2003"/>
      <c r="V2003" s="43">
        <f t="shared" si="544"/>
        <v>632</v>
      </c>
      <c r="W2003" s="91"/>
      <c r="X2003" s="69"/>
      <c r="Y2003" s="69"/>
      <c r="Z2003" s="44" t="str">
        <f t="shared" si="537"/>
        <v/>
      </c>
      <c r="AA2003" s="25" t="str">
        <f t="shared" si="540"/>
        <v/>
      </c>
      <c r="AB2003" s="1">
        <f t="shared" si="538"/>
        <v>1955</v>
      </c>
      <c r="AC2003" t="str">
        <f t="shared" si="541"/>
        <v>USER_SFTg01U</v>
      </c>
      <c r="AD2003" s="157" t="str">
        <f>IF(ISNA(VLOOKUP(AA2003,Sheet2!J:J,1,0)),"//","")</f>
        <v/>
      </c>
      <c r="AF2003" s="107" t="str">
        <f t="shared" si="542"/>
        <v/>
      </c>
      <c r="AG2003" t="b">
        <f t="shared" si="543"/>
        <v>1</v>
      </c>
    </row>
    <row r="2004" spans="1:33">
      <c r="A2004" s="55">
        <f t="shared" si="545"/>
        <v>2004</v>
      </c>
      <c r="B2004" s="54">
        <f t="shared" si="535"/>
        <v>1956</v>
      </c>
      <c r="C2004" s="96" t="s">
        <v>4021</v>
      </c>
      <c r="D2004" s="96" t="s">
        <v>1093</v>
      </c>
      <c r="E2004" s="97" t="s">
        <v>531</v>
      </c>
      <c r="F2004" s="97" t="s">
        <v>4797</v>
      </c>
      <c r="G2004" s="98">
        <v>0</v>
      </c>
      <c r="H2004" s="98">
        <v>0</v>
      </c>
      <c r="I2004" s="180" t="s">
        <v>1</v>
      </c>
      <c r="J2004" s="97" t="s">
        <v>1541</v>
      </c>
      <c r="K2004" s="99" t="s">
        <v>4065</v>
      </c>
      <c r="L2004" s="255" t="s">
        <v>5137</v>
      </c>
      <c r="M2004" s="255"/>
      <c r="N2004" s="255"/>
      <c r="O2004" s="96" t="s">
        <v>1547</v>
      </c>
      <c r="P2004" s="101" t="s">
        <v>3670</v>
      </c>
      <c r="Q2004" s="101"/>
      <c r="R2004"/>
      <c r="S2004" t="str">
        <f t="shared" si="539"/>
        <v>NOT EQUAL</v>
      </c>
      <c r="T2004" t="str">
        <f>IF(ISNA(VLOOKUP(AF2004,#REF!,1)),"//","")</f>
        <v/>
      </c>
      <c r="U2004"/>
      <c r="V2004" s="43">
        <f t="shared" si="544"/>
        <v>632</v>
      </c>
      <c r="W2004" s="91"/>
      <c r="X2004" s="69"/>
      <c r="Y2004" s="69"/>
      <c r="Z2004" s="44" t="str">
        <f t="shared" si="537"/>
        <v/>
      </c>
      <c r="AA2004" s="25" t="str">
        <f t="shared" si="540"/>
        <v/>
      </c>
      <c r="AB2004" s="1">
        <f t="shared" si="538"/>
        <v>1956</v>
      </c>
      <c r="AC2004" t="str">
        <f t="shared" si="541"/>
        <v>USER_PRIM02U</v>
      </c>
      <c r="AD2004" s="157" t="str">
        <f>IF(ISNA(VLOOKUP(AA2004,Sheet2!J:J,1,0)),"//","")</f>
        <v/>
      </c>
      <c r="AF2004" s="107" t="str">
        <f t="shared" si="542"/>
        <v/>
      </c>
      <c r="AG2004" t="b">
        <f t="shared" si="543"/>
        <v>1</v>
      </c>
    </row>
    <row r="2005" spans="1:33">
      <c r="A2005" s="55">
        <f t="shared" si="545"/>
        <v>2005</v>
      </c>
      <c r="B2005" s="54">
        <f t="shared" si="535"/>
        <v>1957</v>
      </c>
      <c r="C2005" s="96" t="s">
        <v>4022</v>
      </c>
      <c r="D2005" s="96" t="s">
        <v>1093</v>
      </c>
      <c r="E2005" s="97" t="s">
        <v>531</v>
      </c>
      <c r="F2005" s="97" t="s">
        <v>4805</v>
      </c>
      <c r="G2005" s="98">
        <v>0</v>
      </c>
      <c r="H2005" s="98">
        <v>0</v>
      </c>
      <c r="I2005" s="180" t="s">
        <v>1</v>
      </c>
      <c r="J2005" s="97" t="s">
        <v>1541</v>
      </c>
      <c r="K2005" s="99" t="s">
        <v>4065</v>
      </c>
      <c r="L2005" s="255" t="s">
        <v>5137</v>
      </c>
      <c r="M2005" s="255"/>
      <c r="N2005" s="255"/>
      <c r="O2005" s="96" t="s">
        <v>1547</v>
      </c>
      <c r="P2005" s="101" t="s">
        <v>3671</v>
      </c>
      <c r="Q2005" s="101"/>
      <c r="R2005"/>
      <c r="S2005" t="str">
        <f t="shared" si="539"/>
        <v>NOT EQUAL</v>
      </c>
      <c r="T2005" t="str">
        <f>IF(ISNA(VLOOKUP(AF2005,#REF!,1)),"//","")</f>
        <v/>
      </c>
      <c r="U2005"/>
      <c r="V2005" s="43">
        <f t="shared" si="544"/>
        <v>632</v>
      </c>
      <c r="W2005" s="91"/>
      <c r="X2005" s="69"/>
      <c r="Y2005" s="69"/>
      <c r="Z2005" s="44" t="str">
        <f t="shared" si="537"/>
        <v/>
      </c>
      <c r="AA2005" s="25" t="str">
        <f t="shared" si="540"/>
        <v/>
      </c>
      <c r="AB2005" s="1">
        <f t="shared" si="538"/>
        <v>1957</v>
      </c>
      <c r="AC2005" t="str">
        <f t="shared" si="541"/>
        <v>USER_SFTf02U</v>
      </c>
      <c r="AD2005" s="157" t="str">
        <f>IF(ISNA(VLOOKUP(AA2005,Sheet2!J:J,1,0)),"//","")</f>
        <v/>
      </c>
      <c r="AF2005" s="107" t="str">
        <f t="shared" si="542"/>
        <v/>
      </c>
      <c r="AG2005" t="b">
        <f t="shared" si="543"/>
        <v>1</v>
      </c>
    </row>
    <row r="2006" spans="1:33">
      <c r="A2006" s="55">
        <f t="shared" si="545"/>
        <v>2006</v>
      </c>
      <c r="B2006" s="54">
        <f t="shared" si="535"/>
        <v>1958</v>
      </c>
      <c r="C2006" s="96" t="s">
        <v>4023</v>
      </c>
      <c r="D2006" s="96" t="s">
        <v>1093</v>
      </c>
      <c r="E2006" s="97" t="s">
        <v>531</v>
      </c>
      <c r="F2006" s="97" t="s">
        <v>4806</v>
      </c>
      <c r="G2006" s="98">
        <v>0</v>
      </c>
      <c r="H2006" s="98">
        <v>0</v>
      </c>
      <c r="I2006" s="180" t="s">
        <v>1</v>
      </c>
      <c r="J2006" s="97" t="s">
        <v>1541</v>
      </c>
      <c r="K2006" s="99" t="s">
        <v>4065</v>
      </c>
      <c r="L2006" s="255" t="s">
        <v>5137</v>
      </c>
      <c r="M2006" s="255"/>
      <c r="N2006" s="255"/>
      <c r="O2006" s="96" t="s">
        <v>1547</v>
      </c>
      <c r="P2006" s="101" t="s">
        <v>4058</v>
      </c>
      <c r="Q2006" s="101"/>
      <c r="R2006"/>
      <c r="S2006" t="str">
        <f t="shared" si="539"/>
        <v>NOT EQUAL</v>
      </c>
      <c r="T2006" t="str">
        <f>IF(ISNA(VLOOKUP(AF2006,#REF!,1)),"//","")</f>
        <v/>
      </c>
      <c r="U2006"/>
      <c r="V2006" s="43">
        <f t="shared" si="544"/>
        <v>632</v>
      </c>
      <c r="W2006" s="91"/>
      <c r="X2006" s="69"/>
      <c r="Y2006" s="69"/>
      <c r="Z2006" s="44" t="str">
        <f t="shared" si="537"/>
        <v/>
      </c>
      <c r="AA2006" s="25" t="str">
        <f t="shared" si="540"/>
        <v/>
      </c>
      <c r="AB2006" s="1">
        <f t="shared" si="538"/>
        <v>1958</v>
      </c>
      <c r="AC2006" t="str">
        <f t="shared" si="541"/>
        <v>USER_SFTg02U</v>
      </c>
      <c r="AD2006" s="157" t="str">
        <f>IF(ISNA(VLOOKUP(AA2006,Sheet2!J:J,1,0)),"//","")</f>
        <v/>
      </c>
      <c r="AF2006" s="107" t="str">
        <f t="shared" si="542"/>
        <v/>
      </c>
      <c r="AG2006" t="b">
        <f t="shared" si="543"/>
        <v>1</v>
      </c>
    </row>
    <row r="2007" spans="1:33">
      <c r="A2007" s="55">
        <f t="shared" si="545"/>
        <v>2007</v>
      </c>
      <c r="B2007" s="54">
        <f t="shared" si="535"/>
        <v>1959</v>
      </c>
      <c r="C2007" s="96" t="s">
        <v>4021</v>
      </c>
      <c r="D2007" s="96" t="s">
        <v>1094</v>
      </c>
      <c r="E2007" s="97" t="s">
        <v>531</v>
      </c>
      <c r="F2007" s="97" t="s">
        <v>4798</v>
      </c>
      <c r="G2007" s="98">
        <v>0</v>
      </c>
      <c r="H2007" s="98">
        <v>0</v>
      </c>
      <c r="I2007" s="180" t="s">
        <v>1</v>
      </c>
      <c r="J2007" s="97" t="s">
        <v>1541</v>
      </c>
      <c r="K2007" s="99" t="s">
        <v>4065</v>
      </c>
      <c r="L2007" s="255" t="s">
        <v>5137</v>
      </c>
      <c r="M2007" s="255"/>
      <c r="N2007" s="255"/>
      <c r="O2007" s="96" t="s">
        <v>1547</v>
      </c>
      <c r="P2007" s="101" t="s">
        <v>3672</v>
      </c>
      <c r="Q2007" s="101"/>
      <c r="R2007"/>
      <c r="S2007" t="str">
        <f t="shared" si="539"/>
        <v>NOT EQUAL</v>
      </c>
      <c r="T2007" t="str">
        <f>IF(ISNA(VLOOKUP(AF2007,#REF!,1)),"//","")</f>
        <v/>
      </c>
      <c r="U2007"/>
      <c r="V2007" s="43">
        <f t="shared" si="544"/>
        <v>632</v>
      </c>
      <c r="W2007" s="91"/>
      <c r="X2007" s="69"/>
      <c r="Y2007" s="69"/>
      <c r="Z2007" s="44" t="str">
        <f t="shared" si="537"/>
        <v/>
      </c>
      <c r="AA2007" s="25" t="str">
        <f t="shared" si="540"/>
        <v/>
      </c>
      <c r="AB2007" s="1">
        <f t="shared" si="538"/>
        <v>1959</v>
      </c>
      <c r="AC2007" t="str">
        <f t="shared" si="541"/>
        <v>USER_PRIM03U</v>
      </c>
      <c r="AD2007" s="157" t="str">
        <f>IF(ISNA(VLOOKUP(AA2007,Sheet2!J:J,1,0)),"//","")</f>
        <v/>
      </c>
      <c r="AF2007" s="107" t="str">
        <f t="shared" si="542"/>
        <v/>
      </c>
      <c r="AG2007" t="b">
        <f t="shared" si="543"/>
        <v>1</v>
      </c>
    </row>
    <row r="2008" spans="1:33">
      <c r="A2008" s="55">
        <f t="shared" si="545"/>
        <v>2008</v>
      </c>
      <c r="B2008" s="54">
        <f t="shared" ref="B2008:B2071" si="546">IF(AND(MID(C2008,2,1)&lt;&gt;"/",MID(C2008,1,1)="/"),INT(B2007)+1,B2007+0.01)</f>
        <v>1960</v>
      </c>
      <c r="C2008" s="96" t="s">
        <v>4022</v>
      </c>
      <c r="D2008" s="96" t="s">
        <v>1094</v>
      </c>
      <c r="E2008" s="97" t="s">
        <v>531</v>
      </c>
      <c r="F2008" s="97" t="s">
        <v>4807</v>
      </c>
      <c r="G2008" s="98">
        <v>0</v>
      </c>
      <c r="H2008" s="98">
        <v>0</v>
      </c>
      <c r="I2008" s="180" t="s">
        <v>1</v>
      </c>
      <c r="J2008" s="97" t="s">
        <v>1541</v>
      </c>
      <c r="K2008" s="99" t="s">
        <v>4065</v>
      </c>
      <c r="L2008" s="255" t="s">
        <v>5137</v>
      </c>
      <c r="M2008" s="255"/>
      <c r="N2008" s="255"/>
      <c r="O2008" s="96" t="s">
        <v>1547</v>
      </c>
      <c r="P2008" s="101" t="s">
        <v>3673</v>
      </c>
      <c r="Q2008" s="101"/>
      <c r="R2008"/>
      <c r="S2008" t="str">
        <f t="shared" si="539"/>
        <v>NOT EQUAL</v>
      </c>
      <c r="T2008" t="str">
        <f>IF(ISNA(VLOOKUP(AF2008,#REF!,1)),"//","")</f>
        <v/>
      </c>
      <c r="U2008"/>
      <c r="V2008" s="43">
        <f t="shared" si="544"/>
        <v>632</v>
      </c>
      <c r="W2008" s="91"/>
      <c r="X2008" s="69"/>
      <c r="Y2008" s="69"/>
      <c r="Z2008" s="44" t="str">
        <f t="shared" si="537"/>
        <v/>
      </c>
      <c r="AA2008" s="25" t="str">
        <f t="shared" si="540"/>
        <v/>
      </c>
      <c r="AB2008" s="1">
        <f t="shared" si="538"/>
        <v>1960</v>
      </c>
      <c r="AC2008" t="str">
        <f t="shared" si="541"/>
        <v>USER_SFTf03U</v>
      </c>
      <c r="AD2008" s="157" t="str">
        <f>IF(ISNA(VLOOKUP(AA2008,Sheet2!J:J,1,0)),"//","")</f>
        <v/>
      </c>
      <c r="AF2008" s="107" t="str">
        <f t="shared" si="542"/>
        <v/>
      </c>
      <c r="AG2008" t="b">
        <f t="shared" si="543"/>
        <v>1</v>
      </c>
    </row>
    <row r="2009" spans="1:33">
      <c r="A2009" s="55">
        <f t="shared" si="545"/>
        <v>2009</v>
      </c>
      <c r="B2009" s="54">
        <f t="shared" si="546"/>
        <v>1961</v>
      </c>
      <c r="C2009" s="96" t="s">
        <v>4023</v>
      </c>
      <c r="D2009" s="96" t="s">
        <v>1094</v>
      </c>
      <c r="E2009" s="97" t="s">
        <v>531</v>
      </c>
      <c r="F2009" s="97" t="s">
        <v>4808</v>
      </c>
      <c r="G2009" s="98">
        <v>0</v>
      </c>
      <c r="H2009" s="98">
        <v>0</v>
      </c>
      <c r="I2009" s="180" t="s">
        <v>1</v>
      </c>
      <c r="J2009" s="97" t="s">
        <v>1541</v>
      </c>
      <c r="K2009" s="99" t="s">
        <v>4065</v>
      </c>
      <c r="L2009" s="255" t="s">
        <v>5137</v>
      </c>
      <c r="M2009" s="255"/>
      <c r="N2009" s="255"/>
      <c r="O2009" s="96" t="s">
        <v>1547</v>
      </c>
      <c r="P2009" s="101" t="s">
        <v>4059</v>
      </c>
      <c r="Q2009" s="101"/>
      <c r="R2009"/>
      <c r="S2009" t="str">
        <f t="shared" si="539"/>
        <v>NOT EQUAL</v>
      </c>
      <c r="T2009" t="str">
        <f>IF(ISNA(VLOOKUP(AF2009,#REF!,1)),"//","")</f>
        <v/>
      </c>
      <c r="U2009"/>
      <c r="V2009" s="43">
        <f t="shared" si="544"/>
        <v>632</v>
      </c>
      <c r="W2009" s="91"/>
      <c r="X2009" s="69"/>
      <c r="Y2009" s="69"/>
      <c r="Z2009" s="44" t="str">
        <f t="shared" si="537"/>
        <v/>
      </c>
      <c r="AA2009" s="25" t="str">
        <f t="shared" si="540"/>
        <v/>
      </c>
      <c r="AB2009" s="1">
        <f t="shared" si="538"/>
        <v>1961</v>
      </c>
      <c r="AC2009" t="str">
        <f t="shared" si="541"/>
        <v>USER_SFTg03U</v>
      </c>
      <c r="AD2009" s="157" t="str">
        <f>IF(ISNA(VLOOKUP(AA2009,Sheet2!J:J,1,0)),"//","")</f>
        <v/>
      </c>
      <c r="AF2009" s="107" t="str">
        <f t="shared" si="542"/>
        <v/>
      </c>
      <c r="AG2009" t="b">
        <f t="shared" si="543"/>
        <v>1</v>
      </c>
    </row>
    <row r="2010" spans="1:33">
      <c r="A2010" s="55">
        <f t="shared" si="545"/>
        <v>2010</v>
      </c>
      <c r="B2010" s="54">
        <f t="shared" si="546"/>
        <v>1962</v>
      </c>
      <c r="C2010" s="96" t="s">
        <v>4021</v>
      </c>
      <c r="D2010" s="96" t="s">
        <v>1095</v>
      </c>
      <c r="E2010" s="97" t="s">
        <v>531</v>
      </c>
      <c r="F2010" s="97" t="s">
        <v>4799</v>
      </c>
      <c r="G2010" s="98">
        <v>0</v>
      </c>
      <c r="H2010" s="98">
        <v>0</v>
      </c>
      <c r="I2010" s="180" t="s">
        <v>1</v>
      </c>
      <c r="J2010" s="97" t="s">
        <v>1541</v>
      </c>
      <c r="K2010" s="99" t="s">
        <v>4065</v>
      </c>
      <c r="L2010" s="255" t="s">
        <v>5137</v>
      </c>
      <c r="M2010" s="255"/>
      <c r="N2010" s="255"/>
      <c r="O2010" s="96" t="s">
        <v>1547</v>
      </c>
      <c r="P2010" s="101" t="s">
        <v>3674</v>
      </c>
      <c r="Q2010" s="101"/>
      <c r="R2010"/>
      <c r="S2010" t="str">
        <f t="shared" si="539"/>
        <v>NOT EQUAL</v>
      </c>
      <c r="T2010" t="str">
        <f>IF(ISNA(VLOOKUP(AF2010,#REF!,1)),"//","")</f>
        <v/>
      </c>
      <c r="U2010"/>
      <c r="V2010" s="43">
        <f t="shared" si="544"/>
        <v>632</v>
      </c>
      <c r="W2010" s="91"/>
      <c r="X2010" s="69"/>
      <c r="Y2010" s="69"/>
      <c r="Z2010" s="44" t="str">
        <f t="shared" si="537"/>
        <v/>
      </c>
      <c r="AA2010" s="25" t="str">
        <f t="shared" si="540"/>
        <v/>
      </c>
      <c r="AB2010" s="1">
        <f t="shared" si="538"/>
        <v>1962</v>
      </c>
      <c r="AC2010" t="str">
        <f t="shared" si="541"/>
        <v>USER_PRIM04U</v>
      </c>
      <c r="AD2010" s="157" t="str">
        <f>IF(ISNA(VLOOKUP(AA2010,Sheet2!J:J,1,0)),"//","")</f>
        <v/>
      </c>
      <c r="AF2010" s="107" t="str">
        <f t="shared" si="542"/>
        <v/>
      </c>
      <c r="AG2010" t="b">
        <f t="shared" si="543"/>
        <v>1</v>
      </c>
    </row>
    <row r="2011" spans="1:33">
      <c r="A2011" s="55">
        <f t="shared" si="545"/>
        <v>2011</v>
      </c>
      <c r="B2011" s="54">
        <f t="shared" si="546"/>
        <v>1963</v>
      </c>
      <c r="C2011" s="96" t="s">
        <v>4022</v>
      </c>
      <c r="D2011" s="96" t="s">
        <v>1095</v>
      </c>
      <c r="E2011" s="97" t="s">
        <v>531</v>
      </c>
      <c r="F2011" s="97" t="s">
        <v>4809</v>
      </c>
      <c r="G2011" s="98">
        <v>0</v>
      </c>
      <c r="H2011" s="98">
        <v>0</v>
      </c>
      <c r="I2011" s="180" t="s">
        <v>1</v>
      </c>
      <c r="J2011" s="97" t="s">
        <v>1541</v>
      </c>
      <c r="K2011" s="99" t="s">
        <v>4065</v>
      </c>
      <c r="L2011" s="255" t="s">
        <v>5137</v>
      </c>
      <c r="M2011" s="255"/>
      <c r="N2011" s="255"/>
      <c r="O2011" s="96" t="s">
        <v>1547</v>
      </c>
      <c r="P2011" s="101" t="s">
        <v>3675</v>
      </c>
      <c r="Q2011" s="101"/>
      <c r="R2011"/>
      <c r="S2011" t="str">
        <f t="shared" ref="S2011:S2042" si="547">IF(E2011=F2011,"","NOT EQUAL")</f>
        <v>NOT EQUAL</v>
      </c>
      <c r="T2011" t="str">
        <f>IF(ISNA(VLOOKUP(AF2011,#REF!,1)),"//","")</f>
        <v/>
      </c>
      <c r="U2011"/>
      <c r="V2011" s="43">
        <f t="shared" si="544"/>
        <v>632</v>
      </c>
      <c r="W2011" s="91"/>
      <c r="X2011" s="69"/>
      <c r="Y2011" s="69"/>
      <c r="Z2011" s="44" t="str">
        <f t="shared" si="537"/>
        <v/>
      </c>
      <c r="AA2011" s="25" t="str">
        <f t="shared" si="540"/>
        <v/>
      </c>
      <c r="AB2011" s="1">
        <f t="shared" si="538"/>
        <v>1963</v>
      </c>
      <c r="AC2011" t="str">
        <f t="shared" si="541"/>
        <v>USER_SFTf04U</v>
      </c>
      <c r="AD2011" s="157" t="str">
        <f>IF(ISNA(VLOOKUP(AA2011,Sheet2!J:J,1,0)),"//","")</f>
        <v/>
      </c>
      <c r="AF2011" s="107" t="str">
        <f t="shared" si="542"/>
        <v/>
      </c>
      <c r="AG2011" t="b">
        <f t="shared" si="543"/>
        <v>1</v>
      </c>
    </row>
    <row r="2012" spans="1:33">
      <c r="A2012" s="55">
        <f t="shared" si="545"/>
        <v>2012</v>
      </c>
      <c r="B2012" s="54">
        <f t="shared" si="546"/>
        <v>1964</v>
      </c>
      <c r="C2012" s="96" t="s">
        <v>4023</v>
      </c>
      <c r="D2012" s="96" t="s">
        <v>1095</v>
      </c>
      <c r="E2012" s="97" t="s">
        <v>531</v>
      </c>
      <c r="F2012" s="97" t="s">
        <v>4810</v>
      </c>
      <c r="G2012" s="98">
        <v>0</v>
      </c>
      <c r="H2012" s="98">
        <v>0</v>
      </c>
      <c r="I2012" s="180" t="s">
        <v>1</v>
      </c>
      <c r="J2012" s="97" t="s">
        <v>1541</v>
      </c>
      <c r="K2012" s="99" t="s">
        <v>4065</v>
      </c>
      <c r="L2012" s="255" t="s">
        <v>5137</v>
      </c>
      <c r="M2012" s="255"/>
      <c r="N2012" s="255"/>
      <c r="O2012" s="96" t="s">
        <v>1547</v>
      </c>
      <c r="P2012" s="101" t="s">
        <v>4060</v>
      </c>
      <c r="Q2012" s="101"/>
      <c r="R2012"/>
      <c r="S2012" t="str">
        <f t="shared" si="547"/>
        <v>NOT EQUAL</v>
      </c>
      <c r="T2012" t="str">
        <f>IF(ISNA(VLOOKUP(AF2012,#REF!,1)),"//","")</f>
        <v/>
      </c>
      <c r="U2012"/>
      <c r="V2012" s="43">
        <f t="shared" si="544"/>
        <v>632</v>
      </c>
      <c r="W2012" s="91"/>
      <c r="X2012" s="69"/>
      <c r="Y2012" s="69"/>
      <c r="Z2012" s="44" t="str">
        <f t="shared" si="537"/>
        <v/>
      </c>
      <c r="AA2012" s="25" t="str">
        <f t="shared" si="540"/>
        <v/>
      </c>
      <c r="AB2012" s="1">
        <f t="shared" si="538"/>
        <v>1964</v>
      </c>
      <c r="AC2012" t="str">
        <f t="shared" si="541"/>
        <v>USER_SFTg04U</v>
      </c>
      <c r="AD2012" s="157" t="str">
        <f>IF(ISNA(VLOOKUP(AA2012,Sheet2!J:J,1,0)),"//","")</f>
        <v/>
      </c>
      <c r="AF2012" s="107" t="str">
        <f t="shared" si="542"/>
        <v/>
      </c>
      <c r="AG2012" t="b">
        <f t="shared" si="543"/>
        <v>1</v>
      </c>
    </row>
    <row r="2013" spans="1:33">
      <c r="A2013" s="55">
        <f t="shared" si="545"/>
        <v>2013</v>
      </c>
      <c r="B2013" s="54">
        <f t="shared" si="546"/>
        <v>1965</v>
      </c>
      <c r="C2013" s="96" t="s">
        <v>4021</v>
      </c>
      <c r="D2013" s="96" t="s">
        <v>1096</v>
      </c>
      <c r="E2013" s="97" t="s">
        <v>531</v>
      </c>
      <c r="F2013" s="97" t="s">
        <v>4800</v>
      </c>
      <c r="G2013" s="98">
        <v>0</v>
      </c>
      <c r="H2013" s="98">
        <v>0</v>
      </c>
      <c r="I2013" s="180" t="s">
        <v>1</v>
      </c>
      <c r="J2013" s="97" t="s">
        <v>1541</v>
      </c>
      <c r="K2013" s="99" t="s">
        <v>4065</v>
      </c>
      <c r="L2013" s="255" t="s">
        <v>5137</v>
      </c>
      <c r="M2013" s="255"/>
      <c r="N2013" s="255"/>
      <c r="O2013" s="96" t="s">
        <v>1547</v>
      </c>
      <c r="P2013" s="101" t="s">
        <v>3676</v>
      </c>
      <c r="Q2013" s="101"/>
      <c r="R2013"/>
      <c r="S2013" t="str">
        <f t="shared" si="547"/>
        <v>NOT EQUAL</v>
      </c>
      <c r="T2013" t="str">
        <f>IF(ISNA(VLOOKUP(AF2013,#REF!,1)),"//","")</f>
        <v/>
      </c>
      <c r="U2013"/>
      <c r="V2013" s="43">
        <f t="shared" si="544"/>
        <v>632</v>
      </c>
      <c r="W2013" s="91"/>
      <c r="X2013" s="69"/>
      <c r="Y2013" s="69"/>
      <c r="Z2013" s="44" t="str">
        <f t="shared" si="537"/>
        <v/>
      </c>
      <c r="AA2013" s="25" t="str">
        <f t="shared" si="540"/>
        <v/>
      </c>
      <c r="AB2013" s="1">
        <f t="shared" si="538"/>
        <v>1965</v>
      </c>
      <c r="AC2013" t="str">
        <f t="shared" si="541"/>
        <v>USER_PRIM05U</v>
      </c>
      <c r="AD2013" s="157" t="str">
        <f>IF(ISNA(VLOOKUP(AA2013,Sheet2!J:J,1,0)),"//","")</f>
        <v/>
      </c>
      <c r="AF2013" s="107" t="str">
        <f t="shared" si="542"/>
        <v/>
      </c>
      <c r="AG2013" t="b">
        <f t="shared" si="543"/>
        <v>1</v>
      </c>
    </row>
    <row r="2014" spans="1:33">
      <c r="A2014" s="55">
        <f t="shared" si="545"/>
        <v>2014</v>
      </c>
      <c r="B2014" s="54">
        <f t="shared" si="546"/>
        <v>1966</v>
      </c>
      <c r="C2014" s="96" t="s">
        <v>4022</v>
      </c>
      <c r="D2014" s="96" t="s">
        <v>1096</v>
      </c>
      <c r="E2014" s="97" t="s">
        <v>531</v>
      </c>
      <c r="F2014" s="97" t="s">
        <v>4811</v>
      </c>
      <c r="G2014" s="98">
        <v>0</v>
      </c>
      <c r="H2014" s="98">
        <v>0</v>
      </c>
      <c r="I2014" s="180" t="s">
        <v>1</v>
      </c>
      <c r="J2014" s="97" t="s">
        <v>1541</v>
      </c>
      <c r="K2014" s="99" t="s">
        <v>4065</v>
      </c>
      <c r="L2014" s="255" t="s">
        <v>5137</v>
      </c>
      <c r="M2014" s="255"/>
      <c r="N2014" s="255"/>
      <c r="O2014" s="96" t="s">
        <v>1547</v>
      </c>
      <c r="P2014" s="101" t="s">
        <v>3677</v>
      </c>
      <c r="Q2014" s="101"/>
      <c r="R2014"/>
      <c r="S2014" t="str">
        <f t="shared" si="547"/>
        <v>NOT EQUAL</v>
      </c>
      <c r="T2014" t="str">
        <f>IF(ISNA(VLOOKUP(AF2014,#REF!,1)),"//","")</f>
        <v/>
      </c>
      <c r="U2014"/>
      <c r="V2014" s="43">
        <f t="shared" si="544"/>
        <v>632</v>
      </c>
      <c r="W2014" s="91"/>
      <c r="X2014" s="69"/>
      <c r="Y2014" s="69"/>
      <c r="Z2014" s="44" t="str">
        <f t="shared" si="537"/>
        <v/>
      </c>
      <c r="AA2014" s="25" t="str">
        <f t="shared" si="540"/>
        <v/>
      </c>
      <c r="AB2014" s="1">
        <f t="shared" si="538"/>
        <v>1966</v>
      </c>
      <c r="AC2014" t="str">
        <f t="shared" si="541"/>
        <v>USER_SFTf05U</v>
      </c>
      <c r="AD2014" s="157" t="str">
        <f>IF(ISNA(VLOOKUP(AA2014,Sheet2!J:J,1,0)),"//","")</f>
        <v/>
      </c>
      <c r="AF2014" s="107" t="str">
        <f t="shared" si="542"/>
        <v/>
      </c>
      <c r="AG2014" t="b">
        <f t="shared" si="543"/>
        <v>1</v>
      </c>
    </row>
    <row r="2015" spans="1:33">
      <c r="A2015" s="55">
        <f t="shared" si="545"/>
        <v>2015</v>
      </c>
      <c r="B2015" s="54">
        <f t="shared" si="546"/>
        <v>1967</v>
      </c>
      <c r="C2015" s="96" t="s">
        <v>4023</v>
      </c>
      <c r="D2015" s="96" t="s">
        <v>1096</v>
      </c>
      <c r="E2015" s="97" t="s">
        <v>531</v>
      </c>
      <c r="F2015" s="97" t="s">
        <v>4813</v>
      </c>
      <c r="G2015" s="98">
        <v>0</v>
      </c>
      <c r="H2015" s="98">
        <v>0</v>
      </c>
      <c r="I2015" s="180" t="s">
        <v>1</v>
      </c>
      <c r="J2015" s="97" t="s">
        <v>1541</v>
      </c>
      <c r="K2015" s="99" t="s">
        <v>4065</v>
      </c>
      <c r="L2015" s="255" t="s">
        <v>5137</v>
      </c>
      <c r="M2015" s="255"/>
      <c r="N2015" s="255"/>
      <c r="O2015" s="96" t="s">
        <v>1547</v>
      </c>
      <c r="P2015" s="101" t="s">
        <v>4812</v>
      </c>
      <c r="Q2015" s="101"/>
      <c r="R2015"/>
      <c r="S2015" t="str">
        <f t="shared" si="547"/>
        <v>NOT EQUAL</v>
      </c>
      <c r="T2015" t="str">
        <f>IF(ISNA(VLOOKUP(AF2015,#REF!,1)),"//","")</f>
        <v/>
      </c>
      <c r="U2015"/>
      <c r="V2015" s="43">
        <f t="shared" si="544"/>
        <v>632</v>
      </c>
      <c r="W2015" s="91"/>
      <c r="X2015" s="69"/>
      <c r="Y2015" s="69"/>
      <c r="Z2015" s="44" t="str">
        <f t="shared" si="537"/>
        <v/>
      </c>
      <c r="AA2015" s="25" t="str">
        <f t="shared" si="540"/>
        <v/>
      </c>
      <c r="AB2015" s="1">
        <f t="shared" si="538"/>
        <v>1967</v>
      </c>
      <c r="AC2015" t="str">
        <f t="shared" si="541"/>
        <v>USER_SFTg05U</v>
      </c>
      <c r="AD2015" s="157" t="str">
        <f>IF(ISNA(VLOOKUP(AA2015,Sheet2!J:J,1,0)),"//","")</f>
        <v/>
      </c>
      <c r="AF2015" s="107" t="str">
        <f t="shared" si="542"/>
        <v/>
      </c>
      <c r="AG2015" t="b">
        <f t="shared" si="543"/>
        <v>1</v>
      </c>
    </row>
    <row r="2016" spans="1:33">
      <c r="A2016" s="55">
        <f t="shared" si="545"/>
        <v>2016</v>
      </c>
      <c r="B2016" s="54">
        <f t="shared" si="546"/>
        <v>1968</v>
      </c>
      <c r="C2016" s="96" t="s">
        <v>4024</v>
      </c>
      <c r="D2016" s="96">
        <v>1</v>
      </c>
      <c r="E2016" s="97" t="s">
        <v>2761</v>
      </c>
      <c r="F2016" s="97" t="s">
        <v>2761</v>
      </c>
      <c r="G2016" s="98">
        <v>0</v>
      </c>
      <c r="H2016" s="98">
        <v>0</v>
      </c>
      <c r="I2016" s="175" t="s">
        <v>3</v>
      </c>
      <c r="J2016" s="97" t="s">
        <v>1540</v>
      </c>
      <c r="K2016" s="99" t="s">
        <v>4229</v>
      </c>
      <c r="L2016" s="255" t="s">
        <v>5137</v>
      </c>
      <c r="M2016" s="255"/>
      <c r="N2016" s="255"/>
      <c r="O2016" s="96" t="s">
        <v>2694</v>
      </c>
      <c r="P2016" s="101" t="s">
        <v>2762</v>
      </c>
      <c r="Q2016" s="101"/>
      <c r="R2016"/>
      <c r="S2016" t="str">
        <f t="shared" si="547"/>
        <v/>
      </c>
      <c r="T2016" t="str">
        <f>IF(ISNA(VLOOKUP(AF2016,#REF!,1)),"//","")</f>
        <v/>
      </c>
      <c r="U2016"/>
      <c r="V2016" s="43">
        <f t="shared" si="544"/>
        <v>633</v>
      </c>
      <c r="W2016" s="91" t="s">
        <v>2899</v>
      </c>
      <c r="X2016" s="69" t="s">
        <v>2422</v>
      </c>
      <c r="Y2016" s="69" t="s">
        <v>2422</v>
      </c>
      <c r="Z2016" s="44" t="str">
        <f t="shared" si="537"/>
        <v>"XEQM01"</v>
      </c>
      <c r="AA2016" s="25" t="str">
        <f t="shared" si="540"/>
        <v>XEQM01</v>
      </c>
      <c r="AB2016" s="1">
        <f t="shared" si="538"/>
        <v>1968</v>
      </c>
      <c r="AC2016" t="str">
        <f t="shared" si="541"/>
        <v>ITM_X_P1</v>
      </c>
      <c r="AD2016" s="157" t="str">
        <f>IF(ISNA(VLOOKUP(AA2016,Sheet2!J:J,1,0)),"//","")</f>
        <v>//</v>
      </c>
      <c r="AF2016" s="107" t="str">
        <f t="shared" si="542"/>
        <v>XEQM01</v>
      </c>
      <c r="AG2016" t="b">
        <f t="shared" si="543"/>
        <v>1</v>
      </c>
    </row>
    <row r="2017" spans="1:33">
      <c r="A2017" s="55">
        <f t="shared" si="545"/>
        <v>2017</v>
      </c>
      <c r="B2017" s="54">
        <f t="shared" si="546"/>
        <v>1969</v>
      </c>
      <c r="C2017" s="96" t="s">
        <v>4024</v>
      </c>
      <c r="D2017" s="96">
        <v>2</v>
      </c>
      <c r="E2017" s="101" t="s">
        <v>2764</v>
      </c>
      <c r="F2017" s="101" t="s">
        <v>2764</v>
      </c>
      <c r="G2017" s="103">
        <v>0</v>
      </c>
      <c r="H2017" s="103">
        <v>0</v>
      </c>
      <c r="I2017" s="175" t="s">
        <v>3</v>
      </c>
      <c r="J2017" s="97" t="s">
        <v>1540</v>
      </c>
      <c r="K2017" s="99" t="s">
        <v>4229</v>
      </c>
      <c r="L2017" s="255" t="s">
        <v>5137</v>
      </c>
      <c r="M2017" s="255"/>
      <c r="N2017" s="255"/>
      <c r="O2017" s="104" t="s">
        <v>2694</v>
      </c>
      <c r="P2017" s="101" t="s">
        <v>2763</v>
      </c>
      <c r="Q2017" s="101"/>
      <c r="R2017"/>
      <c r="S2017" t="str">
        <f t="shared" si="547"/>
        <v/>
      </c>
      <c r="T2017" t="str">
        <f>IF(ISNA(VLOOKUP(AF2017,#REF!,1)),"//","")</f>
        <v/>
      </c>
      <c r="U2017"/>
      <c r="V2017" s="43">
        <f t="shared" si="544"/>
        <v>634</v>
      </c>
      <c r="W2017" s="91" t="s">
        <v>2899</v>
      </c>
      <c r="X2017" s="69" t="s">
        <v>2422</v>
      </c>
      <c r="Y2017" s="69" t="s">
        <v>2422</v>
      </c>
      <c r="Z2017" s="44" t="str">
        <f t="shared" si="537"/>
        <v>"XEQM02"</v>
      </c>
      <c r="AA2017" s="25" t="str">
        <f t="shared" si="540"/>
        <v>XEQM02</v>
      </c>
      <c r="AB2017" s="1">
        <f t="shared" si="538"/>
        <v>1969</v>
      </c>
      <c r="AC2017" t="str">
        <f t="shared" si="541"/>
        <v>ITM_X_P2</v>
      </c>
      <c r="AD2017" s="157" t="str">
        <f>IF(ISNA(VLOOKUP(AA2017,Sheet2!J:J,1,0)),"//","")</f>
        <v>//</v>
      </c>
      <c r="AF2017" s="107" t="str">
        <f t="shared" si="542"/>
        <v>XEQM02</v>
      </c>
      <c r="AG2017" t="b">
        <f t="shared" si="543"/>
        <v>1</v>
      </c>
    </row>
    <row r="2018" spans="1:33">
      <c r="A2018" s="55">
        <f t="shared" si="545"/>
        <v>2018</v>
      </c>
      <c r="B2018" s="54">
        <f t="shared" si="546"/>
        <v>1970</v>
      </c>
      <c r="C2018" s="96" t="s">
        <v>4024</v>
      </c>
      <c r="D2018" s="96">
        <v>3</v>
      </c>
      <c r="E2018" s="101" t="s">
        <v>2781</v>
      </c>
      <c r="F2018" s="101" t="s">
        <v>2781</v>
      </c>
      <c r="G2018" s="103">
        <v>0</v>
      </c>
      <c r="H2018" s="103">
        <v>0</v>
      </c>
      <c r="I2018" s="175" t="s">
        <v>3</v>
      </c>
      <c r="J2018" s="97" t="s">
        <v>1540</v>
      </c>
      <c r="K2018" s="99" t="s">
        <v>4229</v>
      </c>
      <c r="L2018" s="255" t="s">
        <v>5137</v>
      </c>
      <c r="M2018" s="255"/>
      <c r="N2018" s="255"/>
      <c r="O2018" s="104" t="s">
        <v>2694</v>
      </c>
      <c r="P2018" s="101" t="s">
        <v>2765</v>
      </c>
      <c r="Q2018" s="101"/>
      <c r="R2018"/>
      <c r="S2018" t="str">
        <f t="shared" si="547"/>
        <v/>
      </c>
      <c r="T2018" t="str">
        <f>IF(ISNA(VLOOKUP(AF2018,#REF!,1)),"//","")</f>
        <v/>
      </c>
      <c r="U2018"/>
      <c r="V2018" s="43">
        <f t="shared" si="544"/>
        <v>635</v>
      </c>
      <c r="W2018" s="91" t="s">
        <v>2899</v>
      </c>
      <c r="X2018" s="69" t="s">
        <v>2422</v>
      </c>
      <c r="Y2018" s="69" t="s">
        <v>2422</v>
      </c>
      <c r="Z2018" s="44" t="str">
        <f t="shared" si="537"/>
        <v>"XEQM03"</v>
      </c>
      <c r="AA2018" s="25" t="str">
        <f t="shared" si="540"/>
        <v>XEQM03</v>
      </c>
      <c r="AB2018" s="1">
        <f t="shared" si="538"/>
        <v>1970</v>
      </c>
      <c r="AC2018" t="str">
        <f t="shared" si="541"/>
        <v>ITM_X_P3</v>
      </c>
      <c r="AD2018" s="157" t="str">
        <f>IF(ISNA(VLOOKUP(AA2018,Sheet2!J:J,1,0)),"//","")</f>
        <v>//</v>
      </c>
      <c r="AF2018" s="107" t="str">
        <f t="shared" si="542"/>
        <v>XEQM03</v>
      </c>
      <c r="AG2018" t="b">
        <f t="shared" si="543"/>
        <v>1</v>
      </c>
    </row>
    <row r="2019" spans="1:33">
      <c r="A2019" s="55">
        <f t="shared" si="545"/>
        <v>2019</v>
      </c>
      <c r="B2019" s="54">
        <f t="shared" si="546"/>
        <v>1971</v>
      </c>
      <c r="C2019" s="96" t="s">
        <v>4024</v>
      </c>
      <c r="D2019" s="96">
        <v>4</v>
      </c>
      <c r="E2019" s="101" t="s">
        <v>2782</v>
      </c>
      <c r="F2019" s="101" t="s">
        <v>2782</v>
      </c>
      <c r="G2019" s="103">
        <v>0</v>
      </c>
      <c r="H2019" s="103">
        <v>0</v>
      </c>
      <c r="I2019" s="175" t="s">
        <v>3</v>
      </c>
      <c r="J2019" s="97" t="s">
        <v>1540</v>
      </c>
      <c r="K2019" s="99" t="s">
        <v>4229</v>
      </c>
      <c r="L2019" s="255" t="s">
        <v>5137</v>
      </c>
      <c r="M2019" s="255"/>
      <c r="N2019" s="255"/>
      <c r="O2019" s="104" t="s">
        <v>2694</v>
      </c>
      <c r="P2019" s="101" t="s">
        <v>2766</v>
      </c>
      <c r="Q2019" s="101"/>
      <c r="R2019" s="45"/>
      <c r="S2019" t="str">
        <f t="shared" si="547"/>
        <v/>
      </c>
      <c r="T2019" s="45" t="str">
        <f>IF(ISNA(VLOOKUP(AF2019,#REF!,1)),"//","")</f>
        <v/>
      </c>
      <c r="U2019" s="45"/>
      <c r="V2019" s="43">
        <f t="shared" si="544"/>
        <v>636</v>
      </c>
      <c r="W2019" s="91" t="s">
        <v>2899</v>
      </c>
      <c r="X2019" s="69" t="s">
        <v>2422</v>
      </c>
      <c r="Y2019" s="69" t="s">
        <v>2422</v>
      </c>
      <c r="Z2019" s="44" t="str">
        <f t="shared" si="537"/>
        <v>"XEQM04"</v>
      </c>
      <c r="AA2019" s="25" t="str">
        <f t="shared" si="540"/>
        <v>XEQM04</v>
      </c>
      <c r="AB2019" s="1">
        <f t="shared" si="538"/>
        <v>1971</v>
      </c>
      <c r="AC2019" t="str">
        <f t="shared" si="541"/>
        <v>ITM_X_P4</v>
      </c>
      <c r="AD2019" s="157" t="str">
        <f>IF(ISNA(VLOOKUP(AA2019,Sheet2!J:J,1,0)),"//","")</f>
        <v>//</v>
      </c>
      <c r="AF2019" s="107" t="str">
        <f t="shared" si="542"/>
        <v>XEQM04</v>
      </c>
      <c r="AG2019" t="b">
        <f t="shared" si="543"/>
        <v>1</v>
      </c>
    </row>
    <row r="2020" spans="1:33">
      <c r="A2020" s="55">
        <f t="shared" si="545"/>
        <v>2020</v>
      </c>
      <c r="B2020" s="54">
        <f t="shared" si="546"/>
        <v>1972</v>
      </c>
      <c r="C2020" s="96" t="s">
        <v>4024</v>
      </c>
      <c r="D2020" s="96">
        <v>5</v>
      </c>
      <c r="E2020" s="101" t="s">
        <v>2783</v>
      </c>
      <c r="F2020" s="101" t="s">
        <v>2783</v>
      </c>
      <c r="G2020" s="103">
        <v>0</v>
      </c>
      <c r="H2020" s="103">
        <v>0</v>
      </c>
      <c r="I2020" s="175" t="s">
        <v>3</v>
      </c>
      <c r="J2020" s="97" t="s">
        <v>1540</v>
      </c>
      <c r="K2020" s="99" t="s">
        <v>4229</v>
      </c>
      <c r="L2020" s="255" t="s">
        <v>5137</v>
      </c>
      <c r="M2020" s="255"/>
      <c r="N2020" s="255"/>
      <c r="O2020" s="104" t="s">
        <v>2694</v>
      </c>
      <c r="P2020" s="101" t="s">
        <v>2767</v>
      </c>
      <c r="Q2020" s="101"/>
      <c r="R2020" s="45"/>
      <c r="S2020" t="str">
        <f t="shared" si="547"/>
        <v/>
      </c>
      <c r="T2020" s="45" t="str">
        <f>IF(ISNA(VLOOKUP(AF2020,#REF!,1)),"//","")</f>
        <v/>
      </c>
      <c r="U2020" s="45"/>
      <c r="V2020" s="43">
        <f t="shared" si="544"/>
        <v>637</v>
      </c>
      <c r="W2020" s="91" t="s">
        <v>2899</v>
      </c>
      <c r="X2020" s="69" t="s">
        <v>2422</v>
      </c>
      <c r="Y2020" s="69" t="s">
        <v>2422</v>
      </c>
      <c r="Z2020" s="44" t="str">
        <f t="shared" si="537"/>
        <v>"XEQM05"</v>
      </c>
      <c r="AA2020" s="25" t="str">
        <f t="shared" si="540"/>
        <v>XEQM05</v>
      </c>
      <c r="AB2020" s="1">
        <f t="shared" si="538"/>
        <v>1972</v>
      </c>
      <c r="AC2020" t="str">
        <f t="shared" si="541"/>
        <v>ITM_X_P5</v>
      </c>
      <c r="AD2020" s="157" t="str">
        <f>IF(ISNA(VLOOKUP(AA2020,Sheet2!J:J,1,0)),"//","")</f>
        <v>//</v>
      </c>
      <c r="AF2020" s="107" t="str">
        <f t="shared" si="542"/>
        <v>XEQM05</v>
      </c>
      <c r="AG2020" t="b">
        <f t="shared" si="543"/>
        <v>1</v>
      </c>
    </row>
    <row r="2021" spans="1:33">
      <c r="A2021" s="55">
        <f t="shared" si="545"/>
        <v>2021</v>
      </c>
      <c r="B2021" s="54">
        <f t="shared" si="546"/>
        <v>1973</v>
      </c>
      <c r="C2021" s="96" t="s">
        <v>4024</v>
      </c>
      <c r="D2021" s="96">
        <v>6</v>
      </c>
      <c r="E2021" s="101" t="s">
        <v>2784</v>
      </c>
      <c r="F2021" s="101" t="s">
        <v>2784</v>
      </c>
      <c r="G2021" s="103">
        <v>0</v>
      </c>
      <c r="H2021" s="103">
        <v>0</v>
      </c>
      <c r="I2021" s="175" t="s">
        <v>3</v>
      </c>
      <c r="J2021" s="97" t="s">
        <v>1540</v>
      </c>
      <c r="K2021" s="99" t="s">
        <v>4229</v>
      </c>
      <c r="L2021" s="255" t="s">
        <v>5137</v>
      </c>
      <c r="M2021" s="255"/>
      <c r="N2021" s="255"/>
      <c r="O2021" s="104" t="s">
        <v>2694</v>
      </c>
      <c r="P2021" s="101" t="s">
        <v>2768</v>
      </c>
      <c r="Q2021" s="101"/>
      <c r="R2021" s="45"/>
      <c r="S2021" t="str">
        <f t="shared" si="547"/>
        <v/>
      </c>
      <c r="T2021" s="45" t="str">
        <f>IF(ISNA(VLOOKUP(AF2021,#REF!,1)),"//","")</f>
        <v/>
      </c>
      <c r="U2021" s="45"/>
      <c r="V2021" s="43">
        <f t="shared" si="544"/>
        <v>638</v>
      </c>
      <c r="W2021" s="91" t="s">
        <v>2899</v>
      </c>
      <c r="X2021" s="69" t="s">
        <v>2422</v>
      </c>
      <c r="Y2021" s="69" t="s">
        <v>2422</v>
      </c>
      <c r="Z2021" s="44" t="str">
        <f t="shared" si="537"/>
        <v>"XEQM06"</v>
      </c>
      <c r="AA2021" s="25" t="str">
        <f t="shared" si="540"/>
        <v>XEQM06</v>
      </c>
      <c r="AB2021" s="1">
        <f t="shared" si="538"/>
        <v>1973</v>
      </c>
      <c r="AC2021" t="str">
        <f t="shared" si="541"/>
        <v>ITM_X_P6</v>
      </c>
      <c r="AD2021" s="157" t="str">
        <f>IF(ISNA(VLOOKUP(AA2021,Sheet2!J:J,1,0)),"//","")</f>
        <v>//</v>
      </c>
      <c r="AF2021" s="107" t="str">
        <f t="shared" si="542"/>
        <v>XEQM06</v>
      </c>
      <c r="AG2021" t="b">
        <f t="shared" si="543"/>
        <v>1</v>
      </c>
    </row>
    <row r="2022" spans="1:33">
      <c r="A2022" s="55">
        <f t="shared" si="545"/>
        <v>2022</v>
      </c>
      <c r="B2022" s="54">
        <f t="shared" si="546"/>
        <v>1974</v>
      </c>
      <c r="C2022" s="96" t="s">
        <v>4024</v>
      </c>
      <c r="D2022" s="96">
        <v>7</v>
      </c>
      <c r="E2022" s="101" t="s">
        <v>2785</v>
      </c>
      <c r="F2022" s="101" t="s">
        <v>2785</v>
      </c>
      <c r="G2022" s="103">
        <v>0</v>
      </c>
      <c r="H2022" s="103">
        <v>0</v>
      </c>
      <c r="I2022" s="175" t="s">
        <v>3</v>
      </c>
      <c r="J2022" s="97" t="s">
        <v>1540</v>
      </c>
      <c r="K2022" s="99" t="s">
        <v>4229</v>
      </c>
      <c r="L2022" s="255" t="s">
        <v>5137</v>
      </c>
      <c r="M2022" s="255"/>
      <c r="N2022" s="255"/>
      <c r="O2022" s="104" t="s">
        <v>2694</v>
      </c>
      <c r="P2022" s="101" t="s">
        <v>2769</v>
      </c>
      <c r="Q2022" s="101"/>
      <c r="R2022" s="45"/>
      <c r="S2022" t="str">
        <f t="shared" si="547"/>
        <v/>
      </c>
      <c r="T2022" s="45" t="str">
        <f>IF(ISNA(VLOOKUP(AF2022,#REF!,1)),"//","")</f>
        <v/>
      </c>
      <c r="U2022" s="45"/>
      <c r="V2022" s="43">
        <f t="shared" si="544"/>
        <v>639</v>
      </c>
      <c r="W2022" s="91" t="s">
        <v>2899</v>
      </c>
      <c r="X2022" s="69" t="s">
        <v>2422</v>
      </c>
      <c r="Y2022" s="69" t="s">
        <v>2422</v>
      </c>
      <c r="Z2022" s="44" t="str">
        <f t="shared" ref="Z2022:Z2085" si="548">IF( OR(X2022="CNST", I2022="CAT_REGS"),IF(E2022=CHAR(34)&amp;CHAR(34),F2022,E2022),
IF(X2022="YES",UPPER(IF(E2022=CHAR(34)&amp;CHAR(34),F2022,E2022)),
IF(   AND(X2022&lt;&gt;"NO",I2022="CAT_FNCT",D2022&lt;&gt;"multiply", D2022&lt;&gt;"divide"),IF(J2022="SLS_ENABLED",   UPPER(IF(E2022=CHAR(34)&amp;CHAR(34),F2022,E2022)),""),"")))</f>
        <v>"XEQM07"</v>
      </c>
      <c r="AA2022" s="25" t="str">
        <f t="shared" si="540"/>
        <v>XEQM07</v>
      </c>
      <c r="AB2022" s="1">
        <f t="shared" ref="AB2022:AB2085" si="549">B2022</f>
        <v>1974</v>
      </c>
      <c r="AC2022" t="str">
        <f t="shared" si="541"/>
        <v>ITM_X_f1</v>
      </c>
      <c r="AD2022" s="157" t="str">
        <f>IF(ISNA(VLOOKUP(AA2022,Sheet2!J:J,1,0)),"//","")</f>
        <v>//</v>
      </c>
      <c r="AF2022" s="107" t="str">
        <f t="shared" si="542"/>
        <v>XEQM07</v>
      </c>
      <c r="AG2022" t="b">
        <f t="shared" si="543"/>
        <v>1</v>
      </c>
    </row>
    <row r="2023" spans="1:33">
      <c r="A2023" s="55">
        <f t="shared" si="545"/>
        <v>2023</v>
      </c>
      <c r="B2023" s="54">
        <f t="shared" si="546"/>
        <v>1975</v>
      </c>
      <c r="C2023" s="96" t="s">
        <v>4024</v>
      </c>
      <c r="D2023" s="96">
        <v>8</v>
      </c>
      <c r="E2023" s="101" t="s">
        <v>2786</v>
      </c>
      <c r="F2023" s="101" t="s">
        <v>2786</v>
      </c>
      <c r="G2023" s="103">
        <v>0</v>
      </c>
      <c r="H2023" s="103">
        <v>0</v>
      </c>
      <c r="I2023" s="175" t="s">
        <v>3</v>
      </c>
      <c r="J2023" s="97" t="s">
        <v>1540</v>
      </c>
      <c r="K2023" s="99" t="s">
        <v>4229</v>
      </c>
      <c r="L2023" s="255" t="s">
        <v>5137</v>
      </c>
      <c r="M2023" s="255"/>
      <c r="N2023" s="255"/>
      <c r="O2023" s="104" t="s">
        <v>2694</v>
      </c>
      <c r="P2023" s="101" t="s">
        <v>2770</v>
      </c>
      <c r="Q2023" s="101"/>
      <c r="R2023" s="45"/>
      <c r="S2023" t="str">
        <f t="shared" si="547"/>
        <v/>
      </c>
      <c r="T2023" s="45" t="str">
        <f>IF(ISNA(VLOOKUP(AF2023,#REF!,1)),"//","")</f>
        <v/>
      </c>
      <c r="U2023" s="45"/>
      <c r="V2023" s="43">
        <f t="shared" si="544"/>
        <v>640</v>
      </c>
      <c r="W2023" s="91" t="s">
        <v>2899</v>
      </c>
      <c r="X2023" s="69" t="s">
        <v>2422</v>
      </c>
      <c r="Y2023" s="69" t="s">
        <v>2422</v>
      </c>
      <c r="Z2023" s="44" t="str">
        <f t="shared" si="548"/>
        <v>"XEQM08"</v>
      </c>
      <c r="AA2023" s="25" t="str">
        <f t="shared" si="540"/>
        <v>XEQM08</v>
      </c>
      <c r="AB2023" s="1">
        <f t="shared" si="549"/>
        <v>1975</v>
      </c>
      <c r="AC2023" t="str">
        <f t="shared" si="541"/>
        <v>ITM_X_f2</v>
      </c>
      <c r="AD2023" s="157" t="str">
        <f>IF(ISNA(VLOOKUP(AA2023,Sheet2!J:J,1,0)),"//","")</f>
        <v>//</v>
      </c>
      <c r="AF2023" s="107" t="str">
        <f t="shared" si="542"/>
        <v>XEQM08</v>
      </c>
      <c r="AG2023" t="b">
        <f t="shared" si="543"/>
        <v>1</v>
      </c>
    </row>
    <row r="2024" spans="1:33">
      <c r="A2024" s="55">
        <f t="shared" si="545"/>
        <v>2024</v>
      </c>
      <c r="B2024" s="54">
        <f t="shared" si="546"/>
        <v>1976</v>
      </c>
      <c r="C2024" s="96" t="s">
        <v>4024</v>
      </c>
      <c r="D2024" s="96">
        <v>9</v>
      </c>
      <c r="E2024" s="101" t="s">
        <v>2787</v>
      </c>
      <c r="F2024" s="101" t="s">
        <v>2787</v>
      </c>
      <c r="G2024" s="103">
        <v>0</v>
      </c>
      <c r="H2024" s="103">
        <v>0</v>
      </c>
      <c r="I2024" s="175" t="s">
        <v>3</v>
      </c>
      <c r="J2024" s="97" t="s">
        <v>1540</v>
      </c>
      <c r="K2024" s="99" t="s">
        <v>4229</v>
      </c>
      <c r="L2024" s="255" t="s">
        <v>5137</v>
      </c>
      <c r="M2024" s="255"/>
      <c r="N2024" s="255"/>
      <c r="O2024" s="104" t="s">
        <v>2694</v>
      </c>
      <c r="P2024" s="101" t="s">
        <v>2771</v>
      </c>
      <c r="Q2024" s="101"/>
      <c r="R2024" s="45"/>
      <c r="S2024" t="str">
        <f t="shared" si="547"/>
        <v/>
      </c>
      <c r="T2024" s="45" t="str">
        <f>IF(ISNA(VLOOKUP(AF2024,#REF!,1)),"//","")</f>
        <v/>
      </c>
      <c r="U2024" s="45"/>
      <c r="V2024" s="43">
        <f t="shared" si="544"/>
        <v>641</v>
      </c>
      <c r="W2024" s="91" t="s">
        <v>2899</v>
      </c>
      <c r="X2024" s="69" t="s">
        <v>2422</v>
      </c>
      <c r="Y2024" s="69" t="s">
        <v>2422</v>
      </c>
      <c r="Z2024" s="44" t="str">
        <f t="shared" si="548"/>
        <v>"XEQM09"</v>
      </c>
      <c r="AA2024" s="25" t="str">
        <f t="shared" si="540"/>
        <v>XEQM09</v>
      </c>
      <c r="AB2024" s="1">
        <f t="shared" si="549"/>
        <v>1976</v>
      </c>
      <c r="AC2024" t="str">
        <f t="shared" si="541"/>
        <v>ITM_X_f3</v>
      </c>
      <c r="AD2024" s="157" t="str">
        <f>IF(ISNA(VLOOKUP(AA2024,Sheet2!J:J,1,0)),"//","")</f>
        <v>//</v>
      </c>
      <c r="AF2024" s="107" t="str">
        <f t="shared" si="542"/>
        <v>XEQM09</v>
      </c>
      <c r="AG2024" t="b">
        <f t="shared" si="543"/>
        <v>1</v>
      </c>
    </row>
    <row r="2025" spans="1:33">
      <c r="A2025" s="55">
        <f t="shared" si="545"/>
        <v>2025</v>
      </c>
      <c r="B2025" s="54">
        <f t="shared" si="546"/>
        <v>1977</v>
      </c>
      <c r="C2025" s="96" t="s">
        <v>4024</v>
      </c>
      <c r="D2025" s="96">
        <v>10</v>
      </c>
      <c r="E2025" s="101" t="s">
        <v>2788</v>
      </c>
      <c r="F2025" s="101" t="s">
        <v>2788</v>
      </c>
      <c r="G2025" s="103">
        <v>0</v>
      </c>
      <c r="H2025" s="103">
        <v>0</v>
      </c>
      <c r="I2025" s="175" t="s">
        <v>3</v>
      </c>
      <c r="J2025" s="97" t="s">
        <v>1540</v>
      </c>
      <c r="K2025" s="99" t="s">
        <v>4229</v>
      </c>
      <c r="L2025" s="255" t="s">
        <v>5137</v>
      </c>
      <c r="M2025" s="255"/>
      <c r="N2025" s="255"/>
      <c r="O2025" s="104" t="s">
        <v>2694</v>
      </c>
      <c r="P2025" s="101" t="s">
        <v>2772</v>
      </c>
      <c r="Q2025" s="101"/>
      <c r="R2025" s="45"/>
      <c r="S2025" t="str">
        <f t="shared" si="547"/>
        <v/>
      </c>
      <c r="T2025" s="45" t="str">
        <f>IF(ISNA(VLOOKUP(AF2025,#REF!,1)),"//","")</f>
        <v/>
      </c>
      <c r="U2025" s="45"/>
      <c r="V2025" s="43">
        <f t="shared" si="544"/>
        <v>642</v>
      </c>
      <c r="W2025" s="91" t="s">
        <v>2899</v>
      </c>
      <c r="X2025" s="69" t="s">
        <v>2422</v>
      </c>
      <c r="Y2025" s="69" t="s">
        <v>2422</v>
      </c>
      <c r="Z2025" s="44" t="str">
        <f t="shared" si="548"/>
        <v>"XEQM10"</v>
      </c>
      <c r="AA2025" s="25" t="str">
        <f t="shared" si="540"/>
        <v>XEQM10</v>
      </c>
      <c r="AB2025" s="1">
        <f t="shared" si="549"/>
        <v>1977</v>
      </c>
      <c r="AC2025" t="str">
        <f t="shared" si="541"/>
        <v>ITM_X_f4</v>
      </c>
      <c r="AD2025" s="157" t="str">
        <f>IF(ISNA(VLOOKUP(AA2025,Sheet2!J:J,1,0)),"//","")</f>
        <v>//</v>
      </c>
      <c r="AF2025" s="107" t="str">
        <f t="shared" si="542"/>
        <v>XEQM10</v>
      </c>
      <c r="AG2025" t="b">
        <f t="shared" si="543"/>
        <v>1</v>
      </c>
    </row>
    <row r="2026" spans="1:33">
      <c r="A2026" s="55">
        <f t="shared" si="545"/>
        <v>2026</v>
      </c>
      <c r="B2026" s="54">
        <f t="shared" si="546"/>
        <v>1978</v>
      </c>
      <c r="C2026" s="96" t="s">
        <v>4024</v>
      </c>
      <c r="D2026" s="96">
        <v>11</v>
      </c>
      <c r="E2026" s="101" t="s">
        <v>2789</v>
      </c>
      <c r="F2026" s="101" t="s">
        <v>2789</v>
      </c>
      <c r="G2026" s="103">
        <v>0</v>
      </c>
      <c r="H2026" s="103">
        <v>0</v>
      </c>
      <c r="I2026" s="175" t="s">
        <v>3</v>
      </c>
      <c r="J2026" s="97" t="s">
        <v>1540</v>
      </c>
      <c r="K2026" s="99" t="s">
        <v>4229</v>
      </c>
      <c r="L2026" s="255" t="s">
        <v>5137</v>
      </c>
      <c r="M2026" s="255"/>
      <c r="N2026" s="255"/>
      <c r="O2026" s="104" t="s">
        <v>2694</v>
      </c>
      <c r="P2026" s="101" t="s">
        <v>2773</v>
      </c>
      <c r="Q2026" s="101"/>
      <c r="R2026" s="45"/>
      <c r="S2026" t="str">
        <f t="shared" si="547"/>
        <v/>
      </c>
      <c r="T2026" s="45" t="str">
        <f>IF(ISNA(VLOOKUP(AF2026,#REF!,1)),"//","")</f>
        <v/>
      </c>
      <c r="U2026" s="45"/>
      <c r="V2026" s="43">
        <f t="shared" si="544"/>
        <v>643</v>
      </c>
      <c r="W2026" s="91" t="s">
        <v>2899</v>
      </c>
      <c r="X2026" s="69" t="s">
        <v>2422</v>
      </c>
      <c r="Y2026" s="69" t="s">
        <v>2422</v>
      </c>
      <c r="Z2026" s="44" t="str">
        <f t="shared" si="548"/>
        <v>"XEQM11"</v>
      </c>
      <c r="AA2026" s="25" t="str">
        <f t="shared" si="540"/>
        <v>XEQM11</v>
      </c>
      <c r="AB2026" s="1">
        <f t="shared" si="549"/>
        <v>1978</v>
      </c>
      <c r="AC2026" t="str">
        <f t="shared" si="541"/>
        <v>ITM_X_f5</v>
      </c>
      <c r="AD2026" s="157" t="str">
        <f>IF(ISNA(VLOOKUP(AA2026,Sheet2!J:J,1,0)),"//","")</f>
        <v>//</v>
      </c>
      <c r="AF2026" s="107" t="str">
        <f t="shared" si="542"/>
        <v>XEQM11</v>
      </c>
      <c r="AG2026" t="b">
        <f t="shared" si="543"/>
        <v>1</v>
      </c>
    </row>
    <row r="2027" spans="1:33">
      <c r="A2027" s="55">
        <f t="shared" si="545"/>
        <v>2027</v>
      </c>
      <c r="B2027" s="54">
        <f t="shared" si="546"/>
        <v>1979</v>
      </c>
      <c r="C2027" s="96" t="s">
        <v>4024</v>
      </c>
      <c r="D2027" s="96">
        <v>12</v>
      </c>
      <c r="E2027" s="101" t="s">
        <v>2790</v>
      </c>
      <c r="F2027" s="101" t="s">
        <v>2790</v>
      </c>
      <c r="G2027" s="103">
        <v>0</v>
      </c>
      <c r="H2027" s="103">
        <v>0</v>
      </c>
      <c r="I2027" s="175" t="s">
        <v>3</v>
      </c>
      <c r="J2027" s="97" t="s">
        <v>1540</v>
      </c>
      <c r="K2027" s="99" t="s">
        <v>4229</v>
      </c>
      <c r="L2027" s="255" t="s">
        <v>5137</v>
      </c>
      <c r="M2027" s="255"/>
      <c r="N2027" s="255"/>
      <c r="O2027" s="104" t="s">
        <v>2694</v>
      </c>
      <c r="P2027" s="101" t="s">
        <v>2774</v>
      </c>
      <c r="Q2027" s="101"/>
      <c r="R2027" s="45"/>
      <c r="S2027" t="str">
        <f t="shared" si="547"/>
        <v/>
      </c>
      <c r="T2027" s="45" t="str">
        <f>IF(ISNA(VLOOKUP(AF2027,#REF!,1)),"//","")</f>
        <v/>
      </c>
      <c r="U2027" s="45"/>
      <c r="V2027" s="43">
        <f t="shared" si="544"/>
        <v>644</v>
      </c>
      <c r="W2027" s="91" t="s">
        <v>2899</v>
      </c>
      <c r="X2027" s="69" t="s">
        <v>2422</v>
      </c>
      <c r="Y2027" s="69" t="s">
        <v>2422</v>
      </c>
      <c r="Z2027" s="44" t="str">
        <f t="shared" si="548"/>
        <v>"XEQM12"</v>
      </c>
      <c r="AA2027" s="25" t="str">
        <f t="shared" si="540"/>
        <v>XEQM12</v>
      </c>
      <c r="AB2027" s="1">
        <f t="shared" si="549"/>
        <v>1979</v>
      </c>
      <c r="AC2027" t="str">
        <f t="shared" si="541"/>
        <v>ITM_X_f6</v>
      </c>
      <c r="AD2027" s="157" t="str">
        <f>IF(ISNA(VLOOKUP(AA2027,Sheet2!J:J,1,0)),"//","")</f>
        <v>//</v>
      </c>
      <c r="AF2027" s="107" t="str">
        <f t="shared" si="542"/>
        <v>XEQM12</v>
      </c>
      <c r="AG2027" t="b">
        <f t="shared" si="543"/>
        <v>1</v>
      </c>
    </row>
    <row r="2028" spans="1:33">
      <c r="A2028" s="55">
        <f t="shared" si="545"/>
        <v>2028</v>
      </c>
      <c r="B2028" s="54">
        <f t="shared" si="546"/>
        <v>1980</v>
      </c>
      <c r="C2028" s="96" t="s">
        <v>4024</v>
      </c>
      <c r="D2028" s="96">
        <v>13</v>
      </c>
      <c r="E2028" s="101" t="s">
        <v>2791</v>
      </c>
      <c r="F2028" s="101" t="s">
        <v>2791</v>
      </c>
      <c r="G2028" s="103">
        <v>0</v>
      </c>
      <c r="H2028" s="103">
        <v>0</v>
      </c>
      <c r="I2028" s="175" t="s">
        <v>3</v>
      </c>
      <c r="J2028" s="97" t="s">
        <v>1540</v>
      </c>
      <c r="K2028" s="99" t="s">
        <v>4229</v>
      </c>
      <c r="L2028" s="255" t="s">
        <v>5137</v>
      </c>
      <c r="M2028" s="255"/>
      <c r="N2028" s="255"/>
      <c r="O2028" s="104" t="s">
        <v>2694</v>
      </c>
      <c r="P2028" s="101" t="s">
        <v>2775</v>
      </c>
      <c r="Q2028" s="101"/>
      <c r="R2028" s="45"/>
      <c r="S2028" t="str">
        <f t="shared" si="547"/>
        <v/>
      </c>
      <c r="T2028" s="45" t="str">
        <f>IF(ISNA(VLOOKUP(AF2028,#REF!,1)),"//","")</f>
        <v/>
      </c>
      <c r="U2028" s="45"/>
      <c r="V2028" s="43">
        <f t="shared" si="544"/>
        <v>645</v>
      </c>
      <c r="W2028" s="91" t="s">
        <v>2899</v>
      </c>
      <c r="X2028" s="69" t="s">
        <v>2422</v>
      </c>
      <c r="Y2028" s="69" t="s">
        <v>2422</v>
      </c>
      <c r="Z2028" s="44" t="str">
        <f t="shared" si="548"/>
        <v>"XEQM13"</v>
      </c>
      <c r="AA2028" s="25" t="str">
        <f t="shared" si="540"/>
        <v>XEQM13</v>
      </c>
      <c r="AB2028" s="1">
        <f t="shared" si="549"/>
        <v>1980</v>
      </c>
      <c r="AC2028" t="str">
        <f t="shared" si="541"/>
        <v>ITM_X_g1</v>
      </c>
      <c r="AD2028" s="157" t="str">
        <f>IF(ISNA(VLOOKUP(AA2028,Sheet2!J:J,1,0)),"//","")</f>
        <v>//</v>
      </c>
      <c r="AF2028" s="107" t="str">
        <f t="shared" si="542"/>
        <v>XEQM13</v>
      </c>
      <c r="AG2028" t="b">
        <f t="shared" si="543"/>
        <v>1</v>
      </c>
    </row>
    <row r="2029" spans="1:33">
      <c r="A2029" s="55">
        <f t="shared" si="545"/>
        <v>2029</v>
      </c>
      <c r="B2029" s="54">
        <f t="shared" si="546"/>
        <v>1981</v>
      </c>
      <c r="C2029" s="96" t="s">
        <v>4024</v>
      </c>
      <c r="D2029" s="96">
        <v>14</v>
      </c>
      <c r="E2029" s="101" t="s">
        <v>2792</v>
      </c>
      <c r="F2029" s="101" t="s">
        <v>2792</v>
      </c>
      <c r="G2029" s="103">
        <v>0</v>
      </c>
      <c r="H2029" s="103">
        <v>0</v>
      </c>
      <c r="I2029" s="175" t="s">
        <v>3</v>
      </c>
      <c r="J2029" s="97" t="s">
        <v>1540</v>
      </c>
      <c r="K2029" s="99" t="s">
        <v>4229</v>
      </c>
      <c r="L2029" s="255" t="s">
        <v>5137</v>
      </c>
      <c r="M2029" s="255"/>
      <c r="N2029" s="255"/>
      <c r="O2029" s="104" t="s">
        <v>2694</v>
      </c>
      <c r="P2029" s="101" t="s">
        <v>2776</v>
      </c>
      <c r="Q2029" s="101"/>
      <c r="R2029" s="45"/>
      <c r="S2029" t="str">
        <f t="shared" si="547"/>
        <v/>
      </c>
      <c r="T2029" s="45" t="str">
        <f>IF(ISNA(VLOOKUP(AF2029,#REF!,1)),"//","")</f>
        <v/>
      </c>
      <c r="U2029" s="45"/>
      <c r="V2029" s="43">
        <f t="shared" si="544"/>
        <v>646</v>
      </c>
      <c r="W2029" s="91" t="s">
        <v>2899</v>
      </c>
      <c r="X2029" s="69" t="s">
        <v>2422</v>
      </c>
      <c r="Y2029" s="69" t="s">
        <v>2422</v>
      </c>
      <c r="Z2029" s="44" t="str">
        <f t="shared" si="548"/>
        <v>"XEQM14"</v>
      </c>
      <c r="AA2029" s="25" t="str">
        <f t="shared" si="540"/>
        <v>XEQM14</v>
      </c>
      <c r="AB2029" s="1">
        <f t="shared" si="549"/>
        <v>1981</v>
      </c>
      <c r="AC2029" t="str">
        <f t="shared" si="541"/>
        <v>ITM_X_g2</v>
      </c>
      <c r="AD2029" s="157" t="str">
        <f>IF(ISNA(VLOOKUP(AA2029,Sheet2!J:J,1,0)),"//","")</f>
        <v>//</v>
      </c>
      <c r="AF2029" s="107" t="str">
        <f t="shared" si="542"/>
        <v>XEQM14</v>
      </c>
      <c r="AG2029" t="b">
        <f t="shared" si="543"/>
        <v>1</v>
      </c>
    </row>
    <row r="2030" spans="1:33">
      <c r="A2030" s="55">
        <f t="shared" si="545"/>
        <v>2030</v>
      </c>
      <c r="B2030" s="54">
        <f t="shared" si="546"/>
        <v>1982</v>
      </c>
      <c r="C2030" s="96" t="s">
        <v>4024</v>
      </c>
      <c r="D2030" s="96">
        <v>15</v>
      </c>
      <c r="E2030" s="101" t="s">
        <v>2793</v>
      </c>
      <c r="F2030" s="101" t="s">
        <v>2793</v>
      </c>
      <c r="G2030" s="103">
        <v>0</v>
      </c>
      <c r="H2030" s="103">
        <v>0</v>
      </c>
      <c r="I2030" s="175" t="s">
        <v>3</v>
      </c>
      <c r="J2030" s="97" t="s">
        <v>1540</v>
      </c>
      <c r="K2030" s="99" t="s">
        <v>4229</v>
      </c>
      <c r="L2030" s="255" t="s">
        <v>5137</v>
      </c>
      <c r="M2030" s="255"/>
      <c r="N2030" s="255"/>
      <c r="O2030" s="104" t="s">
        <v>2694</v>
      </c>
      <c r="P2030" s="101" t="s">
        <v>2777</v>
      </c>
      <c r="Q2030" s="101"/>
      <c r="R2030" s="45"/>
      <c r="S2030" t="str">
        <f t="shared" si="547"/>
        <v/>
      </c>
      <c r="T2030" s="45" t="str">
        <f>IF(ISNA(VLOOKUP(AF2030,#REF!,1)),"//","")</f>
        <v/>
      </c>
      <c r="U2030" s="45"/>
      <c r="V2030" s="43">
        <f t="shared" si="544"/>
        <v>647</v>
      </c>
      <c r="W2030" s="91" t="s">
        <v>2899</v>
      </c>
      <c r="X2030" s="69" t="s">
        <v>2422</v>
      </c>
      <c r="Y2030" s="69" t="s">
        <v>2422</v>
      </c>
      <c r="Z2030" s="44" t="str">
        <f t="shared" si="548"/>
        <v>"XEQM15"</v>
      </c>
      <c r="AA2030" s="25" t="str">
        <f t="shared" si="540"/>
        <v>XEQM15</v>
      </c>
      <c r="AB2030" s="1">
        <f t="shared" si="549"/>
        <v>1982</v>
      </c>
      <c r="AC2030" t="str">
        <f t="shared" si="541"/>
        <v>ITM_X_g3</v>
      </c>
      <c r="AD2030" s="157" t="str">
        <f>IF(ISNA(VLOOKUP(AA2030,Sheet2!J:J,1,0)),"//","")</f>
        <v>//</v>
      </c>
      <c r="AF2030" s="107" t="str">
        <f t="shared" si="542"/>
        <v>XEQM15</v>
      </c>
      <c r="AG2030" t="b">
        <f t="shared" si="543"/>
        <v>1</v>
      </c>
    </row>
    <row r="2031" spans="1:33">
      <c r="A2031" s="55">
        <f t="shared" si="545"/>
        <v>2031</v>
      </c>
      <c r="B2031" s="54">
        <f t="shared" si="546"/>
        <v>1983</v>
      </c>
      <c r="C2031" s="96" t="s">
        <v>4024</v>
      </c>
      <c r="D2031" s="96">
        <v>16</v>
      </c>
      <c r="E2031" s="101" t="s">
        <v>2794</v>
      </c>
      <c r="F2031" s="101" t="s">
        <v>2794</v>
      </c>
      <c r="G2031" s="103">
        <v>0</v>
      </c>
      <c r="H2031" s="103">
        <v>0</v>
      </c>
      <c r="I2031" s="175" t="s">
        <v>3</v>
      </c>
      <c r="J2031" s="97" t="s">
        <v>1540</v>
      </c>
      <c r="K2031" s="99" t="s">
        <v>4229</v>
      </c>
      <c r="L2031" s="255" t="s">
        <v>5137</v>
      </c>
      <c r="M2031" s="255"/>
      <c r="N2031" s="255"/>
      <c r="O2031" s="104" t="s">
        <v>2694</v>
      </c>
      <c r="P2031" s="101" t="s">
        <v>2778</v>
      </c>
      <c r="Q2031" s="101"/>
      <c r="R2031" s="45"/>
      <c r="S2031" t="str">
        <f t="shared" si="547"/>
        <v/>
      </c>
      <c r="T2031" s="45" t="str">
        <f>IF(ISNA(VLOOKUP(AF2031,#REF!,1)),"//","")</f>
        <v/>
      </c>
      <c r="U2031" s="45"/>
      <c r="V2031" s="43">
        <f t="shared" si="544"/>
        <v>648</v>
      </c>
      <c r="W2031" s="91" t="s">
        <v>2899</v>
      </c>
      <c r="X2031" s="69" t="s">
        <v>2422</v>
      </c>
      <c r="Y2031" s="69" t="s">
        <v>2422</v>
      </c>
      <c r="Z2031" s="44" t="str">
        <f t="shared" si="548"/>
        <v>"XEQM16"</v>
      </c>
      <c r="AA2031" s="25" t="str">
        <f t="shared" si="540"/>
        <v>XEQM16</v>
      </c>
      <c r="AB2031" s="1">
        <f t="shared" si="549"/>
        <v>1983</v>
      </c>
      <c r="AC2031" t="str">
        <f t="shared" si="541"/>
        <v>ITM_X_g4</v>
      </c>
      <c r="AD2031" s="157" t="str">
        <f>IF(ISNA(VLOOKUP(AA2031,Sheet2!J:J,1,0)),"//","")</f>
        <v>//</v>
      </c>
      <c r="AF2031" s="107" t="str">
        <f t="shared" si="542"/>
        <v>XEQM16</v>
      </c>
      <c r="AG2031" t="b">
        <f t="shared" si="543"/>
        <v>1</v>
      </c>
    </row>
    <row r="2032" spans="1:33">
      <c r="A2032" s="55">
        <f t="shared" si="545"/>
        <v>2032</v>
      </c>
      <c r="B2032" s="54">
        <f t="shared" si="546"/>
        <v>1984</v>
      </c>
      <c r="C2032" s="96" t="s">
        <v>4024</v>
      </c>
      <c r="D2032" s="96">
        <v>17</v>
      </c>
      <c r="E2032" s="101" t="s">
        <v>2795</v>
      </c>
      <c r="F2032" s="101" t="s">
        <v>2795</v>
      </c>
      <c r="G2032" s="103">
        <v>0</v>
      </c>
      <c r="H2032" s="103">
        <v>0</v>
      </c>
      <c r="I2032" s="175" t="s">
        <v>3</v>
      </c>
      <c r="J2032" s="97" t="s">
        <v>1540</v>
      </c>
      <c r="K2032" s="99" t="s">
        <v>4229</v>
      </c>
      <c r="L2032" s="255" t="s">
        <v>5137</v>
      </c>
      <c r="M2032" s="255"/>
      <c r="N2032" s="255"/>
      <c r="O2032" s="104" t="s">
        <v>2694</v>
      </c>
      <c r="P2032" s="101" t="s">
        <v>2779</v>
      </c>
      <c r="Q2032" s="101"/>
      <c r="R2032" s="45"/>
      <c r="S2032" t="str">
        <f t="shared" si="547"/>
        <v/>
      </c>
      <c r="T2032" s="45" t="str">
        <f>IF(ISNA(VLOOKUP(AF2032,#REF!,1)),"//","")</f>
        <v/>
      </c>
      <c r="U2032" s="45"/>
      <c r="V2032" s="43">
        <f t="shared" si="544"/>
        <v>649</v>
      </c>
      <c r="W2032" s="91" t="s">
        <v>2899</v>
      </c>
      <c r="X2032" s="69" t="s">
        <v>2422</v>
      </c>
      <c r="Y2032" s="69" t="s">
        <v>2422</v>
      </c>
      <c r="Z2032" s="44" t="str">
        <f t="shared" si="548"/>
        <v>"XEQM17"</v>
      </c>
      <c r="AA2032" s="25" t="str">
        <f t="shared" si="540"/>
        <v>XEQM17</v>
      </c>
      <c r="AB2032" s="1">
        <f t="shared" si="549"/>
        <v>1984</v>
      </c>
      <c r="AC2032" t="str">
        <f t="shared" si="541"/>
        <v>ITM_X_g5</v>
      </c>
      <c r="AD2032" s="157" t="str">
        <f>IF(ISNA(VLOOKUP(AA2032,Sheet2!J:J,1,0)),"//","")</f>
        <v>//</v>
      </c>
      <c r="AF2032" s="107" t="str">
        <f t="shared" si="542"/>
        <v>XEQM17</v>
      </c>
      <c r="AG2032" t="b">
        <f t="shared" si="543"/>
        <v>1</v>
      </c>
    </row>
    <row r="2033" spans="1:33">
      <c r="A2033" s="55">
        <f t="shared" si="545"/>
        <v>2033</v>
      </c>
      <c r="B2033" s="54">
        <f t="shared" si="546"/>
        <v>1985</v>
      </c>
      <c r="C2033" s="96" t="s">
        <v>4024</v>
      </c>
      <c r="D2033" s="96">
        <v>18</v>
      </c>
      <c r="E2033" s="101" t="s">
        <v>2796</v>
      </c>
      <c r="F2033" s="101" t="s">
        <v>2796</v>
      </c>
      <c r="G2033" s="103">
        <v>0</v>
      </c>
      <c r="H2033" s="103">
        <v>0</v>
      </c>
      <c r="I2033" s="175" t="s">
        <v>3</v>
      </c>
      <c r="J2033" s="97" t="s">
        <v>1540</v>
      </c>
      <c r="K2033" s="99" t="s">
        <v>4229</v>
      </c>
      <c r="L2033" s="255" t="s">
        <v>5137</v>
      </c>
      <c r="M2033" s="255"/>
      <c r="N2033" s="255"/>
      <c r="O2033" s="104" t="s">
        <v>2694</v>
      </c>
      <c r="P2033" s="101" t="s">
        <v>2780</v>
      </c>
      <c r="Q2033" s="101"/>
      <c r="R2033" s="45"/>
      <c r="S2033" t="str">
        <f t="shared" si="547"/>
        <v/>
      </c>
      <c r="T2033" s="45" t="str">
        <f>IF(ISNA(VLOOKUP(AF2033,#REF!,1)),"//","")</f>
        <v/>
      </c>
      <c r="U2033" s="45"/>
      <c r="V2033" s="43">
        <f t="shared" si="544"/>
        <v>650</v>
      </c>
      <c r="W2033" s="91" t="s">
        <v>2899</v>
      </c>
      <c r="X2033" s="69" t="s">
        <v>2422</v>
      </c>
      <c r="Y2033" s="69" t="s">
        <v>2422</v>
      </c>
      <c r="Z2033" s="44" t="str">
        <f t="shared" si="548"/>
        <v>"XEQM18"</v>
      </c>
      <c r="AA2033" s="25" t="str">
        <f t="shared" si="540"/>
        <v>XEQM18</v>
      </c>
      <c r="AB2033" s="1">
        <f t="shared" si="549"/>
        <v>1985</v>
      </c>
      <c r="AC2033" t="str">
        <f t="shared" si="541"/>
        <v>ITM_X_g6</v>
      </c>
      <c r="AD2033" s="157" t="str">
        <f>IF(ISNA(VLOOKUP(AA2033,Sheet2!J:J,1,0)),"//","")</f>
        <v>//</v>
      </c>
      <c r="AF2033" s="107" t="str">
        <f t="shared" si="542"/>
        <v>XEQM18</v>
      </c>
      <c r="AG2033" t="b">
        <f t="shared" si="543"/>
        <v>1</v>
      </c>
    </row>
    <row r="2034" spans="1:33">
      <c r="A2034" s="55">
        <f t="shared" si="545"/>
        <v>2034</v>
      </c>
      <c r="B2034" s="54">
        <f t="shared" si="546"/>
        <v>1986</v>
      </c>
      <c r="C2034" s="96" t="s">
        <v>4025</v>
      </c>
      <c r="D2034" s="96" t="s">
        <v>12</v>
      </c>
      <c r="E2034" s="226" t="s">
        <v>531</v>
      </c>
      <c r="F2034" s="101" t="s">
        <v>2840</v>
      </c>
      <c r="G2034" s="103">
        <v>1</v>
      </c>
      <c r="H2034" s="103">
        <v>18</v>
      </c>
      <c r="I2034" s="180" t="s">
        <v>1</v>
      </c>
      <c r="J2034" s="97" t="s">
        <v>1540</v>
      </c>
      <c r="K2034" s="99" t="s">
        <v>4065</v>
      </c>
      <c r="L2034" s="255" t="s">
        <v>5137</v>
      </c>
      <c r="M2034" s="255"/>
      <c r="N2034" s="255"/>
      <c r="O2034" s="104"/>
      <c r="P2034" s="101" t="s">
        <v>2838</v>
      </c>
      <c r="Q2034" s="101"/>
      <c r="R2034" s="45"/>
      <c r="S2034" t="str">
        <f t="shared" si="547"/>
        <v>NOT EQUAL</v>
      </c>
      <c r="T2034" s="45" t="str">
        <f>IF(ISNA(VLOOKUP(AF2034,#REF!,1)),"//","")</f>
        <v/>
      </c>
      <c r="U2034" s="45"/>
      <c r="V2034" s="43">
        <f t="shared" si="544"/>
        <v>651</v>
      </c>
      <c r="W2034" s="91" t="s">
        <v>2899</v>
      </c>
      <c r="X2034" s="69" t="s">
        <v>2813</v>
      </c>
      <c r="Y2034" s="69" t="s">
        <v>2422</v>
      </c>
      <c r="Z2034" s="44" t="str">
        <f t="shared" si="548"/>
        <v>"X.SAVE"</v>
      </c>
      <c r="AA2034" s="25" t="str">
        <f t="shared" si="540"/>
        <v>X.SAVE</v>
      </c>
      <c r="AB2034" s="1">
        <f t="shared" si="549"/>
        <v>1986</v>
      </c>
      <c r="AC2034" t="str">
        <f t="shared" si="541"/>
        <v>ITM_XSAVE</v>
      </c>
      <c r="AD2034" s="157" t="str">
        <f>IF(ISNA(VLOOKUP(AA2034,Sheet2!J:J,1,0)),"//","")</f>
        <v>//</v>
      </c>
      <c r="AF2034" s="107" t="str">
        <f t="shared" si="542"/>
        <v>X.SAVE</v>
      </c>
      <c r="AG2034" t="b">
        <f t="shared" si="543"/>
        <v>1</v>
      </c>
    </row>
    <row r="2035" spans="1:33">
      <c r="A2035" s="55">
        <f t="shared" si="545"/>
        <v>2035</v>
      </c>
      <c r="B2035" s="54">
        <f t="shared" si="546"/>
        <v>1987</v>
      </c>
      <c r="C2035" s="96" t="s">
        <v>4026</v>
      </c>
      <c r="D2035" s="96" t="s">
        <v>12</v>
      </c>
      <c r="E2035" s="226" t="s">
        <v>531</v>
      </c>
      <c r="F2035" s="99" t="s">
        <v>2841</v>
      </c>
      <c r="G2035" s="103">
        <v>1</v>
      </c>
      <c r="H2035" s="103">
        <v>18</v>
      </c>
      <c r="I2035" s="180" t="s">
        <v>1</v>
      </c>
      <c r="J2035" s="97" t="s">
        <v>1540</v>
      </c>
      <c r="K2035" s="99" t="s">
        <v>4229</v>
      </c>
      <c r="L2035" s="255" t="s">
        <v>5137</v>
      </c>
      <c r="M2035" s="255"/>
      <c r="N2035" s="255"/>
      <c r="O2035" s="96"/>
      <c r="P2035" s="101" t="s">
        <v>2839</v>
      </c>
      <c r="Q2035" s="101"/>
      <c r="R2035"/>
      <c r="S2035" t="str">
        <f t="shared" si="547"/>
        <v>NOT EQUAL</v>
      </c>
      <c r="T2035" t="str">
        <f>IF(ISNA(VLOOKUP(AF2035,#REF!,1)),"//","")</f>
        <v/>
      </c>
      <c r="U2035"/>
      <c r="V2035" s="43">
        <f t="shared" si="544"/>
        <v>652</v>
      </c>
      <c r="W2035" s="91" t="s">
        <v>2899</v>
      </c>
      <c r="X2035" s="69" t="s">
        <v>2813</v>
      </c>
      <c r="Y2035" s="69" t="s">
        <v>2422</v>
      </c>
      <c r="Z2035" s="44" t="str">
        <f t="shared" si="548"/>
        <v>"X.LOAD"</v>
      </c>
      <c r="AA2035" s="25" t="str">
        <f t="shared" si="540"/>
        <v>X.LOAD</v>
      </c>
      <c r="AB2035" s="1">
        <f t="shared" si="549"/>
        <v>1987</v>
      </c>
      <c r="AC2035" t="str">
        <f t="shared" si="541"/>
        <v>ITM_XLOAD</v>
      </c>
      <c r="AD2035" s="157" t="str">
        <f>IF(ISNA(VLOOKUP(AA2035,Sheet2!J:J,1,0)),"//","")</f>
        <v>//</v>
      </c>
      <c r="AF2035" s="107" t="str">
        <f t="shared" si="542"/>
        <v>X.LOAD</v>
      </c>
      <c r="AG2035" t="b">
        <f t="shared" si="543"/>
        <v>1</v>
      </c>
    </row>
    <row r="2036" spans="1:33">
      <c r="A2036" s="55">
        <f t="shared" si="545"/>
        <v>2036</v>
      </c>
      <c r="B2036" s="54">
        <f t="shared" si="546"/>
        <v>1988</v>
      </c>
      <c r="C2036" s="96" t="s">
        <v>3816</v>
      </c>
      <c r="D2036" s="96">
        <v>0</v>
      </c>
      <c r="E2036" s="226" t="s">
        <v>531</v>
      </c>
      <c r="F2036" s="99" t="s">
        <v>2958</v>
      </c>
      <c r="G2036" s="103">
        <v>0</v>
      </c>
      <c r="H2036" s="103">
        <v>0</v>
      </c>
      <c r="I2036" s="180" t="s">
        <v>1</v>
      </c>
      <c r="J2036" s="97" t="s">
        <v>1540</v>
      </c>
      <c r="K2036" s="99" t="s">
        <v>4229</v>
      </c>
      <c r="L2036" s="255" t="s">
        <v>5137</v>
      </c>
      <c r="M2036" s="255"/>
      <c r="N2036" s="255"/>
      <c r="O2036" s="96" t="s">
        <v>2948</v>
      </c>
      <c r="P2036" s="101" t="s">
        <v>2959</v>
      </c>
      <c r="Q2036" s="101"/>
      <c r="R2036"/>
      <c r="S2036" t="str">
        <f t="shared" si="547"/>
        <v>NOT EQUAL</v>
      </c>
      <c r="T2036" t="str">
        <f>IF(ISNA(VLOOKUP(AF2036,#REF!,1)),"//","")</f>
        <v/>
      </c>
      <c r="U2036"/>
      <c r="V2036" s="43">
        <f t="shared" si="544"/>
        <v>652</v>
      </c>
      <c r="W2036" s="91" t="s">
        <v>2950</v>
      </c>
      <c r="X2036" s="69" t="s">
        <v>2807</v>
      </c>
      <c r="Y2036" s="69" t="s">
        <v>2422</v>
      </c>
      <c r="Z2036" s="44" t="str">
        <f t="shared" si="548"/>
        <v/>
      </c>
      <c r="AA2036" s="25" t="str">
        <f t="shared" si="540"/>
        <v/>
      </c>
      <c r="AB2036" s="1">
        <f t="shared" si="549"/>
        <v>1988</v>
      </c>
      <c r="AC2036" t="str">
        <f t="shared" si="541"/>
        <v>ITM_FB00</v>
      </c>
      <c r="AD2036" s="157" t="str">
        <f>IF(ISNA(VLOOKUP(AA2036,Sheet2!J:J,1,0)),"//","")</f>
        <v/>
      </c>
      <c r="AF2036" s="107" t="str">
        <f t="shared" si="542"/>
        <v/>
      </c>
      <c r="AG2036" t="b">
        <f t="shared" si="543"/>
        <v>1</v>
      </c>
    </row>
    <row r="2037" spans="1:33">
      <c r="A2037" s="55">
        <f t="shared" si="545"/>
        <v>2037</v>
      </c>
      <c r="B2037" s="54">
        <f t="shared" si="546"/>
        <v>1989</v>
      </c>
      <c r="C2037" s="96" t="s">
        <v>3816</v>
      </c>
      <c r="D2037" s="96">
        <v>1</v>
      </c>
      <c r="E2037" s="226" t="s">
        <v>531</v>
      </c>
      <c r="F2037" s="101" t="s">
        <v>2955</v>
      </c>
      <c r="G2037" s="103">
        <v>0</v>
      </c>
      <c r="H2037" s="103">
        <v>0</v>
      </c>
      <c r="I2037" s="180" t="s">
        <v>1</v>
      </c>
      <c r="J2037" s="97" t="s">
        <v>1540</v>
      </c>
      <c r="K2037" s="99" t="s">
        <v>4229</v>
      </c>
      <c r="L2037" s="255" t="s">
        <v>5137</v>
      </c>
      <c r="M2037" s="255"/>
      <c r="N2037" s="255"/>
      <c r="O2037" s="104" t="s">
        <v>2948</v>
      </c>
      <c r="P2037" s="101" t="s">
        <v>2949</v>
      </c>
      <c r="Q2037" s="104"/>
      <c r="R2037" s="45"/>
      <c r="S2037" t="str">
        <f t="shared" si="547"/>
        <v>NOT EQUAL</v>
      </c>
      <c r="T2037" s="45" t="str">
        <f>IF(ISNA(VLOOKUP(AF2037,#REF!,1)),"//","")</f>
        <v/>
      </c>
      <c r="U2037" s="45"/>
      <c r="V2037" s="43">
        <f t="shared" si="544"/>
        <v>652</v>
      </c>
      <c r="W2037" s="91" t="s">
        <v>2950</v>
      </c>
      <c r="X2037" s="69" t="s">
        <v>2807</v>
      </c>
      <c r="Y2037" s="69" t="s">
        <v>2422</v>
      </c>
      <c r="Z2037" s="44" t="str">
        <f t="shared" si="548"/>
        <v/>
      </c>
      <c r="AA2037" s="25" t="str">
        <f t="shared" si="540"/>
        <v/>
      </c>
      <c r="AB2037" s="1">
        <f t="shared" si="549"/>
        <v>1989</v>
      </c>
      <c r="AC2037" t="str">
        <f t="shared" si="541"/>
        <v>ITM_FB01</v>
      </c>
      <c r="AD2037" s="157" t="str">
        <f>IF(ISNA(VLOOKUP(AA2037,Sheet2!J:J,1,0)),"//","")</f>
        <v/>
      </c>
      <c r="AF2037" s="107" t="str">
        <f t="shared" si="542"/>
        <v/>
      </c>
      <c r="AG2037" t="b">
        <f t="shared" si="543"/>
        <v>1</v>
      </c>
    </row>
    <row r="2038" spans="1:33">
      <c r="A2038" s="55">
        <f t="shared" si="545"/>
        <v>2038</v>
      </c>
      <c r="B2038" s="54">
        <f t="shared" si="546"/>
        <v>1990</v>
      </c>
      <c r="C2038" s="96" t="s">
        <v>3816</v>
      </c>
      <c r="D2038" s="96">
        <v>2</v>
      </c>
      <c r="E2038" s="226" t="s">
        <v>531</v>
      </c>
      <c r="F2038" s="101" t="s">
        <v>2956</v>
      </c>
      <c r="G2038" s="103">
        <v>0</v>
      </c>
      <c r="H2038" s="103">
        <v>0</v>
      </c>
      <c r="I2038" s="180" t="s">
        <v>1</v>
      </c>
      <c r="J2038" s="97" t="s">
        <v>1540</v>
      </c>
      <c r="K2038" s="99" t="s">
        <v>4229</v>
      </c>
      <c r="L2038" s="255" t="s">
        <v>5137</v>
      </c>
      <c r="M2038" s="255"/>
      <c r="N2038" s="255"/>
      <c r="O2038" s="104" t="s">
        <v>2948</v>
      </c>
      <c r="P2038" s="101" t="s">
        <v>2951</v>
      </c>
      <c r="Q2038" s="104"/>
      <c r="R2038" s="45"/>
      <c r="S2038" t="str">
        <f t="shared" si="547"/>
        <v>NOT EQUAL</v>
      </c>
      <c r="T2038" s="45" t="str">
        <f>IF(ISNA(VLOOKUP(AF2038,#REF!,1)),"//","")</f>
        <v/>
      </c>
      <c r="U2038" s="45"/>
      <c r="V2038" s="43">
        <f t="shared" si="544"/>
        <v>652</v>
      </c>
      <c r="W2038" s="91" t="s">
        <v>2950</v>
      </c>
      <c r="X2038" s="69" t="s">
        <v>2807</v>
      </c>
      <c r="Y2038" s="69" t="s">
        <v>2422</v>
      </c>
      <c r="Z2038" s="44" t="str">
        <f t="shared" si="548"/>
        <v/>
      </c>
      <c r="AA2038" s="25" t="str">
        <f t="shared" si="540"/>
        <v/>
      </c>
      <c r="AB2038" s="1">
        <f t="shared" si="549"/>
        <v>1990</v>
      </c>
      <c r="AC2038" t="str">
        <f t="shared" si="541"/>
        <v>ITM_FB02</v>
      </c>
      <c r="AD2038" s="157" t="str">
        <f>IF(ISNA(VLOOKUP(AA2038,Sheet2!J:J,1,0)),"//","")</f>
        <v/>
      </c>
      <c r="AF2038" s="107" t="str">
        <f t="shared" si="542"/>
        <v/>
      </c>
      <c r="AG2038" t="b">
        <f t="shared" si="543"/>
        <v>1</v>
      </c>
    </row>
    <row r="2039" spans="1:33">
      <c r="A2039" s="55">
        <f t="shared" si="545"/>
        <v>2039</v>
      </c>
      <c r="B2039" s="54">
        <f t="shared" si="546"/>
        <v>1991</v>
      </c>
      <c r="C2039" s="96" t="s">
        <v>3816</v>
      </c>
      <c r="D2039" s="96">
        <v>3</v>
      </c>
      <c r="E2039" s="226" t="s">
        <v>531</v>
      </c>
      <c r="F2039" s="101" t="s">
        <v>2957</v>
      </c>
      <c r="G2039" s="103">
        <v>0</v>
      </c>
      <c r="H2039" s="103">
        <v>0</v>
      </c>
      <c r="I2039" s="180" t="s">
        <v>1</v>
      </c>
      <c r="J2039" s="97" t="s">
        <v>1540</v>
      </c>
      <c r="K2039" s="99" t="s">
        <v>4229</v>
      </c>
      <c r="L2039" s="255" t="s">
        <v>5137</v>
      </c>
      <c r="M2039" s="255"/>
      <c r="N2039" s="255"/>
      <c r="O2039" s="104" t="s">
        <v>2948</v>
      </c>
      <c r="P2039" s="101" t="s">
        <v>2952</v>
      </c>
      <c r="Q2039" s="104"/>
      <c r="R2039" s="45"/>
      <c r="S2039" t="str">
        <f t="shared" si="547"/>
        <v>NOT EQUAL</v>
      </c>
      <c r="T2039" s="45" t="str">
        <f>IF(ISNA(VLOOKUP(AF2039,#REF!,1)),"//","")</f>
        <v/>
      </c>
      <c r="U2039" s="45"/>
      <c r="V2039" s="43">
        <f t="shared" si="544"/>
        <v>652</v>
      </c>
      <c r="W2039" s="91" t="s">
        <v>2950</v>
      </c>
      <c r="X2039" s="69" t="s">
        <v>2807</v>
      </c>
      <c r="Y2039" s="69" t="s">
        <v>2422</v>
      </c>
      <c r="Z2039" s="44" t="str">
        <f t="shared" si="548"/>
        <v/>
      </c>
      <c r="AA2039" s="25" t="str">
        <f t="shared" si="540"/>
        <v/>
      </c>
      <c r="AB2039" s="1">
        <f t="shared" si="549"/>
        <v>1991</v>
      </c>
      <c r="AC2039" t="str">
        <f t="shared" si="541"/>
        <v>ITM_FB03</v>
      </c>
      <c r="AD2039" s="157" t="str">
        <f>IF(ISNA(VLOOKUP(AA2039,Sheet2!J:J,1,0)),"//","")</f>
        <v/>
      </c>
      <c r="AF2039" s="107" t="str">
        <f t="shared" si="542"/>
        <v/>
      </c>
      <c r="AG2039" t="b">
        <f t="shared" si="543"/>
        <v>1</v>
      </c>
    </row>
    <row r="2040" spans="1:33">
      <c r="A2040" s="55">
        <f t="shared" si="545"/>
        <v>2040</v>
      </c>
      <c r="B2040" s="54">
        <f t="shared" si="546"/>
        <v>1992</v>
      </c>
      <c r="C2040" s="96" t="s">
        <v>4027</v>
      </c>
      <c r="D2040" s="96">
        <v>6</v>
      </c>
      <c r="E2040" s="101" t="s">
        <v>2960</v>
      </c>
      <c r="F2040" s="101" t="s">
        <v>2960</v>
      </c>
      <c r="G2040" s="103">
        <v>0</v>
      </c>
      <c r="H2040" s="103">
        <v>0</v>
      </c>
      <c r="I2040" s="175" t="s">
        <v>3</v>
      </c>
      <c r="J2040" s="97" t="s">
        <v>1540</v>
      </c>
      <c r="K2040" s="99" t="s">
        <v>4229</v>
      </c>
      <c r="L2040" s="255" t="s">
        <v>5137</v>
      </c>
      <c r="M2040" s="255"/>
      <c r="N2040" s="255"/>
      <c r="O2040" s="104" t="s">
        <v>2948</v>
      </c>
      <c r="P2040" s="101" t="s">
        <v>2974</v>
      </c>
      <c r="Q2040" s="104"/>
      <c r="R2040" s="45"/>
      <c r="S2040" t="str">
        <f t="shared" si="547"/>
        <v/>
      </c>
      <c r="T2040" s="45" t="str">
        <f>IF(ISNA(VLOOKUP(AF2040,#REF!,1)),"//","")</f>
        <v/>
      </c>
      <c r="U2040" s="45"/>
      <c r="V2040" s="43">
        <f t="shared" si="544"/>
        <v>652</v>
      </c>
      <c r="W2040" s="91" t="s">
        <v>2950</v>
      </c>
      <c r="X2040" s="69" t="s">
        <v>2807</v>
      </c>
      <c r="Y2040" s="69" t="s">
        <v>2422</v>
      </c>
      <c r="Z2040" s="44" t="str">
        <f t="shared" si="548"/>
        <v/>
      </c>
      <c r="AA2040" s="25" t="str">
        <f t="shared" si="540"/>
        <v/>
      </c>
      <c r="AB2040" s="1">
        <f t="shared" si="549"/>
        <v>1992</v>
      </c>
      <c r="AC2040" t="str">
        <f t="shared" si="541"/>
        <v>ITM_S06</v>
      </c>
      <c r="AD2040" s="157" t="str">
        <f>IF(ISNA(VLOOKUP(AA2040,Sheet2!J:J,1,0)),"//","")</f>
        <v/>
      </c>
      <c r="AF2040" s="107" t="str">
        <f t="shared" si="542"/>
        <v/>
      </c>
      <c r="AG2040" t="b">
        <f t="shared" si="543"/>
        <v>1</v>
      </c>
    </row>
    <row r="2041" spans="1:33">
      <c r="A2041" s="55">
        <f t="shared" si="545"/>
        <v>2041</v>
      </c>
      <c r="B2041" s="54">
        <f t="shared" si="546"/>
        <v>1993</v>
      </c>
      <c r="C2041" s="96" t="s">
        <v>4027</v>
      </c>
      <c r="D2041" s="96">
        <v>8</v>
      </c>
      <c r="E2041" s="99" t="s">
        <v>2961</v>
      </c>
      <c r="F2041" s="101" t="s">
        <v>2961</v>
      </c>
      <c r="G2041" s="103">
        <v>0</v>
      </c>
      <c r="H2041" s="103">
        <v>0</v>
      </c>
      <c r="I2041" s="175" t="s">
        <v>3</v>
      </c>
      <c r="J2041" s="97" t="s">
        <v>1540</v>
      </c>
      <c r="K2041" s="99" t="s">
        <v>4229</v>
      </c>
      <c r="L2041" s="255" t="s">
        <v>5137</v>
      </c>
      <c r="M2041" s="255"/>
      <c r="N2041" s="255"/>
      <c r="O2041" s="104" t="s">
        <v>2948</v>
      </c>
      <c r="P2041" s="101" t="s">
        <v>2975</v>
      </c>
      <c r="Q2041" s="104"/>
      <c r="R2041" s="45"/>
      <c r="S2041" t="str">
        <f t="shared" si="547"/>
        <v/>
      </c>
      <c r="T2041" s="45" t="str">
        <f>IF(ISNA(VLOOKUP(AF2041,#REF!,1)),"//","")</f>
        <v/>
      </c>
      <c r="U2041" s="45"/>
      <c r="V2041" s="43">
        <f t="shared" si="544"/>
        <v>652</v>
      </c>
      <c r="W2041" s="91" t="s">
        <v>2950</v>
      </c>
      <c r="X2041" s="69" t="s">
        <v>2807</v>
      </c>
      <c r="Y2041" s="69" t="s">
        <v>2422</v>
      </c>
      <c r="Z2041" s="44" t="str">
        <f t="shared" si="548"/>
        <v/>
      </c>
      <c r="AA2041" s="25" t="str">
        <f t="shared" si="540"/>
        <v/>
      </c>
      <c r="AB2041" s="1">
        <f t="shared" si="549"/>
        <v>1993</v>
      </c>
      <c r="AC2041" t="str">
        <f t="shared" si="541"/>
        <v>ITM_S08</v>
      </c>
      <c r="AD2041" s="157" t="str">
        <f>IF(ISNA(VLOOKUP(AA2041,Sheet2!J:J,1,0)),"//","")</f>
        <v/>
      </c>
      <c r="AF2041" s="107" t="str">
        <f t="shared" si="542"/>
        <v/>
      </c>
      <c r="AG2041" t="b">
        <f t="shared" si="543"/>
        <v>1</v>
      </c>
    </row>
    <row r="2042" spans="1:33">
      <c r="A2042" s="55">
        <f t="shared" si="545"/>
        <v>2042</v>
      </c>
      <c r="B2042" s="54">
        <f t="shared" si="546"/>
        <v>1994</v>
      </c>
      <c r="C2042" s="96" t="s">
        <v>4027</v>
      </c>
      <c r="D2042" s="96">
        <v>16</v>
      </c>
      <c r="E2042" s="99" t="s">
        <v>2962</v>
      </c>
      <c r="F2042" s="101" t="s">
        <v>2962</v>
      </c>
      <c r="G2042" s="103">
        <v>0</v>
      </c>
      <c r="H2042" s="103">
        <v>0</v>
      </c>
      <c r="I2042" s="175" t="s">
        <v>3</v>
      </c>
      <c r="J2042" s="97" t="s">
        <v>1540</v>
      </c>
      <c r="K2042" s="99" t="s">
        <v>4229</v>
      </c>
      <c r="L2042" s="255" t="s">
        <v>5137</v>
      </c>
      <c r="M2042" s="255"/>
      <c r="N2042" s="255"/>
      <c r="O2042" s="104" t="s">
        <v>2948</v>
      </c>
      <c r="P2042" s="101" t="s">
        <v>2976</v>
      </c>
      <c r="Q2042" s="104"/>
      <c r="R2042" s="45"/>
      <c r="S2042" t="str">
        <f t="shared" si="547"/>
        <v/>
      </c>
      <c r="T2042" s="45" t="str">
        <f>IF(ISNA(VLOOKUP(AF2042,#REF!,1)),"//","")</f>
        <v/>
      </c>
      <c r="U2042" s="45"/>
      <c r="V2042" s="43">
        <f t="shared" si="544"/>
        <v>652</v>
      </c>
      <c r="W2042" s="91" t="s">
        <v>2950</v>
      </c>
      <c r="X2042" s="69" t="s">
        <v>2807</v>
      </c>
      <c r="Y2042" s="69" t="s">
        <v>2422</v>
      </c>
      <c r="Z2042" s="44" t="str">
        <f t="shared" si="548"/>
        <v/>
      </c>
      <c r="AA2042" s="25" t="str">
        <f t="shared" si="540"/>
        <v/>
      </c>
      <c r="AB2042" s="1">
        <f t="shared" si="549"/>
        <v>1994</v>
      </c>
      <c r="AC2042" t="str">
        <f t="shared" si="541"/>
        <v>ITM_S16</v>
      </c>
      <c r="AD2042" s="157" t="str">
        <f>IF(ISNA(VLOOKUP(AA2042,Sheet2!J:J,1,0)),"//","")</f>
        <v/>
      </c>
      <c r="AF2042" s="107" t="str">
        <f t="shared" si="542"/>
        <v/>
      </c>
      <c r="AG2042" t="b">
        <f t="shared" si="543"/>
        <v>1</v>
      </c>
    </row>
    <row r="2043" spans="1:33">
      <c r="A2043" s="55">
        <f t="shared" si="545"/>
        <v>2043</v>
      </c>
      <c r="B2043" s="54">
        <f t="shared" si="546"/>
        <v>1995</v>
      </c>
      <c r="C2043" s="96" t="s">
        <v>4027</v>
      </c>
      <c r="D2043" s="96">
        <v>32</v>
      </c>
      <c r="E2043" s="99" t="s">
        <v>2963</v>
      </c>
      <c r="F2043" s="101" t="s">
        <v>2963</v>
      </c>
      <c r="G2043" s="103">
        <v>0</v>
      </c>
      <c r="H2043" s="103">
        <v>0</v>
      </c>
      <c r="I2043" s="175" t="s">
        <v>3</v>
      </c>
      <c r="J2043" s="97" t="s">
        <v>1540</v>
      </c>
      <c r="K2043" s="99" t="s">
        <v>4229</v>
      </c>
      <c r="L2043" s="255" t="s">
        <v>5137</v>
      </c>
      <c r="M2043" s="255"/>
      <c r="N2043" s="255"/>
      <c r="O2043" s="104" t="s">
        <v>2948</v>
      </c>
      <c r="P2043" s="101" t="s">
        <v>2977</v>
      </c>
      <c r="Q2043" s="104"/>
      <c r="R2043" s="45"/>
      <c r="S2043" t="str">
        <f t="shared" ref="S2043:S2074" si="550">IF(E2043=F2043,"","NOT EQUAL")</f>
        <v/>
      </c>
      <c r="T2043" s="45" t="str">
        <f>IF(ISNA(VLOOKUP(AF2043,#REF!,1)),"//","")</f>
        <v/>
      </c>
      <c r="U2043" s="45"/>
      <c r="V2043" s="43">
        <f t="shared" si="544"/>
        <v>652</v>
      </c>
      <c r="W2043" s="91" t="s">
        <v>2950</v>
      </c>
      <c r="X2043" s="69" t="s">
        <v>2807</v>
      </c>
      <c r="Y2043" s="69" t="s">
        <v>2422</v>
      </c>
      <c r="Z2043" s="44" t="str">
        <f t="shared" si="548"/>
        <v/>
      </c>
      <c r="AA2043" s="25" t="str">
        <f t="shared" si="540"/>
        <v/>
      </c>
      <c r="AB2043" s="1">
        <f t="shared" si="549"/>
        <v>1995</v>
      </c>
      <c r="AC2043" t="str">
        <f t="shared" si="541"/>
        <v>ITM_S32</v>
      </c>
      <c r="AD2043" s="157" t="str">
        <f>IF(ISNA(VLOOKUP(AA2043,Sheet2!J:J,1,0)),"//","")</f>
        <v/>
      </c>
      <c r="AF2043" s="107" t="str">
        <f t="shared" si="542"/>
        <v/>
      </c>
      <c r="AG2043" t="b">
        <f t="shared" si="543"/>
        <v>1</v>
      </c>
    </row>
    <row r="2044" spans="1:33">
      <c r="A2044" s="55">
        <f t="shared" si="545"/>
        <v>2044</v>
      </c>
      <c r="B2044" s="54">
        <f t="shared" si="546"/>
        <v>1996</v>
      </c>
      <c r="C2044" s="96" t="s">
        <v>4027</v>
      </c>
      <c r="D2044" s="96">
        <v>64</v>
      </c>
      <c r="E2044" s="99" t="s">
        <v>2964</v>
      </c>
      <c r="F2044" s="101" t="s">
        <v>2964</v>
      </c>
      <c r="G2044" s="103">
        <v>0</v>
      </c>
      <c r="H2044" s="103">
        <v>0</v>
      </c>
      <c r="I2044" s="175" t="s">
        <v>3</v>
      </c>
      <c r="J2044" s="97" t="s">
        <v>1540</v>
      </c>
      <c r="K2044" s="99" t="s">
        <v>4229</v>
      </c>
      <c r="L2044" s="255" t="s">
        <v>5137</v>
      </c>
      <c r="M2044" s="255"/>
      <c r="N2044" s="255"/>
      <c r="O2044" s="104" t="s">
        <v>2948</v>
      </c>
      <c r="P2044" s="101" t="s">
        <v>2978</v>
      </c>
      <c r="Q2044" s="104"/>
      <c r="R2044" s="45"/>
      <c r="S2044" t="str">
        <f t="shared" si="550"/>
        <v/>
      </c>
      <c r="T2044" s="45" t="str">
        <f>IF(ISNA(VLOOKUP(AF2044,#REF!,1)),"//","")</f>
        <v/>
      </c>
      <c r="U2044" s="45"/>
      <c r="V2044" s="43">
        <f t="shared" si="544"/>
        <v>652</v>
      </c>
      <c r="W2044" s="91" t="s">
        <v>2950</v>
      </c>
      <c r="X2044" s="69" t="s">
        <v>2807</v>
      </c>
      <c r="Y2044" s="69" t="s">
        <v>2422</v>
      </c>
      <c r="Z2044" s="44" t="str">
        <f t="shared" si="548"/>
        <v/>
      </c>
      <c r="AA2044" s="25" t="str">
        <f t="shared" si="540"/>
        <v/>
      </c>
      <c r="AB2044" s="1">
        <f t="shared" si="549"/>
        <v>1996</v>
      </c>
      <c r="AC2044" t="str">
        <f t="shared" si="541"/>
        <v>ITM_S64</v>
      </c>
      <c r="AD2044" s="157" t="str">
        <f>IF(ISNA(VLOOKUP(AA2044,Sheet2!J:J,1,0)),"//","")</f>
        <v/>
      </c>
      <c r="AF2044" s="107" t="str">
        <f t="shared" si="542"/>
        <v/>
      </c>
      <c r="AG2044" t="b">
        <f t="shared" si="543"/>
        <v>1</v>
      </c>
    </row>
    <row r="2045" spans="1:33">
      <c r="A2045" s="55">
        <f t="shared" si="545"/>
        <v>2045</v>
      </c>
      <c r="B2045" s="54">
        <f t="shared" si="546"/>
        <v>1997</v>
      </c>
      <c r="C2045" s="96" t="s">
        <v>4028</v>
      </c>
      <c r="D2045" s="96">
        <v>6</v>
      </c>
      <c r="E2045" s="99" t="s">
        <v>2965</v>
      </c>
      <c r="F2045" s="101" t="s">
        <v>2965</v>
      </c>
      <c r="G2045" s="103">
        <v>0</v>
      </c>
      <c r="H2045" s="103">
        <v>0</v>
      </c>
      <c r="I2045" s="175" t="s">
        <v>3</v>
      </c>
      <c r="J2045" s="97" t="s">
        <v>1540</v>
      </c>
      <c r="K2045" s="99" t="s">
        <v>4229</v>
      </c>
      <c r="L2045" s="255" t="s">
        <v>5137</v>
      </c>
      <c r="M2045" s="255"/>
      <c r="N2045" s="255"/>
      <c r="O2045" s="104" t="s">
        <v>2948</v>
      </c>
      <c r="P2045" s="101" t="s">
        <v>2979</v>
      </c>
      <c r="Q2045" s="104"/>
      <c r="R2045" s="45"/>
      <c r="S2045" t="str">
        <f t="shared" si="550"/>
        <v/>
      </c>
      <c r="T2045" s="45" t="str">
        <f>IF(ISNA(VLOOKUP(AF2045,#REF!,1)),"//","")</f>
        <v/>
      </c>
      <c r="U2045" s="45"/>
      <c r="V2045" s="43">
        <f t="shared" si="544"/>
        <v>652</v>
      </c>
      <c r="W2045" s="91" t="s">
        <v>2950</v>
      </c>
      <c r="X2045" s="69" t="s">
        <v>2807</v>
      </c>
      <c r="Y2045" s="69" t="s">
        <v>2422</v>
      </c>
      <c r="Z2045" s="44" t="str">
        <f t="shared" si="548"/>
        <v/>
      </c>
      <c r="AA2045" s="25" t="str">
        <f t="shared" si="540"/>
        <v/>
      </c>
      <c r="AB2045" s="1">
        <f t="shared" si="549"/>
        <v>1997</v>
      </c>
      <c r="AC2045" t="str">
        <f t="shared" si="541"/>
        <v>ITM_U06</v>
      </c>
      <c r="AD2045" s="157" t="str">
        <f>IF(ISNA(VLOOKUP(AA2045,Sheet2!J:J,1,0)),"//","")</f>
        <v/>
      </c>
      <c r="AF2045" s="107" t="str">
        <f t="shared" si="542"/>
        <v/>
      </c>
      <c r="AG2045" t="b">
        <f t="shared" si="543"/>
        <v>1</v>
      </c>
    </row>
    <row r="2046" spans="1:33">
      <c r="A2046" s="55">
        <f t="shared" si="545"/>
        <v>2046</v>
      </c>
      <c r="B2046" s="54">
        <f t="shared" si="546"/>
        <v>1998</v>
      </c>
      <c r="C2046" s="96" t="s">
        <v>4028</v>
      </c>
      <c r="D2046" s="96">
        <v>8</v>
      </c>
      <c r="E2046" s="99" t="s">
        <v>2966</v>
      </c>
      <c r="F2046" s="101" t="s">
        <v>2966</v>
      </c>
      <c r="G2046" s="103">
        <v>0</v>
      </c>
      <c r="H2046" s="103">
        <v>0</v>
      </c>
      <c r="I2046" s="175" t="s">
        <v>3</v>
      </c>
      <c r="J2046" s="97" t="s">
        <v>1540</v>
      </c>
      <c r="K2046" s="99" t="s">
        <v>4229</v>
      </c>
      <c r="L2046" s="255" t="s">
        <v>5137</v>
      </c>
      <c r="M2046" s="255"/>
      <c r="N2046" s="255"/>
      <c r="O2046" s="104" t="s">
        <v>2948</v>
      </c>
      <c r="P2046" s="101" t="s">
        <v>2980</v>
      </c>
      <c r="Q2046" s="104"/>
      <c r="R2046" s="45"/>
      <c r="S2046" t="str">
        <f t="shared" si="550"/>
        <v/>
      </c>
      <c r="T2046" s="45" t="str">
        <f>IF(ISNA(VLOOKUP(AF2046,#REF!,1)),"//","")</f>
        <v/>
      </c>
      <c r="U2046" s="45"/>
      <c r="V2046" s="43">
        <f t="shared" si="544"/>
        <v>652</v>
      </c>
      <c r="W2046" s="91" t="s">
        <v>2950</v>
      </c>
      <c r="X2046" s="69" t="s">
        <v>2807</v>
      </c>
      <c r="Y2046" s="69" t="s">
        <v>2422</v>
      </c>
      <c r="Z2046" s="44" t="str">
        <f t="shared" si="548"/>
        <v/>
      </c>
      <c r="AA2046" s="25" t="str">
        <f t="shared" si="540"/>
        <v/>
      </c>
      <c r="AB2046" s="1">
        <f t="shared" si="549"/>
        <v>1998</v>
      </c>
      <c r="AC2046" t="str">
        <f t="shared" si="541"/>
        <v>ITM_U08</v>
      </c>
      <c r="AD2046" s="157" t="str">
        <f>IF(ISNA(VLOOKUP(AA2046,Sheet2!J:J,1,0)),"//","")</f>
        <v/>
      </c>
      <c r="AF2046" s="107" t="str">
        <f t="shared" si="542"/>
        <v/>
      </c>
      <c r="AG2046" t="b">
        <f t="shared" si="543"/>
        <v>1</v>
      </c>
    </row>
    <row r="2047" spans="1:33">
      <c r="A2047" s="55">
        <f t="shared" si="545"/>
        <v>2047</v>
      </c>
      <c r="B2047" s="54">
        <f t="shared" si="546"/>
        <v>1999</v>
      </c>
      <c r="C2047" s="96" t="s">
        <v>4028</v>
      </c>
      <c r="D2047" s="96">
        <v>16</v>
      </c>
      <c r="E2047" s="99" t="s">
        <v>2967</v>
      </c>
      <c r="F2047" s="101" t="s">
        <v>2967</v>
      </c>
      <c r="G2047" s="103">
        <v>0</v>
      </c>
      <c r="H2047" s="103">
        <v>0</v>
      </c>
      <c r="I2047" s="175" t="s">
        <v>3</v>
      </c>
      <c r="J2047" s="97" t="s">
        <v>1540</v>
      </c>
      <c r="K2047" s="99" t="s">
        <v>4229</v>
      </c>
      <c r="L2047" s="255" t="s">
        <v>5137</v>
      </c>
      <c r="M2047" s="255"/>
      <c r="N2047" s="255"/>
      <c r="O2047" s="104" t="s">
        <v>2948</v>
      </c>
      <c r="P2047" s="101" t="s">
        <v>2981</v>
      </c>
      <c r="Q2047" s="104"/>
      <c r="R2047" s="45"/>
      <c r="S2047" t="str">
        <f t="shared" si="550"/>
        <v/>
      </c>
      <c r="T2047" s="45" t="str">
        <f>IF(ISNA(VLOOKUP(AF2047,#REF!,1)),"//","")</f>
        <v/>
      </c>
      <c r="U2047" s="45"/>
      <c r="V2047" s="43">
        <f t="shared" si="544"/>
        <v>652</v>
      </c>
      <c r="W2047" s="91" t="s">
        <v>2950</v>
      </c>
      <c r="X2047" s="69" t="s">
        <v>2807</v>
      </c>
      <c r="Y2047" s="69" t="s">
        <v>2422</v>
      </c>
      <c r="Z2047" s="44" t="str">
        <f t="shared" si="548"/>
        <v/>
      </c>
      <c r="AA2047" s="25" t="str">
        <f t="shared" si="540"/>
        <v/>
      </c>
      <c r="AB2047" s="1">
        <f t="shared" si="549"/>
        <v>1999</v>
      </c>
      <c r="AC2047" t="str">
        <f t="shared" si="541"/>
        <v>ITM_U16</v>
      </c>
      <c r="AD2047" s="157" t="str">
        <f>IF(ISNA(VLOOKUP(AA2047,Sheet2!J:J,1,0)),"//","")</f>
        <v/>
      </c>
      <c r="AF2047" s="107" t="str">
        <f t="shared" si="542"/>
        <v/>
      </c>
      <c r="AG2047" t="b">
        <f t="shared" si="543"/>
        <v>1</v>
      </c>
    </row>
    <row r="2048" spans="1:33">
      <c r="A2048" s="55">
        <f t="shared" si="545"/>
        <v>2048</v>
      </c>
      <c r="B2048" s="54">
        <f t="shared" si="546"/>
        <v>2000</v>
      </c>
      <c r="C2048" s="96" t="s">
        <v>4028</v>
      </c>
      <c r="D2048" s="96">
        <v>32</v>
      </c>
      <c r="E2048" s="99" t="s">
        <v>2968</v>
      </c>
      <c r="F2048" s="101" t="s">
        <v>2968</v>
      </c>
      <c r="G2048" s="103">
        <v>0</v>
      </c>
      <c r="H2048" s="103">
        <v>0</v>
      </c>
      <c r="I2048" s="175" t="s">
        <v>3</v>
      </c>
      <c r="J2048" s="97" t="s">
        <v>1540</v>
      </c>
      <c r="K2048" s="99" t="s">
        <v>4229</v>
      </c>
      <c r="L2048" s="255" t="s">
        <v>5137</v>
      </c>
      <c r="M2048" s="255"/>
      <c r="N2048" s="255"/>
      <c r="O2048" s="104" t="s">
        <v>2948</v>
      </c>
      <c r="P2048" s="101" t="s">
        <v>2982</v>
      </c>
      <c r="Q2048" s="104"/>
      <c r="R2048" s="45"/>
      <c r="S2048" t="str">
        <f t="shared" si="550"/>
        <v/>
      </c>
      <c r="T2048" s="45" t="str">
        <f>IF(ISNA(VLOOKUP(AF2048,#REF!,1)),"//","")</f>
        <v/>
      </c>
      <c r="U2048" s="45"/>
      <c r="V2048" s="43">
        <f t="shared" si="544"/>
        <v>652</v>
      </c>
      <c r="W2048" s="91" t="s">
        <v>2950</v>
      </c>
      <c r="X2048" s="69" t="s">
        <v>2807</v>
      </c>
      <c r="Y2048" s="69" t="s">
        <v>2422</v>
      </c>
      <c r="Z2048" s="44" t="str">
        <f t="shared" si="548"/>
        <v/>
      </c>
      <c r="AA2048" s="25" t="str">
        <f t="shared" si="540"/>
        <v/>
      </c>
      <c r="AB2048" s="1">
        <f t="shared" si="549"/>
        <v>2000</v>
      </c>
      <c r="AC2048" t="str">
        <f t="shared" si="541"/>
        <v>ITM_U32</v>
      </c>
      <c r="AD2048" s="157" t="str">
        <f>IF(ISNA(VLOOKUP(AA2048,Sheet2!J:J,1,0)),"//","")</f>
        <v/>
      </c>
      <c r="AF2048" s="107" t="str">
        <f t="shared" si="542"/>
        <v/>
      </c>
      <c r="AG2048" t="b">
        <f t="shared" si="543"/>
        <v>1</v>
      </c>
    </row>
    <row r="2049" spans="1:33">
      <c r="A2049" s="55">
        <f t="shared" si="545"/>
        <v>2049</v>
      </c>
      <c r="B2049" s="54">
        <f t="shared" si="546"/>
        <v>2001</v>
      </c>
      <c r="C2049" s="96" t="s">
        <v>4028</v>
      </c>
      <c r="D2049" s="96">
        <v>64</v>
      </c>
      <c r="E2049" s="99" t="s">
        <v>2969</v>
      </c>
      <c r="F2049" s="101" t="s">
        <v>2969</v>
      </c>
      <c r="G2049" s="103">
        <v>0</v>
      </c>
      <c r="H2049" s="103">
        <v>0</v>
      </c>
      <c r="I2049" s="175" t="s">
        <v>3</v>
      </c>
      <c r="J2049" s="97" t="s">
        <v>1540</v>
      </c>
      <c r="K2049" s="99" t="s">
        <v>4229</v>
      </c>
      <c r="L2049" s="255" t="s">
        <v>5137</v>
      </c>
      <c r="M2049" s="255"/>
      <c r="N2049" s="255"/>
      <c r="O2049" s="104" t="s">
        <v>2948</v>
      </c>
      <c r="P2049" s="101" t="s">
        <v>2983</v>
      </c>
      <c r="Q2049" s="104"/>
      <c r="R2049" s="45"/>
      <c r="S2049" t="str">
        <f t="shared" si="550"/>
        <v/>
      </c>
      <c r="T2049" s="45" t="str">
        <f>IF(ISNA(VLOOKUP(AF2049,#REF!,1)),"//","")</f>
        <v/>
      </c>
      <c r="U2049" s="45"/>
      <c r="V2049" s="43">
        <f t="shared" si="544"/>
        <v>652</v>
      </c>
      <c r="W2049" s="91" t="s">
        <v>2950</v>
      </c>
      <c r="X2049" s="69" t="s">
        <v>2807</v>
      </c>
      <c r="Y2049" s="69" t="s">
        <v>2422</v>
      </c>
      <c r="Z2049" s="44" t="str">
        <f t="shared" si="548"/>
        <v/>
      </c>
      <c r="AA2049" s="25" t="str">
        <f t="shared" si="540"/>
        <v/>
      </c>
      <c r="AB2049" s="1">
        <f t="shared" si="549"/>
        <v>2001</v>
      </c>
      <c r="AC2049" t="str">
        <f t="shared" si="541"/>
        <v>ITM_U64</v>
      </c>
      <c r="AD2049" s="157" t="str">
        <f>IF(ISNA(VLOOKUP(AA2049,Sheet2!J:J,1,0)),"//","")</f>
        <v/>
      </c>
      <c r="AF2049" s="107" t="str">
        <f t="shared" si="542"/>
        <v/>
      </c>
      <c r="AG2049" t="b">
        <f t="shared" si="543"/>
        <v>1</v>
      </c>
    </row>
    <row r="2050" spans="1:33">
      <c r="A2050" s="55">
        <f t="shared" si="545"/>
        <v>2050</v>
      </c>
      <c r="B2050" s="54">
        <f t="shared" si="546"/>
        <v>2002</v>
      </c>
      <c r="C2050" s="96" t="s">
        <v>4029</v>
      </c>
      <c r="D2050" s="96">
        <v>1</v>
      </c>
      <c r="E2050" s="99" t="s">
        <v>2970</v>
      </c>
      <c r="F2050" s="101" t="s">
        <v>2970</v>
      </c>
      <c r="G2050" s="103">
        <v>0</v>
      </c>
      <c r="H2050" s="103">
        <v>0</v>
      </c>
      <c r="I2050" s="175" t="s">
        <v>3</v>
      </c>
      <c r="J2050" s="97" t="s">
        <v>1540</v>
      </c>
      <c r="K2050" s="99" t="s">
        <v>4229</v>
      </c>
      <c r="L2050" s="255" t="s">
        <v>5137</v>
      </c>
      <c r="M2050" s="255"/>
      <c r="N2050" s="255"/>
      <c r="O2050" s="104" t="s">
        <v>2948</v>
      </c>
      <c r="P2050" s="101" t="s">
        <v>2984</v>
      </c>
      <c r="Q2050" s="104"/>
      <c r="R2050" s="45"/>
      <c r="S2050" t="str">
        <f t="shared" si="550"/>
        <v/>
      </c>
      <c r="T2050" s="45" t="str">
        <f>IF(ISNA(VLOOKUP(AF2050,#REF!,1)),"//","")</f>
        <v/>
      </c>
      <c r="U2050" s="45"/>
      <c r="V2050" s="43">
        <f t="shared" si="544"/>
        <v>652</v>
      </c>
      <c r="W2050" s="91" t="s">
        <v>2950</v>
      </c>
      <c r="X2050" s="69" t="s">
        <v>2807</v>
      </c>
      <c r="Y2050" s="69" t="s">
        <v>2422</v>
      </c>
      <c r="Z2050" s="44" t="str">
        <f t="shared" si="548"/>
        <v/>
      </c>
      <c r="AA2050" s="25" t="str">
        <f t="shared" si="540"/>
        <v/>
      </c>
      <c r="AB2050" s="1">
        <f t="shared" si="549"/>
        <v>2002</v>
      </c>
      <c r="AC2050" t="str">
        <f t="shared" si="541"/>
        <v>ITM_SL1</v>
      </c>
      <c r="AD2050" s="157" t="str">
        <f>IF(ISNA(VLOOKUP(AA2050,Sheet2!J:J,1,0)),"//","")</f>
        <v/>
      </c>
      <c r="AF2050" s="107" t="str">
        <f t="shared" si="542"/>
        <v/>
      </c>
      <c r="AG2050" t="b">
        <f t="shared" si="543"/>
        <v>1</v>
      </c>
    </row>
    <row r="2051" spans="1:33">
      <c r="A2051" s="55">
        <f t="shared" si="545"/>
        <v>2051</v>
      </c>
      <c r="B2051" s="54">
        <f t="shared" si="546"/>
        <v>2003</v>
      </c>
      <c r="C2051" s="96" t="s">
        <v>4029</v>
      </c>
      <c r="D2051" s="96">
        <v>2</v>
      </c>
      <c r="E2051" s="99" t="s">
        <v>2971</v>
      </c>
      <c r="F2051" s="99" t="s">
        <v>2971</v>
      </c>
      <c r="G2051" s="103">
        <v>0</v>
      </c>
      <c r="H2051" s="103">
        <v>0</v>
      </c>
      <c r="I2051" s="175" t="s">
        <v>3</v>
      </c>
      <c r="J2051" s="97" t="s">
        <v>1540</v>
      </c>
      <c r="K2051" s="99" t="s">
        <v>4229</v>
      </c>
      <c r="L2051" s="255" t="s">
        <v>5137</v>
      </c>
      <c r="M2051" s="255"/>
      <c r="N2051" s="255"/>
      <c r="O2051" s="104" t="s">
        <v>2948</v>
      </c>
      <c r="P2051" s="101" t="s">
        <v>2985</v>
      </c>
      <c r="Q2051" s="104"/>
      <c r="R2051" s="45"/>
      <c r="S2051" t="str">
        <f t="shared" si="550"/>
        <v/>
      </c>
      <c r="T2051" s="45" t="str">
        <f>IF(ISNA(VLOOKUP(AF2051,#REF!,1)),"//","")</f>
        <v/>
      </c>
      <c r="U2051" s="45"/>
      <c r="V2051" s="43">
        <f t="shared" si="544"/>
        <v>652</v>
      </c>
      <c r="W2051" s="91" t="s">
        <v>2950</v>
      </c>
      <c r="X2051" s="69" t="s">
        <v>2807</v>
      </c>
      <c r="Y2051" s="69" t="s">
        <v>2422</v>
      </c>
      <c r="Z2051" s="44" t="str">
        <f t="shared" si="548"/>
        <v/>
      </c>
      <c r="AA2051" s="25" t="str">
        <f t="shared" si="540"/>
        <v/>
      </c>
      <c r="AB2051" s="1">
        <f t="shared" si="549"/>
        <v>2003</v>
      </c>
      <c r="AC2051" t="str">
        <f t="shared" si="541"/>
        <v>ITM_SR1</v>
      </c>
      <c r="AD2051" s="157" t="str">
        <f>IF(ISNA(VLOOKUP(AA2051,Sheet2!J:J,1,0)),"//","")</f>
        <v/>
      </c>
      <c r="AF2051" s="107" t="str">
        <f t="shared" si="542"/>
        <v/>
      </c>
      <c r="AG2051" t="b">
        <f t="shared" si="543"/>
        <v>1</v>
      </c>
    </row>
    <row r="2052" spans="1:33">
      <c r="A2052" s="55">
        <f t="shared" si="545"/>
        <v>2052</v>
      </c>
      <c r="B2052" s="54">
        <f t="shared" si="546"/>
        <v>2004</v>
      </c>
      <c r="C2052" s="96" t="s">
        <v>4029</v>
      </c>
      <c r="D2052" s="96">
        <v>3</v>
      </c>
      <c r="E2052" s="99" t="s">
        <v>2972</v>
      </c>
      <c r="F2052" s="99" t="s">
        <v>2972</v>
      </c>
      <c r="G2052" s="103">
        <v>0</v>
      </c>
      <c r="H2052" s="103">
        <v>0</v>
      </c>
      <c r="I2052" s="175" t="s">
        <v>3</v>
      </c>
      <c r="J2052" s="97" t="s">
        <v>1540</v>
      </c>
      <c r="K2052" s="99" t="s">
        <v>4229</v>
      </c>
      <c r="L2052" s="255" t="s">
        <v>5137</v>
      </c>
      <c r="M2052" s="255"/>
      <c r="N2052" s="255"/>
      <c r="O2052" s="104" t="s">
        <v>2948</v>
      </c>
      <c r="P2052" s="101" t="s">
        <v>2986</v>
      </c>
      <c r="Q2052" s="104"/>
      <c r="R2052" s="45"/>
      <c r="S2052" t="str">
        <f t="shared" si="550"/>
        <v/>
      </c>
      <c r="T2052" s="45" t="str">
        <f>IF(ISNA(VLOOKUP(AF2052,#REF!,1)),"//","")</f>
        <v/>
      </c>
      <c r="U2052" s="45"/>
      <c r="V2052" s="43">
        <f t="shared" si="544"/>
        <v>652</v>
      </c>
      <c r="W2052" s="91" t="s">
        <v>2950</v>
      </c>
      <c r="X2052" s="69" t="s">
        <v>2807</v>
      </c>
      <c r="Y2052" s="69" t="s">
        <v>2422</v>
      </c>
      <c r="Z2052" s="44" t="str">
        <f t="shared" si="548"/>
        <v/>
      </c>
      <c r="AA2052" s="25" t="str">
        <f t="shared" si="540"/>
        <v/>
      </c>
      <c r="AB2052" s="1">
        <f t="shared" si="549"/>
        <v>2004</v>
      </c>
      <c r="AC2052" t="str">
        <f t="shared" si="541"/>
        <v>ITM_RL1</v>
      </c>
      <c r="AD2052" s="157" t="str">
        <f>IF(ISNA(VLOOKUP(AA2052,Sheet2!J:J,1,0)),"//","")</f>
        <v/>
      </c>
      <c r="AF2052" s="107" t="str">
        <f t="shared" si="542"/>
        <v/>
      </c>
      <c r="AG2052" t="b">
        <f t="shared" si="543"/>
        <v>1</v>
      </c>
    </row>
    <row r="2053" spans="1:33">
      <c r="A2053" s="55">
        <f t="shared" si="545"/>
        <v>2053</v>
      </c>
      <c r="B2053" s="54">
        <f t="shared" si="546"/>
        <v>2005</v>
      </c>
      <c r="C2053" s="96" t="s">
        <v>4029</v>
      </c>
      <c r="D2053" s="96">
        <v>4</v>
      </c>
      <c r="E2053" s="99" t="s">
        <v>2973</v>
      </c>
      <c r="F2053" s="99" t="s">
        <v>2973</v>
      </c>
      <c r="G2053" s="103">
        <v>0</v>
      </c>
      <c r="H2053" s="103">
        <v>0</v>
      </c>
      <c r="I2053" s="175" t="s">
        <v>3</v>
      </c>
      <c r="J2053" s="97" t="s">
        <v>1540</v>
      </c>
      <c r="K2053" s="99" t="s">
        <v>4229</v>
      </c>
      <c r="L2053" s="255" t="s">
        <v>5137</v>
      </c>
      <c r="M2053" s="255"/>
      <c r="N2053" s="255"/>
      <c r="O2053" s="104" t="s">
        <v>2948</v>
      </c>
      <c r="P2053" s="101" t="s">
        <v>2987</v>
      </c>
      <c r="Q2053" s="104"/>
      <c r="R2053" s="45"/>
      <c r="S2053" t="str">
        <f t="shared" si="550"/>
        <v/>
      </c>
      <c r="T2053" s="45" t="str">
        <f>IF(ISNA(VLOOKUP(AF2053,#REF!,1)),"//","")</f>
        <v/>
      </c>
      <c r="U2053" s="45"/>
      <c r="V2053" s="43">
        <f t="shared" si="544"/>
        <v>652</v>
      </c>
      <c r="W2053" s="91" t="s">
        <v>2950</v>
      </c>
      <c r="X2053" s="69" t="s">
        <v>2807</v>
      </c>
      <c r="Y2053" s="69" t="s">
        <v>2422</v>
      </c>
      <c r="Z2053" s="44" t="str">
        <f t="shared" si="548"/>
        <v/>
      </c>
      <c r="AA2053" s="25" t="str">
        <f t="shared" si="540"/>
        <v/>
      </c>
      <c r="AB2053" s="1">
        <f t="shared" si="549"/>
        <v>2005</v>
      </c>
      <c r="AC2053" t="str">
        <f t="shared" si="541"/>
        <v>ITM_RR1</v>
      </c>
      <c r="AD2053" s="157" t="str">
        <f>IF(ISNA(VLOOKUP(AA2053,Sheet2!J:J,1,0)),"//","")</f>
        <v/>
      </c>
      <c r="AF2053" s="107" t="str">
        <f t="shared" si="542"/>
        <v/>
      </c>
      <c r="AG2053" t="b">
        <f t="shared" si="543"/>
        <v>1</v>
      </c>
    </row>
    <row r="2054" spans="1:33">
      <c r="A2054" s="55">
        <f t="shared" si="545"/>
        <v>2054</v>
      </c>
      <c r="B2054" s="54">
        <f t="shared" si="546"/>
        <v>2006</v>
      </c>
      <c r="C2054" s="96" t="s">
        <v>4029</v>
      </c>
      <c r="D2054" s="96">
        <v>5</v>
      </c>
      <c r="E2054" s="99" t="s">
        <v>2995</v>
      </c>
      <c r="F2054" s="99" t="s">
        <v>2995</v>
      </c>
      <c r="G2054" s="103">
        <v>0</v>
      </c>
      <c r="H2054" s="103">
        <v>0</v>
      </c>
      <c r="I2054" s="175" t="s">
        <v>3</v>
      </c>
      <c r="J2054" s="97" t="s">
        <v>1541</v>
      </c>
      <c r="K2054" s="99" t="s">
        <v>4229</v>
      </c>
      <c r="L2054" s="255" t="s">
        <v>5137</v>
      </c>
      <c r="M2054" s="255"/>
      <c r="N2054" s="255"/>
      <c r="O2054" s="104" t="s">
        <v>2948</v>
      </c>
      <c r="P2054" s="101" t="s">
        <v>2988</v>
      </c>
      <c r="Q2054" s="104"/>
      <c r="R2054" s="45"/>
      <c r="S2054" t="str">
        <f t="shared" si="550"/>
        <v/>
      </c>
      <c r="T2054" s="45" t="str">
        <f>IF(ISNA(VLOOKUP(AF2054,#REF!,1)),"//","")</f>
        <v/>
      </c>
      <c r="U2054" s="45"/>
      <c r="V2054" s="43">
        <f t="shared" si="544"/>
        <v>652</v>
      </c>
      <c r="W2054" s="91" t="s">
        <v>2950</v>
      </c>
      <c r="X2054" s="69" t="s">
        <v>2807</v>
      </c>
      <c r="Y2054" s="69" t="s">
        <v>2422</v>
      </c>
      <c r="Z2054" s="44" t="str">
        <f t="shared" si="548"/>
        <v/>
      </c>
      <c r="AA2054" s="25" t="str">
        <f t="shared" si="540"/>
        <v/>
      </c>
      <c r="AB2054" s="1">
        <f t="shared" si="549"/>
        <v>2006</v>
      </c>
      <c r="AC2054" t="str">
        <f t="shared" si="541"/>
        <v>ITM_FWORD</v>
      </c>
      <c r="AD2054" s="157" t="str">
        <f>IF(ISNA(VLOOKUP(AA2054,Sheet2!J:J,1,0)),"//","")</f>
        <v/>
      </c>
      <c r="AF2054" s="107" t="str">
        <f t="shared" si="542"/>
        <v/>
      </c>
      <c r="AG2054" t="b">
        <f t="shared" si="543"/>
        <v>1</v>
      </c>
    </row>
    <row r="2055" spans="1:33">
      <c r="A2055" s="55">
        <f t="shared" si="545"/>
        <v>2055</v>
      </c>
      <c r="B2055" s="54">
        <f t="shared" si="546"/>
        <v>2007</v>
      </c>
      <c r="C2055" s="96" t="s">
        <v>4029</v>
      </c>
      <c r="D2055" s="96">
        <v>6</v>
      </c>
      <c r="E2055" s="99" t="s">
        <v>2996</v>
      </c>
      <c r="F2055" s="99" t="s">
        <v>2996</v>
      </c>
      <c r="G2055" s="103">
        <v>0</v>
      </c>
      <c r="H2055" s="103">
        <v>0</v>
      </c>
      <c r="I2055" s="175" t="s">
        <v>3</v>
      </c>
      <c r="J2055" s="97" t="s">
        <v>1541</v>
      </c>
      <c r="K2055" s="99" t="s">
        <v>4229</v>
      </c>
      <c r="L2055" s="255" t="s">
        <v>5137</v>
      </c>
      <c r="M2055" s="255"/>
      <c r="N2055" s="255"/>
      <c r="O2055" s="104" t="s">
        <v>2948</v>
      </c>
      <c r="P2055" s="101" t="s">
        <v>2989</v>
      </c>
      <c r="Q2055" s="104"/>
      <c r="R2055" s="45"/>
      <c r="S2055" t="str">
        <f t="shared" si="550"/>
        <v/>
      </c>
      <c r="T2055" s="45" t="str">
        <f>IF(ISNA(VLOOKUP(AF2055,#REF!,1)),"//","")</f>
        <v/>
      </c>
      <c r="U2055" s="45"/>
      <c r="V2055" s="43">
        <f t="shared" si="544"/>
        <v>652</v>
      </c>
      <c r="W2055" s="91" t="s">
        <v>2950</v>
      </c>
      <c r="X2055" s="69" t="s">
        <v>2807</v>
      </c>
      <c r="Y2055" s="69" t="s">
        <v>2422</v>
      </c>
      <c r="Z2055" s="44" t="str">
        <f t="shared" si="548"/>
        <v/>
      </c>
      <c r="AA2055" s="25" t="str">
        <f t="shared" si="540"/>
        <v/>
      </c>
      <c r="AB2055" s="1">
        <f t="shared" si="549"/>
        <v>2007</v>
      </c>
      <c r="AC2055" t="str">
        <f t="shared" si="541"/>
        <v>ITM_FBYTE</v>
      </c>
      <c r="AD2055" s="157" t="str">
        <f>IF(ISNA(VLOOKUP(AA2055,Sheet2!J:J,1,0)),"//","")</f>
        <v/>
      </c>
      <c r="AF2055" s="107" t="str">
        <f t="shared" si="542"/>
        <v/>
      </c>
      <c r="AG2055" t="b">
        <f t="shared" si="543"/>
        <v>1</v>
      </c>
    </row>
    <row r="2056" spans="1:33">
      <c r="A2056" s="55">
        <f t="shared" si="545"/>
        <v>2056</v>
      </c>
      <c r="B2056" s="54">
        <f t="shared" si="546"/>
        <v>2008</v>
      </c>
      <c r="C2056" s="96" t="s">
        <v>4030</v>
      </c>
      <c r="D2056" s="96" t="s">
        <v>7</v>
      </c>
      <c r="E2056" s="229" t="s">
        <v>3017</v>
      </c>
      <c r="F2056" s="99" t="s">
        <v>3017</v>
      </c>
      <c r="G2056" s="103">
        <v>0</v>
      </c>
      <c r="H2056" s="103">
        <v>0</v>
      </c>
      <c r="I2056" s="180" t="s">
        <v>1</v>
      </c>
      <c r="J2056" s="97" t="s">
        <v>1541</v>
      </c>
      <c r="K2056" s="99" t="s">
        <v>4229</v>
      </c>
      <c r="L2056" s="255" t="s">
        <v>5137</v>
      </c>
      <c r="M2056" s="255"/>
      <c r="N2056" s="255"/>
      <c r="O2056" s="104" t="s">
        <v>2999</v>
      </c>
      <c r="P2056" s="101" t="s">
        <v>2990</v>
      </c>
      <c r="Q2056" s="104"/>
      <c r="R2056" s="45"/>
      <c r="S2056" t="str">
        <f t="shared" si="550"/>
        <v/>
      </c>
      <c r="T2056" s="45" t="str">
        <f>IF(ISNA(VLOOKUP(AF2056,#REF!,1)),"//","")</f>
        <v/>
      </c>
      <c r="U2056" s="45"/>
      <c r="V2056" s="43">
        <f t="shared" si="544"/>
        <v>653</v>
      </c>
      <c r="W2056" s="91" t="s">
        <v>2882</v>
      </c>
      <c r="X2056" s="69" t="s">
        <v>2813</v>
      </c>
      <c r="Y2056" s="69" t="s">
        <v>2422</v>
      </c>
      <c r="Z2056" s="44" t="str">
        <f t="shared" si="548"/>
        <v>"EXITCLR"</v>
      </c>
      <c r="AA2056" s="25" t="str">
        <f t="shared" si="540"/>
        <v>EXITCLR</v>
      </c>
      <c r="AB2056" s="1">
        <f t="shared" si="549"/>
        <v>2008</v>
      </c>
      <c r="AC2056" t="str">
        <f t="shared" si="541"/>
        <v>ITM_CLAIM</v>
      </c>
      <c r="AD2056" s="157" t="str">
        <f>IF(ISNA(VLOOKUP(AA2056,Sheet2!J:J,1,0)),"//","")</f>
        <v>//</v>
      </c>
      <c r="AF2056" s="107" t="str">
        <f t="shared" si="542"/>
        <v>EXITCLR</v>
      </c>
      <c r="AG2056" t="b">
        <f t="shared" si="543"/>
        <v>1</v>
      </c>
    </row>
    <row r="2057" spans="1:33">
      <c r="A2057" s="55">
        <f t="shared" si="545"/>
        <v>2057</v>
      </c>
      <c r="B2057" s="54">
        <f t="shared" si="546"/>
        <v>2009</v>
      </c>
      <c r="C2057" s="96" t="s">
        <v>4031</v>
      </c>
      <c r="D2057" s="96" t="s">
        <v>12</v>
      </c>
      <c r="E2057" s="226" t="s">
        <v>531</v>
      </c>
      <c r="F2057" s="97" t="s">
        <v>2998</v>
      </c>
      <c r="G2057" s="103">
        <v>0</v>
      </c>
      <c r="H2057" s="103">
        <v>3</v>
      </c>
      <c r="I2057" s="180" t="s">
        <v>1</v>
      </c>
      <c r="J2057" s="97" t="s">
        <v>1541</v>
      </c>
      <c r="K2057" s="99" t="s">
        <v>4065</v>
      </c>
      <c r="L2057" s="255" t="s">
        <v>5137</v>
      </c>
      <c r="M2057" s="255"/>
      <c r="N2057" s="255"/>
      <c r="O2057" s="104" t="s">
        <v>2948</v>
      </c>
      <c r="P2057" s="101" t="s">
        <v>2997</v>
      </c>
      <c r="Q2057" s="101"/>
      <c r="R2057"/>
      <c r="S2057" t="str">
        <f t="shared" si="550"/>
        <v>NOT EQUAL</v>
      </c>
      <c r="T2057" t="str">
        <f>IF(ISNA(VLOOKUP(AF2057,#REF!,1)),"//","")</f>
        <v/>
      </c>
      <c r="U2057"/>
      <c r="V2057" s="43">
        <f t="shared" si="544"/>
        <v>653</v>
      </c>
      <c r="W2057" s="91" t="s">
        <v>2950</v>
      </c>
      <c r="X2057" s="69" t="s">
        <v>2807</v>
      </c>
      <c r="Y2057" s="69" t="s">
        <v>2422</v>
      </c>
      <c r="Z2057" s="44" t="str">
        <f t="shared" si="548"/>
        <v/>
      </c>
      <c r="AA2057" s="25" t="str">
        <f t="shared" si="540"/>
        <v/>
      </c>
      <c r="AB2057" s="1">
        <f t="shared" si="549"/>
        <v>2009</v>
      </c>
      <c r="AC2057" t="str">
        <f t="shared" si="541"/>
        <v>ITM_SHOIREP</v>
      </c>
      <c r="AD2057" s="157" t="str">
        <f>IF(ISNA(VLOOKUP(AA2057,Sheet2!J:J,1,0)),"//","")</f>
        <v/>
      </c>
      <c r="AF2057" s="107" t="str">
        <f t="shared" si="542"/>
        <v/>
      </c>
      <c r="AG2057" t="b">
        <f t="shared" si="543"/>
        <v>1</v>
      </c>
    </row>
    <row r="2058" spans="1:33">
      <c r="A2058" s="55">
        <f t="shared" si="545"/>
        <v>2058</v>
      </c>
      <c r="B2058" s="54">
        <f t="shared" si="546"/>
        <v>2010</v>
      </c>
      <c r="C2058" s="96" t="s">
        <v>4032</v>
      </c>
      <c r="D2058" s="96" t="s">
        <v>7</v>
      </c>
      <c r="E2058" s="226" t="s">
        <v>531</v>
      </c>
      <c r="F2058" s="99" t="s">
        <v>1416</v>
      </c>
      <c r="G2058" s="103">
        <v>0</v>
      </c>
      <c r="H2058" s="103">
        <v>0</v>
      </c>
      <c r="I2058" s="180" t="s">
        <v>1</v>
      </c>
      <c r="J2058" s="97" t="s">
        <v>1541</v>
      </c>
      <c r="K2058" s="99" t="s">
        <v>4065</v>
      </c>
      <c r="L2058" s="255" t="s">
        <v>5137</v>
      </c>
      <c r="M2058" s="255"/>
      <c r="N2058" s="255"/>
      <c r="O2058" s="104" t="s">
        <v>1113</v>
      </c>
      <c r="P2058" s="101" t="s">
        <v>3016</v>
      </c>
      <c r="Q2058" s="104"/>
      <c r="R2058" s="45"/>
      <c r="S2058" t="str">
        <f t="shared" si="550"/>
        <v>NOT EQUAL</v>
      </c>
      <c r="T2058" s="45" t="str">
        <f>IF(ISNA(VLOOKUP(AF2058,#REF!,1)),"//","")</f>
        <v/>
      </c>
      <c r="U2058" s="45"/>
      <c r="V2058" s="43">
        <f t="shared" si="544"/>
        <v>653</v>
      </c>
      <c r="W2058" s="91" t="s">
        <v>2422</v>
      </c>
      <c r="X2058" s="69"/>
      <c r="Y2058" s="69" t="s">
        <v>2422</v>
      </c>
      <c r="Z2058" s="44" t="str">
        <f t="shared" si="548"/>
        <v/>
      </c>
      <c r="AA2058" s="25" t="str">
        <f t="shared" si="540"/>
        <v/>
      </c>
      <c r="AB2058" s="1">
        <f t="shared" si="549"/>
        <v>2010</v>
      </c>
      <c r="AC2058" t="str">
        <f t="shared" si="541"/>
        <v>ITM_SCALE</v>
      </c>
      <c r="AD2058" s="157" t="str">
        <f>IF(ISNA(VLOOKUP(AA2058,Sheet2!J:J,1,0)),"//","")</f>
        <v/>
      </c>
      <c r="AF2058" s="107" t="str">
        <f t="shared" si="542"/>
        <v/>
      </c>
      <c r="AG2058" t="b">
        <f t="shared" si="543"/>
        <v>1</v>
      </c>
    </row>
    <row r="2059" spans="1:33">
      <c r="A2059" s="55">
        <f t="shared" si="545"/>
        <v>2059</v>
      </c>
      <c r="B2059" s="54">
        <f t="shared" si="546"/>
        <v>2011</v>
      </c>
      <c r="C2059" s="96" t="s">
        <v>4033</v>
      </c>
      <c r="D2059" s="96" t="s">
        <v>7</v>
      </c>
      <c r="E2059" s="99" t="s">
        <v>3004</v>
      </c>
      <c r="F2059" s="99" t="s">
        <v>3004</v>
      </c>
      <c r="G2059" s="103">
        <v>0</v>
      </c>
      <c r="H2059" s="103">
        <v>0</v>
      </c>
      <c r="I2059" s="175" t="s">
        <v>3</v>
      </c>
      <c r="J2059" s="97" t="s">
        <v>1541</v>
      </c>
      <c r="K2059" s="99" t="s">
        <v>4065</v>
      </c>
      <c r="L2059" s="255" t="s">
        <v>5137</v>
      </c>
      <c r="M2059" s="255"/>
      <c r="N2059" s="255"/>
      <c r="O2059" s="104"/>
      <c r="P2059" s="101" t="s">
        <v>3005</v>
      </c>
      <c r="Q2059" s="104"/>
      <c r="R2059" s="45"/>
      <c r="S2059" t="str">
        <f t="shared" si="550"/>
        <v/>
      </c>
      <c r="T2059" s="45" t="str">
        <f>IF(ISNA(VLOOKUP(AF2059,#REF!,1)),"//","")</f>
        <v/>
      </c>
      <c r="U2059" s="45"/>
      <c r="V2059" s="43">
        <f t="shared" si="544"/>
        <v>654</v>
      </c>
      <c r="W2059" s="91" t="s">
        <v>2905</v>
      </c>
      <c r="X2059" s="69" t="s">
        <v>2813</v>
      </c>
      <c r="Y2059" s="69" t="s">
        <v>2422</v>
      </c>
      <c r="Z2059" s="44" t="str">
        <f t="shared" si="548"/>
        <v>"PLOTLS"</v>
      </c>
      <c r="AA2059" s="25" t="str">
        <f t="shared" si="540"/>
        <v>PLOTLS</v>
      </c>
      <c r="AB2059" s="1">
        <f t="shared" si="549"/>
        <v>2011</v>
      </c>
      <c r="AC2059" t="str">
        <f t="shared" si="541"/>
        <v>ITM_PLOTLS</v>
      </c>
      <c r="AD2059" s="157" t="str">
        <f>IF(ISNA(VLOOKUP(AA2059,Sheet2!J:J,1,0)),"//","")</f>
        <v/>
      </c>
      <c r="AF2059" s="107" t="str">
        <f t="shared" si="542"/>
        <v>PLOTLS</v>
      </c>
      <c r="AG2059" t="b">
        <f t="shared" si="543"/>
        <v>1</v>
      </c>
    </row>
    <row r="2060" spans="1:33">
      <c r="A2060" s="55">
        <f t="shared" si="545"/>
        <v>2060</v>
      </c>
      <c r="B2060" s="54">
        <f t="shared" si="546"/>
        <v>2012</v>
      </c>
      <c r="C2060" s="96" t="s">
        <v>4034</v>
      </c>
      <c r="D2060" s="96" t="s">
        <v>7</v>
      </c>
      <c r="E2060" s="226" t="s">
        <v>531</v>
      </c>
      <c r="F2060" s="97" t="s">
        <v>3006</v>
      </c>
      <c r="G2060" s="103">
        <v>0</v>
      </c>
      <c r="H2060" s="103">
        <v>0</v>
      </c>
      <c r="I2060" s="180" t="s">
        <v>1</v>
      </c>
      <c r="J2060" s="97" t="s">
        <v>1541</v>
      </c>
      <c r="K2060" s="99" t="s">
        <v>4065</v>
      </c>
      <c r="L2060" s="255" t="s">
        <v>5137</v>
      </c>
      <c r="M2060" s="255"/>
      <c r="N2060" s="255"/>
      <c r="O2060" s="100" t="s">
        <v>3008</v>
      </c>
      <c r="P2060" s="101" t="s">
        <v>3009</v>
      </c>
      <c r="Q2060" s="101"/>
      <c r="R2060"/>
      <c r="S2060" t="str">
        <f t="shared" si="550"/>
        <v>NOT EQUAL</v>
      </c>
      <c r="T2060" t="str">
        <f>IF(ISNA(VLOOKUP(AF2060,#REF!,1)),"//","")</f>
        <v/>
      </c>
      <c r="U2060"/>
      <c r="V2060" s="43">
        <f t="shared" si="544"/>
        <v>654</v>
      </c>
      <c r="W2060" s="91" t="s">
        <v>2900</v>
      </c>
      <c r="X2060" s="69" t="s">
        <v>2422</v>
      </c>
      <c r="Y2060" s="69" t="s">
        <v>2422</v>
      </c>
      <c r="Z2060" s="44" t="str">
        <f t="shared" si="548"/>
        <v/>
      </c>
      <c r="AA2060" s="25" t="str">
        <f t="shared" si="540"/>
        <v/>
      </c>
      <c r="AB2060" s="1">
        <f t="shared" si="549"/>
        <v>2012</v>
      </c>
      <c r="AC2060" t="str">
        <f t="shared" si="541"/>
        <v>ITM_PLINE</v>
      </c>
      <c r="AD2060" s="157" t="str">
        <f>IF(ISNA(VLOOKUP(AA2060,Sheet2!J:J,1,0)),"//","")</f>
        <v/>
      </c>
      <c r="AF2060" s="107" t="str">
        <f t="shared" si="542"/>
        <v/>
      </c>
      <c r="AG2060" t="b">
        <f t="shared" si="543"/>
        <v>1</v>
      </c>
    </row>
    <row r="2061" spans="1:33">
      <c r="A2061" s="55">
        <f t="shared" si="545"/>
        <v>2061</v>
      </c>
      <c r="B2061" s="54">
        <f t="shared" si="546"/>
        <v>2013</v>
      </c>
      <c r="C2061" s="96" t="s">
        <v>4035</v>
      </c>
      <c r="D2061" s="96" t="s">
        <v>7</v>
      </c>
      <c r="E2061" s="226" t="s">
        <v>531</v>
      </c>
      <c r="F2061" s="97" t="s">
        <v>1206</v>
      </c>
      <c r="G2061" s="98">
        <v>0</v>
      </c>
      <c r="H2061" s="98">
        <v>0</v>
      </c>
      <c r="I2061" s="180" t="s">
        <v>1</v>
      </c>
      <c r="J2061" s="97" t="s">
        <v>1541</v>
      </c>
      <c r="K2061" s="99" t="s">
        <v>4065</v>
      </c>
      <c r="L2061" s="255" t="s">
        <v>5137</v>
      </c>
      <c r="M2061" s="255"/>
      <c r="N2061" s="255"/>
      <c r="O2061" s="96" t="s">
        <v>3008</v>
      </c>
      <c r="P2061" s="101" t="s">
        <v>3010</v>
      </c>
      <c r="Q2061" s="101"/>
      <c r="R2061"/>
      <c r="S2061" t="str">
        <f t="shared" si="550"/>
        <v>NOT EQUAL</v>
      </c>
      <c r="T2061" t="str">
        <f>IF(ISNA(VLOOKUP(AF2061,#REF!,1)),"//","")</f>
        <v/>
      </c>
      <c r="U2061"/>
      <c r="V2061" s="43">
        <f t="shared" si="544"/>
        <v>654</v>
      </c>
      <c r="W2061" s="91" t="s">
        <v>2900</v>
      </c>
      <c r="X2061" s="69" t="s">
        <v>2422</v>
      </c>
      <c r="Y2061" s="69" t="s">
        <v>2422</v>
      </c>
      <c r="Z2061" s="44" t="str">
        <f t="shared" si="548"/>
        <v/>
      </c>
      <c r="AA2061" s="25" t="str">
        <f t="shared" ref="AA2061:AA2127" si="55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1" s="1">
        <f t="shared" si="549"/>
        <v>2013</v>
      </c>
      <c r="AC2061" t="str">
        <f t="shared" ref="AC2061:AC2127" si="552">P2061</f>
        <v>ITM_PCROS</v>
      </c>
      <c r="AD2061" s="157" t="str">
        <f>IF(ISNA(VLOOKUP(AA2061,Sheet2!J:J,1,0)),"//","")</f>
        <v/>
      </c>
      <c r="AF2061" s="107" t="str">
        <f t="shared" ref="AF2061:AF2092" si="55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1" t="b">
        <f t="shared" ref="AG2061:AG2092" si="554">AA2061=AF2061</f>
        <v>1</v>
      </c>
    </row>
    <row r="2062" spans="1:33">
      <c r="A2062" s="55">
        <f t="shared" si="545"/>
        <v>2062</v>
      </c>
      <c r="B2062" s="54">
        <f t="shared" si="546"/>
        <v>2014</v>
      </c>
      <c r="C2062" s="96" t="s">
        <v>4036</v>
      </c>
      <c r="D2062" s="96" t="s">
        <v>7</v>
      </c>
      <c r="E2062" s="226" t="s">
        <v>531</v>
      </c>
      <c r="F2062" s="97" t="s">
        <v>3007</v>
      </c>
      <c r="G2062" s="98">
        <v>0</v>
      </c>
      <c r="H2062" s="98">
        <v>0</v>
      </c>
      <c r="I2062" s="180" t="s">
        <v>1</v>
      </c>
      <c r="J2062" s="97" t="s">
        <v>1541</v>
      </c>
      <c r="K2062" s="99" t="s">
        <v>4065</v>
      </c>
      <c r="L2062" s="255" t="s">
        <v>5137</v>
      </c>
      <c r="M2062" s="255"/>
      <c r="N2062" s="255"/>
      <c r="O2062" s="96" t="s">
        <v>3008</v>
      </c>
      <c r="P2062" s="101" t="s">
        <v>3011</v>
      </c>
      <c r="Q2062" s="101"/>
      <c r="R2062"/>
      <c r="S2062" t="str">
        <f t="shared" si="550"/>
        <v>NOT EQUAL</v>
      </c>
      <c r="T2062" t="str">
        <f>IF(ISNA(VLOOKUP(AF2062,#REF!,1)),"//","")</f>
        <v/>
      </c>
      <c r="U2062"/>
      <c r="V2062" s="43">
        <f t="shared" si="544"/>
        <v>654</v>
      </c>
      <c r="W2062" s="91" t="s">
        <v>2900</v>
      </c>
      <c r="X2062" s="69" t="s">
        <v>2422</v>
      </c>
      <c r="Y2062" s="69" t="s">
        <v>2422</v>
      </c>
      <c r="Z2062" s="44" t="str">
        <f t="shared" si="548"/>
        <v/>
      </c>
      <c r="AA2062" s="25" t="str">
        <f t="shared" si="551"/>
        <v/>
      </c>
      <c r="AB2062" s="1">
        <f t="shared" si="549"/>
        <v>2014</v>
      </c>
      <c r="AC2062" t="str">
        <f t="shared" si="552"/>
        <v>ITM_PBOX</v>
      </c>
      <c r="AD2062" s="157" t="str">
        <f>IF(ISNA(VLOOKUP(AA2062,Sheet2!J:J,1,0)),"//","")</f>
        <v/>
      </c>
      <c r="AF2062" s="107" t="str">
        <f t="shared" si="553"/>
        <v/>
      </c>
      <c r="AG2062" t="b">
        <f t="shared" si="554"/>
        <v>1</v>
      </c>
    </row>
    <row r="2063" spans="1:33">
      <c r="A2063" s="55">
        <f t="shared" si="545"/>
        <v>2063</v>
      </c>
      <c r="B2063" s="54">
        <f t="shared" si="546"/>
        <v>2015</v>
      </c>
      <c r="C2063" s="96" t="s">
        <v>4037</v>
      </c>
      <c r="D2063" s="96" t="s">
        <v>7</v>
      </c>
      <c r="E2063" s="226" t="s">
        <v>531</v>
      </c>
      <c r="F2063" s="97" t="s">
        <v>3012</v>
      </c>
      <c r="G2063" s="98">
        <v>0</v>
      </c>
      <c r="H2063" s="98">
        <v>0</v>
      </c>
      <c r="I2063" s="180" t="s">
        <v>1</v>
      </c>
      <c r="J2063" s="97" t="s">
        <v>1541</v>
      </c>
      <c r="K2063" s="99" t="s">
        <v>4065</v>
      </c>
      <c r="L2063" s="255" t="s">
        <v>5137</v>
      </c>
      <c r="M2063" s="255"/>
      <c r="N2063" s="255"/>
      <c r="O2063" s="96" t="s">
        <v>2488</v>
      </c>
      <c r="P2063" s="101" t="s">
        <v>2489</v>
      </c>
      <c r="Q2063" s="101"/>
      <c r="R2063"/>
      <c r="S2063" t="str">
        <f t="shared" si="550"/>
        <v>NOT EQUAL</v>
      </c>
      <c r="T2063" t="str">
        <f>IF(ISNA(VLOOKUP(AF2063,#REF!,1)),"//","")</f>
        <v/>
      </c>
      <c r="U2063"/>
      <c r="V2063" s="43">
        <f t="shared" si="544"/>
        <v>654</v>
      </c>
      <c r="W2063" s="91" t="s">
        <v>2900</v>
      </c>
      <c r="X2063" s="69" t="s">
        <v>2422</v>
      </c>
      <c r="Y2063" s="69" t="s">
        <v>2422</v>
      </c>
      <c r="Z2063" s="44" t="str">
        <f t="shared" si="548"/>
        <v/>
      </c>
      <c r="AA2063" s="25" t="str">
        <f t="shared" si="551"/>
        <v/>
      </c>
      <c r="AB2063" s="1">
        <f t="shared" si="549"/>
        <v>2015</v>
      </c>
      <c r="AC2063" t="str">
        <f t="shared" si="552"/>
        <v>ITM_VECT</v>
      </c>
      <c r="AD2063" s="157" t="str">
        <f>IF(ISNA(VLOOKUP(AA2063,Sheet2!J:J,1,0)),"//","")</f>
        <v/>
      </c>
      <c r="AF2063" s="107" t="str">
        <f t="shared" si="553"/>
        <v/>
      </c>
      <c r="AG2063" t="b">
        <f t="shared" si="554"/>
        <v>1</v>
      </c>
    </row>
    <row r="2064" spans="1:33">
      <c r="A2064" s="55">
        <f t="shared" si="545"/>
        <v>2064</v>
      </c>
      <c r="B2064" s="54">
        <f t="shared" si="546"/>
        <v>2016</v>
      </c>
      <c r="C2064" s="96" t="s">
        <v>4038</v>
      </c>
      <c r="D2064" s="96" t="s">
        <v>7</v>
      </c>
      <c r="E2064" s="226" t="s">
        <v>531</v>
      </c>
      <c r="F2064" s="97" t="s">
        <v>3013</v>
      </c>
      <c r="G2064" s="98">
        <v>0</v>
      </c>
      <c r="H2064" s="98">
        <v>0</v>
      </c>
      <c r="I2064" s="180" t="s">
        <v>1</v>
      </c>
      <c r="J2064" s="97" t="s">
        <v>1541</v>
      </c>
      <c r="K2064" s="99" t="s">
        <v>4065</v>
      </c>
      <c r="L2064" s="255" t="s">
        <v>5137</v>
      </c>
      <c r="M2064" s="255"/>
      <c r="N2064" s="255"/>
      <c r="O2064" s="96" t="s">
        <v>2488</v>
      </c>
      <c r="P2064" s="101" t="s">
        <v>3014</v>
      </c>
      <c r="Q2064" s="101"/>
      <c r="R2064"/>
      <c r="S2064" t="str">
        <f t="shared" si="550"/>
        <v>NOT EQUAL</v>
      </c>
      <c r="T2064" t="str">
        <f>IF(ISNA(VLOOKUP(AF2064,#REF!,1)),"//","")</f>
        <v/>
      </c>
      <c r="U2064"/>
      <c r="V2064" s="43">
        <f t="shared" si="544"/>
        <v>654</v>
      </c>
      <c r="W2064" s="91" t="s">
        <v>2900</v>
      </c>
      <c r="X2064" s="69" t="s">
        <v>2422</v>
      </c>
      <c r="Y2064" s="69" t="s">
        <v>2422</v>
      </c>
      <c r="Z2064" s="44" t="str">
        <f t="shared" si="548"/>
        <v/>
      </c>
      <c r="AA2064" s="25" t="str">
        <f t="shared" si="551"/>
        <v/>
      </c>
      <c r="AB2064" s="1">
        <f t="shared" si="549"/>
        <v>2016</v>
      </c>
      <c r="AC2064" t="str">
        <f t="shared" si="552"/>
        <v>ITM_NVECT</v>
      </c>
      <c r="AD2064" s="157" t="str">
        <f>IF(ISNA(VLOOKUP(AA2064,Sheet2!J:J,1,0)),"//","")</f>
        <v/>
      </c>
      <c r="AF2064" s="107" t="str">
        <f t="shared" si="553"/>
        <v/>
      </c>
      <c r="AG2064" t="b">
        <f t="shared" si="554"/>
        <v>1</v>
      </c>
    </row>
    <row r="2065" spans="1:33">
      <c r="A2065" s="55">
        <f t="shared" si="545"/>
        <v>2065</v>
      </c>
      <c r="B2065" s="54">
        <f t="shared" si="546"/>
        <v>2017</v>
      </c>
      <c r="C2065" s="96" t="s">
        <v>4039</v>
      </c>
      <c r="D2065" s="96" t="s">
        <v>7</v>
      </c>
      <c r="E2065" s="226" t="s">
        <v>531</v>
      </c>
      <c r="F2065" s="97" t="s">
        <v>2857</v>
      </c>
      <c r="G2065" s="98">
        <v>0</v>
      </c>
      <c r="H2065" s="98">
        <v>0</v>
      </c>
      <c r="I2065" s="180" t="s">
        <v>1</v>
      </c>
      <c r="J2065" s="97" t="s">
        <v>1541</v>
      </c>
      <c r="K2065" s="99" t="s">
        <v>4065</v>
      </c>
      <c r="L2065" s="255" t="s">
        <v>5137</v>
      </c>
      <c r="M2065" s="255"/>
      <c r="N2065" s="255"/>
      <c r="O2065" s="96"/>
      <c r="P2065" s="101" t="s">
        <v>2859</v>
      </c>
      <c r="Q2065" s="101"/>
      <c r="R2065"/>
      <c r="S2065" t="str">
        <f t="shared" si="550"/>
        <v>NOT EQUAL</v>
      </c>
      <c r="T2065" t="str">
        <f>IF(ISNA(VLOOKUP(AF2065,#REF!,1)),"//","")</f>
        <v/>
      </c>
      <c r="U2065"/>
      <c r="V2065" s="43">
        <f t="shared" ref="V2065:V2111" si="555">IF(AA2065&lt;&gt;"",V2064+1,V2064)</f>
        <v>654</v>
      </c>
      <c r="W2065" s="91" t="s">
        <v>2937</v>
      </c>
      <c r="X2065" s="69" t="s">
        <v>2422</v>
      </c>
      <c r="Y2065" s="69" t="s">
        <v>2422</v>
      </c>
      <c r="Z2065" s="44" t="str">
        <f t="shared" si="548"/>
        <v/>
      </c>
      <c r="AA2065" s="25" t="str">
        <f t="shared" si="551"/>
        <v/>
      </c>
      <c r="AB2065" s="1">
        <f t="shared" si="549"/>
        <v>2017</v>
      </c>
      <c r="AC2065" t="str">
        <f t="shared" si="552"/>
        <v>ITM_EXTX</v>
      </c>
      <c r="AD2065" s="157" t="str">
        <f>IF(ISNA(VLOOKUP(AA2065,Sheet2!J:J,1,0)),"//","")</f>
        <v/>
      </c>
      <c r="AF2065" s="107" t="str">
        <f t="shared" si="553"/>
        <v/>
      </c>
      <c r="AG2065" t="b">
        <f t="shared" si="554"/>
        <v>1</v>
      </c>
    </row>
    <row r="2066" spans="1:33">
      <c r="A2066" s="55">
        <f t="shared" ref="A2066:A2113" si="556">IF(B2066=INT(B2066),ROW(),"")</f>
        <v>2066</v>
      </c>
      <c r="B2066" s="54">
        <f t="shared" si="546"/>
        <v>2018</v>
      </c>
      <c r="C2066" s="96" t="s">
        <v>4040</v>
      </c>
      <c r="D2066" s="96" t="s">
        <v>7</v>
      </c>
      <c r="E2066" s="226" t="s">
        <v>531</v>
      </c>
      <c r="F2066" s="97" t="s">
        <v>2858</v>
      </c>
      <c r="G2066" s="98">
        <v>0</v>
      </c>
      <c r="H2066" s="98">
        <v>0</v>
      </c>
      <c r="I2066" s="180" t="s">
        <v>1</v>
      </c>
      <c r="J2066" s="97" t="s">
        <v>1541</v>
      </c>
      <c r="K2066" s="99" t="s">
        <v>4065</v>
      </c>
      <c r="L2066" s="255" t="s">
        <v>5137</v>
      </c>
      <c r="M2066" s="255"/>
      <c r="N2066" s="255"/>
      <c r="O2066" s="96"/>
      <c r="P2066" s="101" t="s">
        <v>2860</v>
      </c>
      <c r="Q2066" s="101"/>
      <c r="R2066"/>
      <c r="S2066" t="str">
        <f t="shared" si="550"/>
        <v>NOT EQUAL</v>
      </c>
      <c r="T2066" t="str">
        <f>IF(ISNA(VLOOKUP(AF2066,#REF!,1)),"//","")</f>
        <v/>
      </c>
      <c r="U2066"/>
      <c r="V2066" s="43">
        <f t="shared" si="555"/>
        <v>654</v>
      </c>
      <c r="W2066" s="91" t="s">
        <v>2937</v>
      </c>
      <c r="X2066" s="69" t="s">
        <v>2422</v>
      </c>
      <c r="Y2066" s="69" t="s">
        <v>2422</v>
      </c>
      <c r="Z2066" s="44" t="str">
        <f t="shared" si="548"/>
        <v/>
      </c>
      <c r="AA2066" s="25" t="str">
        <f t="shared" si="551"/>
        <v/>
      </c>
      <c r="AB2066" s="1">
        <f t="shared" si="549"/>
        <v>2018</v>
      </c>
      <c r="AC2066" t="str">
        <f t="shared" si="552"/>
        <v>ITM_EXTY</v>
      </c>
      <c r="AD2066" s="157" t="str">
        <f>IF(ISNA(VLOOKUP(AA2066,Sheet2!J:J,1,0)),"//","")</f>
        <v/>
      </c>
      <c r="AF2066" s="107" t="str">
        <f t="shared" si="553"/>
        <v/>
      </c>
      <c r="AG2066" t="b">
        <f t="shared" si="554"/>
        <v>1</v>
      </c>
    </row>
    <row r="2067" spans="1:33">
      <c r="A2067" s="55">
        <f t="shared" si="556"/>
        <v>2067</v>
      </c>
      <c r="B2067" s="54">
        <f t="shared" si="546"/>
        <v>2019</v>
      </c>
      <c r="C2067" s="96" t="s">
        <v>4041</v>
      </c>
      <c r="D2067" s="96" t="s">
        <v>4368</v>
      </c>
      <c r="E2067" s="226" t="s">
        <v>531</v>
      </c>
      <c r="F2067" s="97" t="s">
        <v>4366</v>
      </c>
      <c r="G2067" s="98">
        <v>0</v>
      </c>
      <c r="H2067" s="98">
        <v>0</v>
      </c>
      <c r="I2067" s="180" t="s">
        <v>1</v>
      </c>
      <c r="J2067" s="97" t="s">
        <v>1541</v>
      </c>
      <c r="K2067" s="99" t="s">
        <v>4065</v>
      </c>
      <c r="L2067" s="255" t="s">
        <v>5137</v>
      </c>
      <c r="M2067" s="255"/>
      <c r="N2067" s="255"/>
      <c r="O2067" s="96"/>
      <c r="P2067" s="101" t="s">
        <v>4367</v>
      </c>
      <c r="Q2067" s="101"/>
      <c r="R2067"/>
      <c r="S2067" t="str">
        <f t="shared" si="550"/>
        <v>NOT EQUAL</v>
      </c>
      <c r="T2067" t="str">
        <f>IF(ISNA(VLOOKUP(AF2067,#REF!,1)),"//","")</f>
        <v/>
      </c>
      <c r="U2067"/>
      <c r="V2067" s="43">
        <f t="shared" si="555"/>
        <v>654</v>
      </c>
      <c r="W2067" s="91" t="s">
        <v>2937</v>
      </c>
      <c r="X2067" s="69" t="s">
        <v>2422</v>
      </c>
      <c r="Y2067" s="69" t="s">
        <v>2422</v>
      </c>
      <c r="Z2067" s="44" t="str">
        <f t="shared" si="548"/>
        <v/>
      </c>
      <c r="AA2067" s="25" t="str">
        <f t="shared" si="551"/>
        <v/>
      </c>
      <c r="AB2067" s="1">
        <f t="shared" si="549"/>
        <v>2019</v>
      </c>
      <c r="AC2067" t="str">
        <f t="shared" si="552"/>
        <v>ITM_SLV2</v>
      </c>
      <c r="AD2067" s="157" t="str">
        <f>IF(ISNA(VLOOKUP(AA2067,Sheet2!J:J,1,0)),"//","")</f>
        <v/>
      </c>
      <c r="AF2067" s="107" t="str">
        <f t="shared" si="553"/>
        <v/>
      </c>
      <c r="AG2067" t="b">
        <f t="shared" si="554"/>
        <v>1</v>
      </c>
    </row>
    <row r="2068" spans="1:33">
      <c r="A2068" s="55">
        <f t="shared" si="556"/>
        <v>2068</v>
      </c>
      <c r="B2068" s="54">
        <f t="shared" si="546"/>
        <v>2020</v>
      </c>
      <c r="C2068" s="96" t="s">
        <v>4041</v>
      </c>
      <c r="D2068" s="96" t="s">
        <v>4365</v>
      </c>
      <c r="E2068" s="226" t="s">
        <v>531</v>
      </c>
      <c r="F2068" s="97" t="s">
        <v>4369</v>
      </c>
      <c r="G2068" s="98">
        <v>0</v>
      </c>
      <c r="H2068" s="98">
        <v>0</v>
      </c>
      <c r="I2068" s="180" t="s">
        <v>1</v>
      </c>
      <c r="J2068" s="97" t="s">
        <v>1541</v>
      </c>
      <c r="K2068" s="99" t="s">
        <v>4065</v>
      </c>
      <c r="L2068" s="255" t="s">
        <v>5137</v>
      </c>
      <c r="M2068" s="255"/>
      <c r="N2068" s="255"/>
      <c r="O2068" s="96"/>
      <c r="P2068" s="101" t="s">
        <v>4370</v>
      </c>
      <c r="Q2068" s="101"/>
      <c r="R2068"/>
      <c r="S2068" t="str">
        <f t="shared" si="550"/>
        <v>NOT EQUAL</v>
      </c>
      <c r="T2068" t="str">
        <f>IF(ISNA(VLOOKUP(AF2068,#REF!,1)),"//","")</f>
        <v/>
      </c>
      <c r="U2068"/>
      <c r="V2068" s="43">
        <f t="shared" si="555"/>
        <v>654</v>
      </c>
      <c r="W2068" s="91" t="s">
        <v>2937</v>
      </c>
      <c r="X2068" s="69" t="s">
        <v>2422</v>
      </c>
      <c r="Y2068" s="69" t="s">
        <v>2422</v>
      </c>
      <c r="Z2068" s="44" t="str">
        <f t="shared" si="548"/>
        <v/>
      </c>
      <c r="AA2068" s="25" t="str">
        <f t="shared" si="551"/>
        <v/>
      </c>
      <c r="AB2068" s="1">
        <f t="shared" si="549"/>
        <v>2020</v>
      </c>
      <c r="AC2068" t="str">
        <f t="shared" si="552"/>
        <v>ITM_SLV3</v>
      </c>
      <c r="AD2068" s="157" t="str">
        <f>IF(ISNA(VLOOKUP(AA2068,Sheet2!J:J,1,0)),"//","")</f>
        <v/>
      </c>
      <c r="AF2068" s="107" t="str">
        <f t="shared" si="553"/>
        <v/>
      </c>
      <c r="AG2068" t="b">
        <f t="shared" si="554"/>
        <v>1</v>
      </c>
    </row>
    <row r="2069" spans="1:33">
      <c r="A2069" s="55">
        <f t="shared" si="556"/>
        <v>2069</v>
      </c>
      <c r="B2069" s="54">
        <f t="shared" si="546"/>
        <v>2021</v>
      </c>
      <c r="C2069" s="96" t="s">
        <v>4041</v>
      </c>
      <c r="D2069" s="96">
        <v>11</v>
      </c>
      <c r="E2069" s="97" t="s">
        <v>2476</v>
      </c>
      <c r="F2069" s="97" t="s">
        <v>2476</v>
      </c>
      <c r="G2069" s="98">
        <v>0</v>
      </c>
      <c r="H2069" s="98">
        <v>0</v>
      </c>
      <c r="I2069" s="175" t="s">
        <v>3</v>
      </c>
      <c r="J2069" s="97" t="s">
        <v>1541</v>
      </c>
      <c r="K2069" s="99" t="s">
        <v>4065</v>
      </c>
      <c r="L2069" s="255" t="s">
        <v>5137</v>
      </c>
      <c r="M2069" s="255"/>
      <c r="N2069" s="255"/>
      <c r="O2069" s="96"/>
      <c r="P2069" s="101" t="s">
        <v>2482</v>
      </c>
      <c r="Q2069" s="101"/>
      <c r="R2069"/>
      <c r="S2069" t="str">
        <f t="shared" si="550"/>
        <v/>
      </c>
      <c r="T2069" t="str">
        <f>IF(ISNA(VLOOKUP(AF2069,#REF!,1)),"//","")</f>
        <v/>
      </c>
      <c r="U2069"/>
      <c r="V2069" s="43">
        <f t="shared" si="555"/>
        <v>654</v>
      </c>
      <c r="W2069" s="91" t="s">
        <v>2937</v>
      </c>
      <c r="X2069" s="69" t="s">
        <v>2807</v>
      </c>
      <c r="Y2069" s="69" t="s">
        <v>2422</v>
      </c>
      <c r="Z2069" s="44" t="str">
        <f t="shared" si="548"/>
        <v/>
      </c>
      <c r="AA2069" s="25" t="str">
        <f t="shared" si="551"/>
        <v/>
      </c>
      <c r="AB2069" s="1">
        <f t="shared" si="549"/>
        <v>2021</v>
      </c>
      <c r="AC2069" t="str">
        <f t="shared" si="552"/>
        <v>ITM_DEMO1</v>
      </c>
      <c r="AD2069" s="157" t="str">
        <f>IF(ISNA(VLOOKUP(AA2069,Sheet2!J:J,1,0)),"//","")</f>
        <v/>
      </c>
      <c r="AF2069" s="107" t="str">
        <f t="shared" si="553"/>
        <v/>
      </c>
      <c r="AG2069" t="b">
        <f t="shared" si="554"/>
        <v>1</v>
      </c>
    </row>
    <row r="2070" spans="1:33">
      <c r="A2070" s="55">
        <f t="shared" si="556"/>
        <v>2070</v>
      </c>
      <c r="B2070" s="54">
        <f t="shared" si="546"/>
        <v>2022</v>
      </c>
      <c r="C2070" s="96" t="s">
        <v>4041</v>
      </c>
      <c r="D2070" s="96">
        <v>12</v>
      </c>
      <c r="E2070" s="97" t="s">
        <v>2477</v>
      </c>
      <c r="F2070" s="97" t="s">
        <v>2477</v>
      </c>
      <c r="G2070" s="98">
        <v>0</v>
      </c>
      <c r="H2070" s="98">
        <v>0</v>
      </c>
      <c r="I2070" s="175" t="s">
        <v>3</v>
      </c>
      <c r="J2070" s="97" t="s">
        <v>1541</v>
      </c>
      <c r="K2070" s="99" t="s">
        <v>4065</v>
      </c>
      <c r="L2070" s="255" t="s">
        <v>5137</v>
      </c>
      <c r="M2070" s="255"/>
      <c r="N2070" s="255"/>
      <c r="O2070" s="96"/>
      <c r="P2070" s="101" t="s">
        <v>2483</v>
      </c>
      <c r="Q2070" s="101"/>
      <c r="R2070"/>
      <c r="S2070" t="str">
        <f t="shared" si="550"/>
        <v/>
      </c>
      <c r="T2070" t="str">
        <f>IF(ISNA(VLOOKUP(AF2070,#REF!,1)),"//","")</f>
        <v/>
      </c>
      <c r="U2070"/>
      <c r="V2070" s="43">
        <f t="shared" si="555"/>
        <v>654</v>
      </c>
      <c r="W2070" s="91" t="s">
        <v>2937</v>
      </c>
      <c r="X2070" s="69" t="s">
        <v>2807</v>
      </c>
      <c r="Y2070" s="69" t="s">
        <v>2422</v>
      </c>
      <c r="Z2070" s="44" t="str">
        <f t="shared" si="548"/>
        <v/>
      </c>
      <c r="AA2070" s="25" t="str">
        <f t="shared" si="551"/>
        <v/>
      </c>
      <c r="AB2070" s="1">
        <f t="shared" si="549"/>
        <v>2022</v>
      </c>
      <c r="AC2070" t="str">
        <f t="shared" si="552"/>
        <v>ITM_DEMO2</v>
      </c>
      <c r="AD2070" s="157" t="str">
        <f>IF(ISNA(VLOOKUP(AA2070,Sheet2!J:J,1,0)),"//","")</f>
        <v/>
      </c>
      <c r="AF2070" s="107" t="str">
        <f t="shared" si="553"/>
        <v/>
      </c>
      <c r="AG2070" t="b">
        <f t="shared" si="554"/>
        <v>1</v>
      </c>
    </row>
    <row r="2071" spans="1:33">
      <c r="A2071" s="55">
        <f t="shared" si="556"/>
        <v>2071</v>
      </c>
      <c r="B2071" s="54">
        <f t="shared" si="546"/>
        <v>2023</v>
      </c>
      <c r="C2071" s="96" t="s">
        <v>4041</v>
      </c>
      <c r="D2071" s="96">
        <v>13</v>
      </c>
      <c r="E2071" s="97" t="s">
        <v>2478</v>
      </c>
      <c r="F2071" s="97" t="s">
        <v>2478</v>
      </c>
      <c r="G2071" s="98">
        <v>0</v>
      </c>
      <c r="H2071" s="98">
        <v>0</v>
      </c>
      <c r="I2071" s="175" t="s">
        <v>3</v>
      </c>
      <c r="J2071" s="97" t="s">
        <v>1541</v>
      </c>
      <c r="K2071" s="99" t="s">
        <v>4065</v>
      </c>
      <c r="L2071" s="255" t="s">
        <v>5137</v>
      </c>
      <c r="M2071" s="255"/>
      <c r="N2071" s="255"/>
      <c r="O2071" s="96"/>
      <c r="P2071" s="101" t="s">
        <v>2484</v>
      </c>
      <c r="Q2071" s="101"/>
      <c r="R2071"/>
      <c r="S2071" t="str">
        <f t="shared" si="550"/>
        <v/>
      </c>
      <c r="T2071" t="str">
        <f>IF(ISNA(VLOOKUP(AF2071,#REF!,1)),"//","")</f>
        <v/>
      </c>
      <c r="U2071"/>
      <c r="V2071" s="43">
        <f t="shared" si="555"/>
        <v>654</v>
      </c>
      <c r="W2071" s="91" t="s">
        <v>2937</v>
      </c>
      <c r="X2071" s="69" t="s">
        <v>2807</v>
      </c>
      <c r="Y2071" s="69" t="s">
        <v>2422</v>
      </c>
      <c r="Z2071" s="44" t="str">
        <f t="shared" si="548"/>
        <v/>
      </c>
      <c r="AA2071" s="25" t="str">
        <f t="shared" si="551"/>
        <v/>
      </c>
      <c r="AB2071" s="1">
        <f t="shared" si="549"/>
        <v>2023</v>
      </c>
      <c r="AC2071" t="str">
        <f t="shared" si="552"/>
        <v>ITM_DEMO3</v>
      </c>
      <c r="AD2071" s="157" t="str">
        <f>IF(ISNA(VLOOKUP(AA2071,Sheet2!J:J,1,0)),"//","")</f>
        <v/>
      </c>
      <c r="AF2071" s="107" t="str">
        <f t="shared" si="553"/>
        <v/>
      </c>
      <c r="AG2071" t="b">
        <f t="shared" si="554"/>
        <v>1</v>
      </c>
    </row>
    <row r="2072" spans="1:33">
      <c r="A2072" s="55">
        <f t="shared" si="556"/>
        <v>2072</v>
      </c>
      <c r="B2072" s="54">
        <f t="shared" ref="B2072:B2113" si="557">IF(AND(MID(C2072,2,1)&lt;&gt;"/",MID(C2072,1,1)="/"),INT(B2071)+1,B2071+0.01)</f>
        <v>2024</v>
      </c>
      <c r="C2072" s="96" t="s">
        <v>4041</v>
      </c>
      <c r="D2072" s="96">
        <v>14</v>
      </c>
      <c r="E2072" s="97" t="s">
        <v>2479</v>
      </c>
      <c r="F2072" s="97" t="s">
        <v>2479</v>
      </c>
      <c r="G2072" s="98">
        <v>0</v>
      </c>
      <c r="H2072" s="98">
        <v>0</v>
      </c>
      <c r="I2072" s="175" t="s">
        <v>3</v>
      </c>
      <c r="J2072" s="97" t="s">
        <v>1541</v>
      </c>
      <c r="K2072" s="99" t="s">
        <v>4065</v>
      </c>
      <c r="L2072" s="255" t="s">
        <v>5137</v>
      </c>
      <c r="M2072" s="255"/>
      <c r="N2072" s="255"/>
      <c r="O2072" s="96"/>
      <c r="P2072" s="101" t="s">
        <v>2485</v>
      </c>
      <c r="Q2072" s="101"/>
      <c r="R2072"/>
      <c r="S2072" t="str">
        <f t="shared" si="550"/>
        <v/>
      </c>
      <c r="T2072" t="str">
        <f>IF(ISNA(VLOOKUP(AF2072,#REF!,1)),"//","")</f>
        <v/>
      </c>
      <c r="U2072"/>
      <c r="V2072" s="43">
        <f t="shared" si="555"/>
        <v>654</v>
      </c>
      <c r="W2072" s="91" t="s">
        <v>2937</v>
      </c>
      <c r="X2072" s="69" t="s">
        <v>2807</v>
      </c>
      <c r="Y2072" s="69" t="s">
        <v>2422</v>
      </c>
      <c r="Z2072" s="44" t="str">
        <f t="shared" si="548"/>
        <v/>
      </c>
      <c r="AA2072" s="25" t="str">
        <f t="shared" si="551"/>
        <v/>
      </c>
      <c r="AB2072" s="1">
        <f t="shared" si="549"/>
        <v>2024</v>
      </c>
      <c r="AC2072" t="str">
        <f t="shared" si="552"/>
        <v>ITM_DEMO4</v>
      </c>
      <c r="AD2072" s="157" t="str">
        <f>IF(ISNA(VLOOKUP(AA2072,Sheet2!J:J,1,0)),"//","")</f>
        <v/>
      </c>
      <c r="AF2072" s="107" t="str">
        <f t="shared" si="553"/>
        <v/>
      </c>
      <c r="AG2072" t="b">
        <f t="shared" si="554"/>
        <v>1</v>
      </c>
    </row>
    <row r="2073" spans="1:33">
      <c r="A2073" s="55">
        <f t="shared" si="556"/>
        <v>2073</v>
      </c>
      <c r="B2073" s="54">
        <f t="shared" si="557"/>
        <v>2025</v>
      </c>
      <c r="C2073" s="96" t="s">
        <v>4041</v>
      </c>
      <c r="D2073" s="96">
        <v>15</v>
      </c>
      <c r="E2073" s="97" t="s">
        <v>2480</v>
      </c>
      <c r="F2073" s="97" t="s">
        <v>2480</v>
      </c>
      <c r="G2073" s="98">
        <v>0</v>
      </c>
      <c r="H2073" s="98">
        <v>0</v>
      </c>
      <c r="I2073" s="175" t="s">
        <v>3</v>
      </c>
      <c r="J2073" s="97" t="s">
        <v>1541</v>
      </c>
      <c r="K2073" s="99" t="s">
        <v>4065</v>
      </c>
      <c r="L2073" s="255" t="s">
        <v>5137</v>
      </c>
      <c r="M2073" s="255"/>
      <c r="N2073" s="255"/>
      <c r="O2073" s="96"/>
      <c r="P2073" s="101" t="s">
        <v>2486</v>
      </c>
      <c r="Q2073" s="101"/>
      <c r="R2073"/>
      <c r="S2073" t="str">
        <f t="shared" si="550"/>
        <v/>
      </c>
      <c r="T2073" t="str">
        <f>IF(ISNA(VLOOKUP(AF2073,#REF!,1)),"//","")</f>
        <v/>
      </c>
      <c r="U2073"/>
      <c r="V2073" s="43">
        <f t="shared" si="555"/>
        <v>654</v>
      </c>
      <c r="W2073" s="91" t="s">
        <v>2937</v>
      </c>
      <c r="X2073" s="69" t="s">
        <v>2807</v>
      </c>
      <c r="Y2073" s="69" t="s">
        <v>2422</v>
      </c>
      <c r="Z2073" s="44" t="str">
        <f t="shared" si="548"/>
        <v/>
      </c>
      <c r="AA2073" s="25" t="str">
        <f t="shared" si="551"/>
        <v/>
      </c>
      <c r="AB2073" s="1">
        <f t="shared" si="549"/>
        <v>2025</v>
      </c>
      <c r="AC2073" t="str">
        <f t="shared" si="552"/>
        <v>ITM_DEMO5</v>
      </c>
      <c r="AD2073" s="157" t="str">
        <f>IF(ISNA(VLOOKUP(AA2073,Sheet2!J:J,1,0)),"//","")</f>
        <v/>
      </c>
      <c r="AF2073" s="107" t="str">
        <f t="shared" si="553"/>
        <v/>
      </c>
      <c r="AG2073" t="b">
        <f t="shared" si="554"/>
        <v>1</v>
      </c>
    </row>
    <row r="2074" spans="1:33">
      <c r="A2074" s="55">
        <f t="shared" si="556"/>
        <v>2074</v>
      </c>
      <c r="B2074" s="54">
        <f t="shared" si="557"/>
        <v>2026</v>
      </c>
      <c r="C2074" s="96" t="s">
        <v>4041</v>
      </c>
      <c r="D2074" s="96">
        <v>16</v>
      </c>
      <c r="E2074" s="97" t="s">
        <v>2481</v>
      </c>
      <c r="F2074" s="97" t="s">
        <v>2481</v>
      </c>
      <c r="G2074" s="98">
        <v>0</v>
      </c>
      <c r="H2074" s="98">
        <v>0</v>
      </c>
      <c r="I2074" s="175" t="s">
        <v>3</v>
      </c>
      <c r="J2074" s="97" t="s">
        <v>1541</v>
      </c>
      <c r="K2074" s="99" t="s">
        <v>4065</v>
      </c>
      <c r="L2074" s="255" t="s">
        <v>5137</v>
      </c>
      <c r="M2074" s="255"/>
      <c r="N2074" s="255"/>
      <c r="O2074" s="96"/>
      <c r="P2074" s="101" t="s">
        <v>2487</v>
      </c>
      <c r="Q2074" s="101"/>
      <c r="R2074"/>
      <c r="S2074" t="str">
        <f t="shared" si="550"/>
        <v/>
      </c>
      <c r="T2074" t="str">
        <f>IF(ISNA(VLOOKUP(AF2074,#REF!,1)),"//","")</f>
        <v/>
      </c>
      <c r="U2074"/>
      <c r="V2074" s="43">
        <f t="shared" si="555"/>
        <v>654</v>
      </c>
      <c r="W2074" s="91" t="s">
        <v>2937</v>
      </c>
      <c r="X2074" s="69" t="s">
        <v>2807</v>
      </c>
      <c r="Y2074" s="69" t="s">
        <v>2422</v>
      </c>
      <c r="Z2074" s="44" t="str">
        <f t="shared" si="548"/>
        <v/>
      </c>
      <c r="AA2074" s="25" t="str">
        <f t="shared" si="551"/>
        <v/>
      </c>
      <c r="AB2074" s="1">
        <f t="shared" si="549"/>
        <v>2026</v>
      </c>
      <c r="AC2074" t="str">
        <f t="shared" si="552"/>
        <v>ITM_DEMO6</v>
      </c>
      <c r="AD2074" s="157" t="str">
        <f>IF(ISNA(VLOOKUP(AA2074,Sheet2!J:J,1,0)),"//","")</f>
        <v/>
      </c>
      <c r="AF2074" s="107" t="str">
        <f t="shared" si="553"/>
        <v/>
      </c>
      <c r="AG2074" t="b">
        <f t="shared" si="554"/>
        <v>1</v>
      </c>
    </row>
    <row r="2075" spans="1:33">
      <c r="A2075" s="55">
        <f t="shared" si="556"/>
        <v>2075</v>
      </c>
      <c r="B2075" s="54">
        <f t="shared" si="557"/>
        <v>2027</v>
      </c>
      <c r="C2075" s="96" t="s">
        <v>4042</v>
      </c>
      <c r="D2075" s="96" t="s">
        <v>7</v>
      </c>
      <c r="E2075" s="226" t="s">
        <v>531</v>
      </c>
      <c r="F2075" s="97" t="s">
        <v>3021</v>
      </c>
      <c r="G2075" s="98">
        <v>0</v>
      </c>
      <c r="H2075" s="98">
        <v>0</v>
      </c>
      <c r="I2075" s="180" t="s">
        <v>1</v>
      </c>
      <c r="J2075" s="97" t="s">
        <v>1541</v>
      </c>
      <c r="K2075" s="99" t="s">
        <v>4065</v>
      </c>
      <c r="L2075" s="255" t="s">
        <v>5137</v>
      </c>
      <c r="M2075" s="255"/>
      <c r="N2075" s="255"/>
      <c r="O2075" s="96" t="s">
        <v>3008</v>
      </c>
      <c r="P2075" s="101" t="s">
        <v>3018</v>
      </c>
      <c r="Q2075" s="101"/>
      <c r="R2075"/>
      <c r="S2075" t="str">
        <f t="shared" ref="S2075:S2110" si="558">IF(E2075=F2075,"","NOT EQUAL")</f>
        <v>NOT EQUAL</v>
      </c>
      <c r="T2075" t="str">
        <f>IF(ISNA(VLOOKUP(AF2075,#REF!,1)),"//","")</f>
        <v/>
      </c>
      <c r="U2075"/>
      <c r="V2075" s="43">
        <f t="shared" si="555"/>
        <v>655</v>
      </c>
      <c r="W2075" s="91" t="s">
        <v>2937</v>
      </c>
      <c r="X2075" s="69"/>
      <c r="Y2075" s="69" t="s">
        <v>4246</v>
      </c>
      <c r="Z2075" s="44" t="str">
        <f t="shared" si="548"/>
        <v/>
      </c>
      <c r="AA2075" s="25" t="str">
        <f t="shared" si="551"/>
        <v>P_INT</v>
      </c>
      <c r="AB2075" s="1">
        <f t="shared" si="549"/>
        <v>2027</v>
      </c>
      <c r="AC2075" t="str">
        <f t="shared" si="552"/>
        <v>ITM_INTG</v>
      </c>
      <c r="AD2075" s="157" t="str">
        <f>IF(ISNA(VLOOKUP(AA2075,Sheet2!J:J,1,0)),"//","")</f>
        <v/>
      </c>
      <c r="AF2075" s="107" t="str">
        <f t="shared" si="553"/>
        <v/>
      </c>
      <c r="AG2075" t="b">
        <f t="shared" si="554"/>
        <v>0</v>
      </c>
    </row>
    <row r="2076" spans="1:33">
      <c r="A2076" s="55">
        <f t="shared" si="556"/>
        <v>2076</v>
      </c>
      <c r="B2076" s="54">
        <f t="shared" si="557"/>
        <v>2028</v>
      </c>
      <c r="C2076" s="96" t="s">
        <v>4043</v>
      </c>
      <c r="D2076" s="96" t="s">
        <v>7</v>
      </c>
      <c r="E2076" s="226" t="s">
        <v>531</v>
      </c>
      <c r="F2076" s="97" t="s">
        <v>3022</v>
      </c>
      <c r="G2076" s="98">
        <v>0</v>
      </c>
      <c r="H2076" s="98">
        <v>0</v>
      </c>
      <c r="I2076" s="180" t="s">
        <v>1</v>
      </c>
      <c r="J2076" s="97" t="s">
        <v>1541</v>
      </c>
      <c r="K2076" s="99" t="s">
        <v>4065</v>
      </c>
      <c r="L2076" s="255" t="s">
        <v>5137</v>
      </c>
      <c r="M2076" s="255"/>
      <c r="N2076" s="255"/>
      <c r="O2076" s="96" t="s">
        <v>3008</v>
      </c>
      <c r="P2076" s="101" t="s">
        <v>3019</v>
      </c>
      <c r="Q2076" s="101"/>
      <c r="R2076"/>
      <c r="S2076" t="str">
        <f t="shared" si="558"/>
        <v>NOT EQUAL</v>
      </c>
      <c r="T2076" t="str">
        <f>IF(ISNA(VLOOKUP(AF2076,#REF!,1)),"//","")</f>
        <v/>
      </c>
      <c r="U2076"/>
      <c r="V2076" s="43">
        <f t="shared" si="555"/>
        <v>656</v>
      </c>
      <c r="W2076" s="91" t="s">
        <v>2937</v>
      </c>
      <c r="X2076" s="69" t="s">
        <v>2422</v>
      </c>
      <c r="Y2076" s="69" t="s">
        <v>4247</v>
      </c>
      <c r="Z2076" s="44" t="str">
        <f t="shared" si="548"/>
        <v/>
      </c>
      <c r="AA2076" s="25" t="str">
        <f t="shared" si="551"/>
        <v>P_DIFF</v>
      </c>
      <c r="AB2076" s="1">
        <f t="shared" si="549"/>
        <v>2028</v>
      </c>
      <c r="AC2076" t="str">
        <f t="shared" si="552"/>
        <v>ITM_DIFF</v>
      </c>
      <c r="AD2076" s="157" t="str">
        <f>IF(ISNA(VLOOKUP(AA2076,Sheet2!J:J,1,0)),"//","")</f>
        <v/>
      </c>
      <c r="AF2076" s="107" t="str">
        <f t="shared" si="553"/>
        <v/>
      </c>
      <c r="AG2076" t="b">
        <f t="shared" si="554"/>
        <v>0</v>
      </c>
    </row>
    <row r="2077" spans="1:33">
      <c r="A2077" s="55">
        <f t="shared" si="556"/>
        <v>2077</v>
      </c>
      <c r="B2077" s="54">
        <f t="shared" si="557"/>
        <v>2029</v>
      </c>
      <c r="C2077" s="96" t="s">
        <v>4044</v>
      </c>
      <c r="D2077" s="96" t="s">
        <v>7</v>
      </c>
      <c r="E2077" s="226" t="s">
        <v>531</v>
      </c>
      <c r="F2077" s="97" t="s">
        <v>3020</v>
      </c>
      <c r="G2077" s="98">
        <v>0</v>
      </c>
      <c r="H2077" s="98">
        <v>0</v>
      </c>
      <c r="I2077" s="180" t="s">
        <v>1</v>
      </c>
      <c r="J2077" s="97" t="s">
        <v>1541</v>
      </c>
      <c r="K2077" s="99" t="s">
        <v>4065</v>
      </c>
      <c r="L2077" s="255" t="s">
        <v>5137</v>
      </c>
      <c r="M2077" s="255"/>
      <c r="N2077" s="255"/>
      <c r="O2077" s="96" t="s">
        <v>3008</v>
      </c>
      <c r="P2077" s="101" t="s">
        <v>3678</v>
      </c>
      <c r="Q2077" s="101"/>
      <c r="R2077"/>
      <c r="S2077" t="str">
        <f t="shared" si="558"/>
        <v>NOT EQUAL</v>
      </c>
      <c r="T2077" t="str">
        <f>IF(ISNA(VLOOKUP(AF2077,#REF!,1)),"//","")</f>
        <v/>
      </c>
      <c r="U2077"/>
      <c r="V2077" s="43">
        <f t="shared" si="555"/>
        <v>657</v>
      </c>
      <c r="W2077" s="91" t="s">
        <v>2937</v>
      </c>
      <c r="X2077" s="69"/>
      <c r="Y2077" s="69" t="s">
        <v>4248</v>
      </c>
      <c r="Z2077" s="44" t="str">
        <f t="shared" si="548"/>
        <v/>
      </c>
      <c r="AA2077" s="25" t="str">
        <f t="shared" si="551"/>
        <v>P_RMS</v>
      </c>
      <c r="AB2077" s="1">
        <f t="shared" si="549"/>
        <v>2029</v>
      </c>
      <c r="AC2077" t="str">
        <f t="shared" si="552"/>
        <v>ITM_RMS</v>
      </c>
      <c r="AD2077" s="157" t="str">
        <f>IF(ISNA(VLOOKUP(AA2077,Sheet2!J:J,1,0)),"//","")</f>
        <v/>
      </c>
      <c r="AF2077" s="107" t="str">
        <f t="shared" si="553"/>
        <v/>
      </c>
      <c r="AG2077" t="b">
        <f t="shared" si="554"/>
        <v>0</v>
      </c>
    </row>
    <row r="2078" spans="1:33">
      <c r="A2078" s="55">
        <f t="shared" si="556"/>
        <v>2078</v>
      </c>
      <c r="B2078" s="54">
        <f t="shared" si="557"/>
        <v>2030</v>
      </c>
      <c r="C2078" s="96" t="s">
        <v>4045</v>
      </c>
      <c r="D2078" s="96" t="s">
        <v>7</v>
      </c>
      <c r="E2078" s="226" t="s">
        <v>531</v>
      </c>
      <c r="F2078" s="97" t="s">
        <v>4364</v>
      </c>
      <c r="G2078" s="98">
        <v>0</v>
      </c>
      <c r="H2078" s="98">
        <v>0</v>
      </c>
      <c r="I2078" s="180" t="s">
        <v>1</v>
      </c>
      <c r="J2078" s="97" t="s">
        <v>1541</v>
      </c>
      <c r="K2078" s="99" t="s">
        <v>4065</v>
      </c>
      <c r="L2078" s="255" t="s">
        <v>5137</v>
      </c>
      <c r="M2078" s="255"/>
      <c r="N2078" s="255"/>
      <c r="O2078" s="96" t="s">
        <v>3008</v>
      </c>
      <c r="P2078" s="101" t="s">
        <v>3027</v>
      </c>
      <c r="Q2078" s="101"/>
      <c r="R2078"/>
      <c r="S2078" t="str">
        <f t="shared" si="558"/>
        <v>NOT EQUAL</v>
      </c>
      <c r="T2078" t="str">
        <f>IF(ISNA(VLOOKUP(AF2078,#REF!,1)),"//","")</f>
        <v/>
      </c>
      <c r="U2078"/>
      <c r="V2078" s="43">
        <f t="shared" si="555"/>
        <v>658</v>
      </c>
      <c r="W2078" s="91" t="s">
        <v>2937</v>
      </c>
      <c r="X2078" s="69"/>
      <c r="Y2078" s="69" t="s">
        <v>4249</v>
      </c>
      <c r="Z2078" s="44" t="str">
        <f t="shared" si="548"/>
        <v/>
      </c>
      <c r="AA2078" s="25" t="str">
        <f t="shared" si="551"/>
        <v>P_SHADE</v>
      </c>
      <c r="AB2078" s="1">
        <f t="shared" si="549"/>
        <v>2030</v>
      </c>
      <c r="AC2078" t="str">
        <f t="shared" si="552"/>
        <v>ITM_SHADE</v>
      </c>
      <c r="AD2078" s="157" t="str">
        <f>IF(ISNA(VLOOKUP(AA2078,Sheet2!J:J,1,0)),"//","")</f>
        <v/>
      </c>
      <c r="AF2078" s="107" t="str">
        <f t="shared" si="553"/>
        <v/>
      </c>
      <c r="AG2078" t="b">
        <f t="shared" si="554"/>
        <v>0</v>
      </c>
    </row>
    <row r="2079" spans="1:33">
      <c r="A2079" s="55">
        <f t="shared" si="556"/>
        <v>2079</v>
      </c>
      <c r="B2079" s="54">
        <f t="shared" si="557"/>
        <v>2031</v>
      </c>
      <c r="C2079" s="96" t="s">
        <v>4046</v>
      </c>
      <c r="D2079" s="96" t="s">
        <v>7</v>
      </c>
      <c r="E2079" s="97" t="s">
        <v>3002</v>
      </c>
      <c r="F2079" s="97" t="s">
        <v>3002</v>
      </c>
      <c r="G2079" s="98">
        <v>0</v>
      </c>
      <c r="H2079" s="98">
        <v>0</v>
      </c>
      <c r="I2079" s="178" t="s">
        <v>16</v>
      </c>
      <c r="J2079" s="97" t="s">
        <v>1541</v>
      </c>
      <c r="K2079" s="99" t="s">
        <v>4065</v>
      </c>
      <c r="L2079" s="255" t="s">
        <v>5137</v>
      </c>
      <c r="M2079" s="255"/>
      <c r="N2079" s="255"/>
      <c r="O2079" s="96"/>
      <c r="P2079" s="101" t="s">
        <v>3003</v>
      </c>
      <c r="Q2079" s="101"/>
      <c r="R2079"/>
      <c r="S2079" t="str">
        <f t="shared" si="558"/>
        <v/>
      </c>
      <c r="T2079" t="str">
        <f>IF(ISNA(VLOOKUP(AF2079,#REF!,1)),"//","")</f>
        <v/>
      </c>
      <c r="U2079"/>
      <c r="V2079" s="43">
        <f t="shared" si="555"/>
        <v>658</v>
      </c>
      <c r="W2079" s="91" t="s">
        <v>2422</v>
      </c>
      <c r="X2079" s="69" t="s">
        <v>2422</v>
      </c>
      <c r="Y2079" s="69" t="s">
        <v>2422</v>
      </c>
      <c r="Z2079" s="44" t="str">
        <f t="shared" si="548"/>
        <v/>
      </c>
      <c r="AA2079" s="25" t="str">
        <f t="shared" si="551"/>
        <v/>
      </c>
      <c r="AB2079" s="1">
        <f t="shared" si="549"/>
        <v>2031</v>
      </c>
      <c r="AC2079" t="str">
        <f t="shared" si="552"/>
        <v>MNU_PLOT</v>
      </c>
      <c r="AD2079" s="157" t="str">
        <f>IF(ISNA(VLOOKUP(AA2079,Sheet2!J:J,1,0)),"//","")</f>
        <v/>
      </c>
      <c r="AF2079" s="107" t="str">
        <f t="shared" si="553"/>
        <v/>
      </c>
      <c r="AG2079" t="b">
        <f t="shared" si="554"/>
        <v>1</v>
      </c>
    </row>
    <row r="2080" spans="1:33">
      <c r="A2080" s="55">
        <f t="shared" si="556"/>
        <v>2080</v>
      </c>
      <c r="B2080" s="54">
        <f t="shared" si="557"/>
        <v>2032</v>
      </c>
      <c r="C2080" s="96" t="s">
        <v>3984</v>
      </c>
      <c r="D2080" s="96" t="s">
        <v>4362</v>
      </c>
      <c r="E2080" s="226" t="s">
        <v>531</v>
      </c>
      <c r="F2080" s="97" t="s">
        <v>4055</v>
      </c>
      <c r="G2080" s="98">
        <v>0</v>
      </c>
      <c r="H2080" s="98">
        <v>0</v>
      </c>
      <c r="I2080" s="180" t="s">
        <v>1</v>
      </c>
      <c r="J2080" s="97" t="s">
        <v>1541</v>
      </c>
      <c r="K2080" s="99" t="s">
        <v>4065</v>
      </c>
      <c r="L2080" s="255" t="s">
        <v>5137</v>
      </c>
      <c r="M2080" s="255"/>
      <c r="N2080" s="255"/>
      <c r="O2080" s="96"/>
      <c r="P2080" s="101" t="s">
        <v>4061</v>
      </c>
      <c r="Q2080" s="101"/>
      <c r="R2080"/>
      <c r="S2080" t="str">
        <f t="shared" si="558"/>
        <v>NOT EQUAL</v>
      </c>
      <c r="T2080" t="str">
        <f>IF(ISNA(VLOOKUP(AF2080,#REF!,1)),"//","")</f>
        <v/>
      </c>
      <c r="U2080"/>
      <c r="V2080" s="43">
        <f t="shared" si="555"/>
        <v>658</v>
      </c>
      <c r="W2080" s="91"/>
      <c r="X2080" s="69"/>
      <c r="Y2080" s="69"/>
      <c r="Z2080" s="44" t="str">
        <f t="shared" si="548"/>
        <v/>
      </c>
      <c r="AA2080" s="25" t="str">
        <f t="shared" si="551"/>
        <v/>
      </c>
      <c r="AB2080" s="1">
        <f t="shared" si="549"/>
        <v>2032</v>
      </c>
      <c r="AC2080" t="str">
        <f t="shared" si="552"/>
        <v>CHR_num</v>
      </c>
      <c r="AD2080" s="157" t="str">
        <f>IF(ISNA(VLOOKUP(AA2080,Sheet2!J:J,1,0)),"//","")</f>
        <v/>
      </c>
      <c r="AF2080" s="107" t="str">
        <f t="shared" si="553"/>
        <v/>
      </c>
      <c r="AG2080" t="b">
        <f t="shared" si="554"/>
        <v>1</v>
      </c>
    </row>
    <row r="2081" spans="1:33">
      <c r="A2081" s="55">
        <f t="shared" si="556"/>
        <v>2081</v>
      </c>
      <c r="B2081" s="54">
        <f t="shared" si="557"/>
        <v>2033</v>
      </c>
      <c r="C2081" s="96" t="s">
        <v>4046</v>
      </c>
      <c r="D2081" s="96" t="s">
        <v>7</v>
      </c>
      <c r="E2081" s="226" t="s">
        <v>531</v>
      </c>
      <c r="F2081" s="97" t="s">
        <v>4053</v>
      </c>
      <c r="G2081" s="98">
        <v>0</v>
      </c>
      <c r="H2081" s="98">
        <v>0</v>
      </c>
      <c r="I2081" s="180" t="s">
        <v>1</v>
      </c>
      <c r="J2081" s="97" t="s">
        <v>1541</v>
      </c>
      <c r="K2081" s="99" t="s">
        <v>4065</v>
      </c>
      <c r="L2081" s="255" t="s">
        <v>5137</v>
      </c>
      <c r="M2081" s="255"/>
      <c r="N2081" s="255"/>
      <c r="O2081" s="96"/>
      <c r="P2081" s="101" t="s">
        <v>4062</v>
      </c>
      <c r="Q2081" s="101"/>
      <c r="R2081"/>
      <c r="S2081" t="str">
        <f t="shared" si="558"/>
        <v>NOT EQUAL</v>
      </c>
      <c r="T2081" t="str">
        <f>IF(ISNA(VLOOKUP(AF2081,#REF!,1)),"//","")</f>
        <v/>
      </c>
      <c r="U2081"/>
      <c r="V2081" s="43">
        <f t="shared" si="555"/>
        <v>658</v>
      </c>
      <c r="W2081" s="91"/>
      <c r="X2081" s="69"/>
      <c r="Y2081" s="69"/>
      <c r="Z2081" s="44" t="str">
        <f t="shared" si="548"/>
        <v/>
      </c>
      <c r="AA2081" s="25" t="str">
        <f t="shared" si="551"/>
        <v/>
      </c>
      <c r="AB2081" s="1">
        <f t="shared" si="549"/>
        <v>2033</v>
      </c>
      <c r="AC2081" t="str">
        <f t="shared" si="552"/>
        <v>CHR_numL</v>
      </c>
      <c r="AD2081" s="157" t="str">
        <f>IF(ISNA(VLOOKUP(AA2081,Sheet2!J:J,1,0)),"//","")</f>
        <v/>
      </c>
      <c r="AF2081" s="107" t="str">
        <f t="shared" si="553"/>
        <v/>
      </c>
      <c r="AG2081" t="b">
        <f t="shared" si="554"/>
        <v>1</v>
      </c>
    </row>
    <row r="2082" spans="1:33">
      <c r="A2082" s="55">
        <f t="shared" si="556"/>
        <v>2082</v>
      </c>
      <c r="B2082" s="54">
        <f t="shared" si="557"/>
        <v>2034</v>
      </c>
      <c r="C2082" s="96" t="s">
        <v>4046</v>
      </c>
      <c r="D2082" s="96" t="s">
        <v>7</v>
      </c>
      <c r="E2082" s="226" t="s">
        <v>531</v>
      </c>
      <c r="F2082" s="97" t="s">
        <v>4054</v>
      </c>
      <c r="G2082" s="98">
        <v>0</v>
      </c>
      <c r="H2082" s="98">
        <v>0</v>
      </c>
      <c r="I2082" s="180" t="s">
        <v>1</v>
      </c>
      <c r="J2082" s="97" t="s">
        <v>1541</v>
      </c>
      <c r="K2082" s="99" t="s">
        <v>4065</v>
      </c>
      <c r="L2082" s="255" t="s">
        <v>5137</v>
      </c>
      <c r="M2082" s="255"/>
      <c r="N2082" s="255"/>
      <c r="O2082" s="96"/>
      <c r="P2082" s="101" t="s">
        <v>4063</v>
      </c>
      <c r="Q2082" s="101"/>
      <c r="R2082"/>
      <c r="S2082" t="str">
        <f t="shared" si="558"/>
        <v>NOT EQUAL</v>
      </c>
      <c r="T2082" t="str">
        <f>IF(ISNA(VLOOKUP(AF2082,#REF!,1)),"//","")</f>
        <v/>
      </c>
      <c r="U2082"/>
      <c r="V2082" s="43">
        <f t="shared" si="555"/>
        <v>658</v>
      </c>
      <c r="W2082" s="91"/>
      <c r="X2082" s="69"/>
      <c r="Y2082" s="69"/>
      <c r="Z2082" s="44" t="str">
        <f t="shared" si="548"/>
        <v/>
      </c>
      <c r="AA2082" s="25" t="str">
        <f t="shared" si="551"/>
        <v/>
      </c>
      <c r="AB2082" s="1">
        <f t="shared" si="549"/>
        <v>2034</v>
      </c>
      <c r="AC2082" t="str">
        <f t="shared" si="552"/>
        <v>CHR_numU</v>
      </c>
      <c r="AD2082" s="157" t="str">
        <f>IF(ISNA(VLOOKUP(AA2082,Sheet2!J:J,1,0)),"//","")</f>
        <v/>
      </c>
      <c r="AF2082" s="107" t="str">
        <f t="shared" si="553"/>
        <v/>
      </c>
      <c r="AG2082" t="b">
        <f t="shared" si="554"/>
        <v>1</v>
      </c>
    </row>
    <row r="2083" spans="1:33">
      <c r="A2083" s="55">
        <f t="shared" si="556"/>
        <v>2083</v>
      </c>
      <c r="B2083" s="54">
        <f t="shared" si="557"/>
        <v>2035</v>
      </c>
      <c r="C2083" s="96" t="s">
        <v>4047</v>
      </c>
      <c r="D2083" s="96" t="s">
        <v>4052</v>
      </c>
      <c r="E2083" s="226" t="s">
        <v>531</v>
      </c>
      <c r="F2083" s="97" t="s">
        <v>772</v>
      </c>
      <c r="G2083" s="98">
        <v>0</v>
      </c>
      <c r="H2083" s="98">
        <v>0</v>
      </c>
      <c r="I2083" s="180" t="s">
        <v>1</v>
      </c>
      <c r="J2083" s="97" t="s">
        <v>1541</v>
      </c>
      <c r="K2083" s="99" t="s">
        <v>4065</v>
      </c>
      <c r="L2083" s="255" t="s">
        <v>5137</v>
      </c>
      <c r="M2083" s="255"/>
      <c r="N2083" s="255"/>
      <c r="O2083" s="96"/>
      <c r="P2083" s="101" t="s">
        <v>4052</v>
      </c>
      <c r="Q2083" s="101"/>
      <c r="R2083"/>
      <c r="S2083" t="str">
        <f t="shared" si="558"/>
        <v>NOT EQUAL</v>
      </c>
      <c r="T2083" t="str">
        <f>IF(ISNA(VLOOKUP(AF2083,#REF!,1)),"//","")</f>
        <v/>
      </c>
      <c r="U2083"/>
      <c r="V2083" s="43">
        <f t="shared" si="555"/>
        <v>658</v>
      </c>
      <c r="W2083" s="91"/>
      <c r="X2083" s="69"/>
      <c r="Y2083" s="69"/>
      <c r="Z2083" s="44" t="str">
        <f t="shared" si="548"/>
        <v/>
      </c>
      <c r="AA2083" s="25" t="str">
        <f t="shared" si="551"/>
        <v/>
      </c>
      <c r="AB2083" s="1">
        <f t="shared" si="549"/>
        <v>2035</v>
      </c>
      <c r="AC2083" t="str">
        <f t="shared" si="552"/>
        <v>ITM_EEXCHR</v>
      </c>
      <c r="AD2083" s="157" t="str">
        <f>IF(ISNA(VLOOKUP(AA2083,Sheet2!J:J,1,0)),"//","")</f>
        <v/>
      </c>
      <c r="AF2083" s="107" t="str">
        <f t="shared" si="553"/>
        <v/>
      </c>
      <c r="AG2083" t="b">
        <f t="shared" si="554"/>
        <v>1</v>
      </c>
    </row>
    <row r="2084" spans="1:33">
      <c r="A2084" s="55">
        <f t="shared" si="556"/>
        <v>2084</v>
      </c>
      <c r="B2084" s="54">
        <f t="shared" si="557"/>
        <v>2036</v>
      </c>
      <c r="C2084" s="58" t="s">
        <v>4243</v>
      </c>
      <c r="D2084" s="58" t="s">
        <v>7</v>
      </c>
      <c r="E2084" s="64" t="s">
        <v>4244</v>
      </c>
      <c r="F2084" s="64" t="s">
        <v>4244</v>
      </c>
      <c r="G2084" s="188">
        <v>0</v>
      </c>
      <c r="H2084" s="188">
        <v>0</v>
      </c>
      <c r="I2084" s="172" t="s">
        <v>3</v>
      </c>
      <c r="J2084" s="64" t="s">
        <v>1541</v>
      </c>
      <c r="K2084" s="65" t="s">
        <v>4229</v>
      </c>
      <c r="L2084" s="256" t="s">
        <v>5137</v>
      </c>
      <c r="M2084" s="256"/>
      <c r="N2084" s="256"/>
      <c r="O2084" s="66"/>
      <c r="P2084" s="62" t="s">
        <v>4245</v>
      </c>
      <c r="Q2084" s="13"/>
      <c r="R2084"/>
      <c r="S2084" t="str">
        <f t="shared" si="558"/>
        <v/>
      </c>
      <c r="T2084" t="str">
        <f>IF(ISNA(VLOOKUP(AF2084,#REF!,1)),"//","")</f>
        <v/>
      </c>
      <c r="U2084"/>
      <c r="V2084" s="43">
        <f t="shared" si="555"/>
        <v>659</v>
      </c>
      <c r="W2084" s="91" t="s">
        <v>2882</v>
      </c>
      <c r="X2084" s="69" t="s">
        <v>2813</v>
      </c>
      <c r="Y2084" s="69" t="s">
        <v>2422</v>
      </c>
      <c r="Z2084" s="44" t="str">
        <f t="shared" si="548"/>
        <v>"CLGRF"</v>
      </c>
      <c r="AA2084" s="25" t="str">
        <f t="shared" si="551"/>
        <v>CLGRF</v>
      </c>
      <c r="AB2084" s="1">
        <f t="shared" si="549"/>
        <v>2036</v>
      </c>
      <c r="AC2084" t="str">
        <f t="shared" si="552"/>
        <v>ITM_CLGRF</v>
      </c>
      <c r="AD2084" s="157" t="str">
        <f>IF(ISNA(VLOOKUP(AA2084,Sheet2!J:J,1,0)),"//","")</f>
        <v/>
      </c>
      <c r="AF2084" s="107" t="str">
        <f t="shared" si="553"/>
        <v>CLGRF</v>
      </c>
      <c r="AG2084" t="b">
        <f t="shared" si="554"/>
        <v>1</v>
      </c>
    </row>
    <row r="2085" spans="1:33">
      <c r="A2085" s="55">
        <f t="shared" si="556"/>
        <v>2085</v>
      </c>
      <c r="B2085" s="54">
        <f t="shared" si="557"/>
        <v>2037</v>
      </c>
      <c r="C2085" s="96" t="s">
        <v>4371</v>
      </c>
      <c r="D2085" s="96" t="s">
        <v>4372</v>
      </c>
      <c r="E2085" s="226" t="s">
        <v>531</v>
      </c>
      <c r="F2085" s="97" t="s">
        <v>4374</v>
      </c>
      <c r="G2085" s="98">
        <v>0</v>
      </c>
      <c r="H2085" s="98">
        <v>0</v>
      </c>
      <c r="I2085" s="180" t="s">
        <v>1</v>
      </c>
      <c r="J2085" s="97" t="s">
        <v>1541</v>
      </c>
      <c r="K2085" s="99" t="s">
        <v>4065</v>
      </c>
      <c r="L2085" s="255" t="s">
        <v>5137</v>
      </c>
      <c r="M2085" s="255"/>
      <c r="N2085" s="255"/>
      <c r="O2085" s="96" t="s">
        <v>3008</v>
      </c>
      <c r="P2085" s="101" t="s">
        <v>4376</v>
      </c>
      <c r="Q2085" s="101"/>
      <c r="R2085"/>
      <c r="S2085" t="str">
        <f t="shared" si="558"/>
        <v>NOT EQUAL</v>
      </c>
      <c r="T2085" t="str">
        <f>IF(ISNA(VLOOKUP(AF2085,#REF!,1)),"//","")</f>
        <v/>
      </c>
      <c r="U2085"/>
      <c r="V2085" s="43">
        <f t="shared" si="555"/>
        <v>659</v>
      </c>
      <c r="W2085" s="91" t="s">
        <v>2937</v>
      </c>
      <c r="X2085" s="69"/>
      <c r="Y2085" s="69"/>
      <c r="Z2085" s="44" t="str">
        <f t="shared" si="548"/>
        <v/>
      </c>
      <c r="AA2085" s="25" t="str">
        <f t="shared" si="551"/>
        <v/>
      </c>
      <c r="AB2085" s="1">
        <f t="shared" si="549"/>
        <v>2037</v>
      </c>
      <c r="AC2085" t="str">
        <f t="shared" si="552"/>
        <v>ITM_PZOOMX</v>
      </c>
      <c r="AD2085" s="157" t="str">
        <f>IF(ISNA(VLOOKUP(AA2085,Sheet2!J:J,1,0)),"//","")</f>
        <v/>
      </c>
      <c r="AF2085" s="107" t="str">
        <f t="shared" si="553"/>
        <v/>
      </c>
      <c r="AG2085" t="b">
        <f t="shared" si="554"/>
        <v>1</v>
      </c>
    </row>
    <row r="2086" spans="1:33">
      <c r="A2086" s="55">
        <f t="shared" si="556"/>
        <v>2086</v>
      </c>
      <c r="B2086" s="54">
        <f t="shared" si="557"/>
        <v>2038</v>
      </c>
      <c r="C2086" s="96" t="s">
        <v>4371</v>
      </c>
      <c r="D2086" s="96" t="s">
        <v>4373</v>
      </c>
      <c r="E2086" s="226" t="s">
        <v>531</v>
      </c>
      <c r="F2086" s="97" t="s">
        <v>4375</v>
      </c>
      <c r="G2086" s="98">
        <v>0</v>
      </c>
      <c r="H2086" s="98">
        <v>0</v>
      </c>
      <c r="I2086" s="180" t="s">
        <v>1</v>
      </c>
      <c r="J2086" s="97" t="s">
        <v>1541</v>
      </c>
      <c r="K2086" s="99" t="s">
        <v>4065</v>
      </c>
      <c r="L2086" s="255" t="s">
        <v>5137</v>
      </c>
      <c r="M2086" s="255"/>
      <c r="N2086" s="255"/>
      <c r="O2086" s="96" t="s">
        <v>3008</v>
      </c>
      <c r="P2086" s="101" t="s">
        <v>4377</v>
      </c>
      <c r="Q2086" s="101"/>
      <c r="R2086"/>
      <c r="S2086" t="str">
        <f t="shared" si="558"/>
        <v>NOT EQUAL</v>
      </c>
      <c r="T2086" t="str">
        <f>IF(ISNA(VLOOKUP(AF2086,#REF!,1)),"//","")</f>
        <v/>
      </c>
      <c r="U2086"/>
      <c r="V2086" s="43">
        <f t="shared" si="555"/>
        <v>659</v>
      </c>
      <c r="W2086" s="91" t="s">
        <v>2937</v>
      </c>
      <c r="X2086" s="69"/>
      <c r="Y2086" s="69"/>
      <c r="Z2086" s="44" t="str">
        <f t="shared" ref="Z2086:Z2113" si="559">IF( OR(X2086="CNST", I2086="CAT_REGS"),IF(E2086=CHAR(34)&amp;CHAR(34),F2086,E2086),
IF(X2086="YES",UPPER(IF(E2086=CHAR(34)&amp;CHAR(34),F2086,E2086)),
IF(   AND(X2086&lt;&gt;"NO",I2086="CAT_FNCT",D2086&lt;&gt;"multiply", D2086&lt;&gt;"divide"),IF(J2086="SLS_ENABLED",   UPPER(IF(E2086=CHAR(34)&amp;CHAR(34),F2086,E2086)),""),"")))</f>
        <v/>
      </c>
      <c r="AA2086" s="25" t="str">
        <f t="shared" si="551"/>
        <v/>
      </c>
      <c r="AB2086" s="1">
        <f t="shared" ref="AB2086:AB2113" si="560">B2086</f>
        <v>2038</v>
      </c>
      <c r="AC2086" t="str">
        <f t="shared" si="552"/>
        <v>ITM_PZOOMY</v>
      </c>
      <c r="AD2086" s="157" t="str">
        <f>IF(ISNA(VLOOKUP(AA2086,Sheet2!J:J,1,0)),"//","")</f>
        <v/>
      </c>
      <c r="AF2086" s="107" t="str">
        <f t="shared" si="553"/>
        <v/>
      </c>
      <c r="AG2086" t="b">
        <f t="shared" si="554"/>
        <v>1</v>
      </c>
    </row>
    <row r="2087" spans="1:33">
      <c r="A2087" s="55">
        <f t="shared" si="556"/>
        <v>2087</v>
      </c>
      <c r="B2087" s="54">
        <f t="shared" si="557"/>
        <v>2039</v>
      </c>
      <c r="C2087" s="96" t="s">
        <v>4041</v>
      </c>
      <c r="D2087" s="96" t="s">
        <v>4574</v>
      </c>
      <c r="E2087" s="97" t="s">
        <v>4573</v>
      </c>
      <c r="F2087" s="97" t="s">
        <v>4573</v>
      </c>
      <c r="G2087" s="98">
        <v>0</v>
      </c>
      <c r="H2087" s="98">
        <v>0</v>
      </c>
      <c r="I2087" s="175" t="s">
        <v>3</v>
      </c>
      <c r="J2087" s="97" t="s">
        <v>1541</v>
      </c>
      <c r="K2087" s="99" t="s">
        <v>4065</v>
      </c>
      <c r="L2087" s="255" t="s">
        <v>5137</v>
      </c>
      <c r="M2087" s="255"/>
      <c r="N2087" s="255"/>
      <c r="O2087" s="96"/>
      <c r="P2087" s="101" t="s">
        <v>4579</v>
      </c>
      <c r="Q2087" s="101"/>
      <c r="R2087"/>
      <c r="S2087" t="str">
        <f t="shared" si="558"/>
        <v/>
      </c>
      <c r="T2087" t="str">
        <f>IF(ISNA(VLOOKUP(AF2087,#REF!,1)),"//","")</f>
        <v/>
      </c>
      <c r="U2087"/>
      <c r="V2087" s="43">
        <f t="shared" si="555"/>
        <v>659</v>
      </c>
      <c r="W2087" s="91" t="s">
        <v>2937</v>
      </c>
      <c r="X2087" s="69" t="s">
        <v>2807</v>
      </c>
      <c r="Y2087" s="69" t="s">
        <v>2422</v>
      </c>
      <c r="Z2087" s="44" t="str">
        <f t="shared" si="559"/>
        <v/>
      </c>
      <c r="AA2087" s="25" t="str">
        <f t="shared" si="551"/>
        <v/>
      </c>
      <c r="AB2087" s="1">
        <f t="shared" si="560"/>
        <v>2039</v>
      </c>
      <c r="AC2087" t="str">
        <f t="shared" si="552"/>
        <v>ITM_XSOLV</v>
      </c>
      <c r="AD2087" s="157" t="str">
        <f>IF(ISNA(VLOOKUP(AA2087,Sheet2!J:J,1,0)),"//","")</f>
        <v/>
      </c>
      <c r="AF2087" s="107" t="str">
        <f t="shared" si="553"/>
        <v/>
      </c>
      <c r="AG2087" t="b">
        <f t="shared" si="554"/>
        <v>1</v>
      </c>
    </row>
    <row r="2088" spans="1:33">
      <c r="A2088" s="55">
        <f t="shared" si="556"/>
        <v>2088</v>
      </c>
      <c r="B2088" s="54">
        <f t="shared" si="557"/>
        <v>2040</v>
      </c>
      <c r="C2088" s="96" t="s">
        <v>4041</v>
      </c>
      <c r="D2088" s="96" t="s">
        <v>4575</v>
      </c>
      <c r="E2088" s="97" t="s">
        <v>4577</v>
      </c>
      <c r="F2088" s="97" t="s">
        <v>4577</v>
      </c>
      <c r="G2088" s="98">
        <v>0</v>
      </c>
      <c r="H2088" s="98">
        <v>0</v>
      </c>
      <c r="I2088" s="175" t="s">
        <v>3</v>
      </c>
      <c r="J2088" s="97" t="s">
        <v>1541</v>
      </c>
      <c r="K2088" s="99" t="s">
        <v>4065</v>
      </c>
      <c r="L2088" s="255" t="s">
        <v>5137</v>
      </c>
      <c r="M2088" s="255"/>
      <c r="N2088" s="255"/>
      <c r="O2088" s="96"/>
      <c r="P2088" s="101" t="s">
        <v>4580</v>
      </c>
      <c r="Q2088" s="101"/>
      <c r="R2088"/>
      <c r="S2088" t="str">
        <f t="shared" si="558"/>
        <v/>
      </c>
      <c r="T2088" t="str">
        <f>IF(ISNA(VLOOKUP(AF2088,#REF!,1)),"//","")</f>
        <v/>
      </c>
      <c r="U2088"/>
      <c r="V2088" s="43">
        <f t="shared" si="555"/>
        <v>659</v>
      </c>
      <c r="W2088" s="91" t="s">
        <v>2937</v>
      </c>
      <c r="X2088" s="69" t="s">
        <v>2807</v>
      </c>
      <c r="Y2088" s="69" t="s">
        <v>2422</v>
      </c>
      <c r="Z2088" s="44" t="str">
        <f t="shared" si="559"/>
        <v/>
      </c>
      <c r="AA2088" s="25" t="str">
        <f t="shared" si="551"/>
        <v/>
      </c>
      <c r="AB2088" s="1">
        <f t="shared" si="560"/>
        <v>2040</v>
      </c>
      <c r="AC2088" t="str">
        <f t="shared" si="552"/>
        <v>ITM_XPLOT</v>
      </c>
      <c r="AD2088" s="157" t="str">
        <f>IF(ISNA(VLOOKUP(AA2088,Sheet2!J:J,1,0)),"//","")</f>
        <v/>
      </c>
      <c r="AF2088" s="107" t="str">
        <f t="shared" si="553"/>
        <v/>
      </c>
      <c r="AG2088" t="b">
        <f t="shared" si="554"/>
        <v>1</v>
      </c>
    </row>
    <row r="2089" spans="1:33">
      <c r="A2089" s="55">
        <f t="shared" si="556"/>
        <v>2089</v>
      </c>
      <c r="B2089" s="54">
        <f t="shared" si="557"/>
        <v>2041</v>
      </c>
      <c r="C2089" s="96" t="s">
        <v>4041</v>
      </c>
      <c r="D2089" s="96" t="s">
        <v>4576</v>
      </c>
      <c r="E2089" s="97" t="s">
        <v>4578</v>
      </c>
      <c r="F2089" s="97" t="s">
        <v>4578</v>
      </c>
      <c r="G2089" s="98">
        <v>0</v>
      </c>
      <c r="H2089" s="98">
        <v>0</v>
      </c>
      <c r="I2089" s="175" t="s">
        <v>3</v>
      </c>
      <c r="J2089" s="97" t="s">
        <v>1541</v>
      </c>
      <c r="K2089" s="99" t="s">
        <v>4065</v>
      </c>
      <c r="L2089" s="255" t="s">
        <v>5137</v>
      </c>
      <c r="M2089" s="255"/>
      <c r="N2089" s="255"/>
      <c r="O2089" s="96"/>
      <c r="P2089" s="101" t="s">
        <v>4581</v>
      </c>
      <c r="Q2089" s="101"/>
      <c r="R2089"/>
      <c r="S2089" t="str">
        <f t="shared" si="558"/>
        <v/>
      </c>
      <c r="T2089" t="str">
        <f>IF(ISNA(VLOOKUP(AF2089,#REF!,1)),"//","")</f>
        <v/>
      </c>
      <c r="U2089"/>
      <c r="V2089" s="43">
        <f t="shared" si="555"/>
        <v>659</v>
      </c>
      <c r="W2089" s="91" t="s">
        <v>2937</v>
      </c>
      <c r="X2089" s="69" t="s">
        <v>2807</v>
      </c>
      <c r="Y2089" s="69" t="s">
        <v>2422</v>
      </c>
      <c r="Z2089" s="44" t="str">
        <f t="shared" si="559"/>
        <v/>
      </c>
      <c r="AA2089" s="25" t="str">
        <f t="shared" si="551"/>
        <v/>
      </c>
      <c r="AB2089" s="1">
        <f t="shared" si="560"/>
        <v>2041</v>
      </c>
      <c r="AC2089" t="str">
        <f t="shared" si="552"/>
        <v>ITM_XDEMO</v>
      </c>
      <c r="AD2089" s="157" t="str">
        <f>IF(ISNA(VLOOKUP(AA2089,Sheet2!J:J,1,0)),"//","")</f>
        <v/>
      </c>
      <c r="AF2089" s="107" t="str">
        <f t="shared" si="553"/>
        <v/>
      </c>
      <c r="AG2089" t="b">
        <f t="shared" si="554"/>
        <v>1</v>
      </c>
    </row>
    <row r="2090" spans="1:33">
      <c r="A2090" s="55">
        <f t="shared" si="556"/>
        <v>2090</v>
      </c>
      <c r="B2090" s="54">
        <f t="shared" si="557"/>
        <v>2042</v>
      </c>
      <c r="C2090" s="96" t="s">
        <v>3970</v>
      </c>
      <c r="D2090" s="96" t="s">
        <v>4372</v>
      </c>
      <c r="E2090" s="97" t="s">
        <v>4607</v>
      </c>
      <c r="F2090" s="97" t="s">
        <v>4607</v>
      </c>
      <c r="G2090" s="98">
        <v>0</v>
      </c>
      <c r="H2090" s="98">
        <v>0</v>
      </c>
      <c r="I2090" s="175" t="s">
        <v>3</v>
      </c>
      <c r="J2090" s="97" t="s">
        <v>1541</v>
      </c>
      <c r="K2090" s="99" t="s">
        <v>4065</v>
      </c>
      <c r="L2090" s="255" t="s">
        <v>5137</v>
      </c>
      <c r="M2090" s="255"/>
      <c r="N2090" s="255"/>
      <c r="O2090" s="96"/>
      <c r="P2090" s="101" t="s">
        <v>4608</v>
      </c>
      <c r="Q2090" s="101"/>
      <c r="R2090"/>
      <c r="S2090" t="str">
        <f t="shared" si="558"/>
        <v/>
      </c>
      <c r="T2090" t="str">
        <f>IF(ISNA(VLOOKUP(AF2090,#REF!,1)),"//","")</f>
        <v/>
      </c>
      <c r="U2090"/>
      <c r="V2090" s="43">
        <f t="shared" si="555"/>
        <v>659</v>
      </c>
      <c r="W2090" s="91" t="s">
        <v>2937</v>
      </c>
      <c r="X2090" s="69" t="s">
        <v>2807</v>
      </c>
      <c r="Y2090" s="69" t="s">
        <v>2422</v>
      </c>
      <c r="Z2090" s="44" t="str">
        <f t="shared" si="559"/>
        <v/>
      </c>
      <c r="AA2090" s="25" t="str">
        <f t="shared" si="551"/>
        <v/>
      </c>
      <c r="AB2090" s="1">
        <f t="shared" si="560"/>
        <v>2042</v>
      </c>
      <c r="AC2090" t="str">
        <f t="shared" si="552"/>
        <v>ITM_PRN</v>
      </c>
      <c r="AD2090" s="157" t="str">
        <f>IF(ISNA(VLOOKUP(AA2090,Sheet2!J:J,1,0)),"//","")</f>
        <v/>
      </c>
      <c r="AF2090" s="107" t="str">
        <f t="shared" si="553"/>
        <v/>
      </c>
      <c r="AG2090" t="b">
        <f t="shared" si="554"/>
        <v>1</v>
      </c>
    </row>
    <row r="2091" spans="1:33">
      <c r="A2091" s="55">
        <f t="shared" si="556"/>
        <v>2091</v>
      </c>
      <c r="B2091" s="54">
        <f t="shared" si="557"/>
        <v>2043</v>
      </c>
      <c r="C2091" s="58" t="s">
        <v>3882</v>
      </c>
      <c r="D2091" s="96" t="s">
        <v>7</v>
      </c>
      <c r="E2091" s="64" t="s">
        <v>4854</v>
      </c>
      <c r="F2091" s="64" t="s">
        <v>4854</v>
      </c>
      <c r="G2091" s="188">
        <v>0</v>
      </c>
      <c r="H2091" s="188">
        <v>0</v>
      </c>
      <c r="I2091" s="172" t="s">
        <v>3</v>
      </c>
      <c r="J2091" s="64" t="s">
        <v>1540</v>
      </c>
      <c r="K2091" s="65" t="s">
        <v>4229</v>
      </c>
      <c r="L2091" s="256" t="s">
        <v>5137</v>
      </c>
      <c r="M2091" s="256"/>
      <c r="N2091" s="256"/>
      <c r="O2091" s="66"/>
      <c r="P2091" s="62" t="s">
        <v>4858</v>
      </c>
      <c r="Q2091" s="13"/>
      <c r="R2091"/>
      <c r="S2091" t="str">
        <f t="shared" si="558"/>
        <v/>
      </c>
      <c r="T2091" t="str">
        <f>IF(ISNA(VLOOKUP(AF2091,#REF!,1)),"//","")</f>
        <v/>
      </c>
      <c r="U2091"/>
      <c r="V2091" s="43">
        <f t="shared" si="555"/>
        <v>660</v>
      </c>
      <c r="W2091" s="91" t="s">
        <v>2905</v>
      </c>
      <c r="X2091" s="69" t="s">
        <v>2813</v>
      </c>
      <c r="Y2091" s="69" t="s">
        <v>2422</v>
      </c>
      <c r="Z2091" s="44" t="str">
        <f t="shared" si="559"/>
        <v>"PLOTXY"</v>
      </c>
      <c r="AA2091" s="25" t="str">
        <f t="shared" si="551"/>
        <v>PLOTXY</v>
      </c>
      <c r="AB2091" s="1">
        <f t="shared" si="560"/>
        <v>2043</v>
      </c>
      <c r="AC2091" t="str">
        <f t="shared" si="552"/>
        <v>ITM_PLOT_XY</v>
      </c>
      <c r="AD2091" s="157" t="str">
        <f>IF(ISNA(VLOOKUP(AA2091,Sheet2!J:J,1,0)),"//","")</f>
        <v/>
      </c>
      <c r="AF2091" s="107" t="str">
        <f t="shared" si="553"/>
        <v>PLOTXY</v>
      </c>
      <c r="AG2091" t="b">
        <f t="shared" si="554"/>
        <v>1</v>
      </c>
    </row>
    <row r="2092" spans="1:33">
      <c r="A2092" s="55">
        <f t="shared" si="556"/>
        <v>2092</v>
      </c>
      <c r="B2092" s="54">
        <f t="shared" si="557"/>
        <v>2044</v>
      </c>
      <c r="C2092" s="96" t="s">
        <v>3989</v>
      </c>
      <c r="D2092" s="224" t="s">
        <v>5010</v>
      </c>
      <c r="E2092" s="97" t="s">
        <v>531</v>
      </c>
      <c r="F2092" s="97" t="s">
        <v>5011</v>
      </c>
      <c r="G2092" s="98">
        <v>0</v>
      </c>
      <c r="H2092" s="98">
        <v>0</v>
      </c>
      <c r="I2092" s="180" t="s">
        <v>1</v>
      </c>
      <c r="J2092" s="97" t="s">
        <v>1541</v>
      </c>
      <c r="K2092" s="99" t="s">
        <v>4065</v>
      </c>
      <c r="L2092" s="255" t="s">
        <v>5137</v>
      </c>
      <c r="M2092" s="255"/>
      <c r="N2092" s="255"/>
      <c r="O2092" s="96"/>
      <c r="P2092" s="101" t="s">
        <v>5009</v>
      </c>
      <c r="Q2092" s="101"/>
      <c r="R2092"/>
      <c r="S2092" t="str">
        <f t="shared" si="558"/>
        <v>NOT EQUAL</v>
      </c>
      <c r="T2092" t="str">
        <f>IF(ISNA(VLOOKUP(AF2092,#REF!,1)),"//","")</f>
        <v/>
      </c>
      <c r="U2092"/>
      <c r="V2092" s="43">
        <f t="shared" si="555"/>
        <v>661</v>
      </c>
      <c r="W2092" s="91" t="s">
        <v>2929</v>
      </c>
      <c r="X2092" s="69" t="s">
        <v>2813</v>
      </c>
      <c r="Y2092" s="69"/>
      <c r="Z2092" s="44" t="str">
        <f t="shared" si="559"/>
        <v>"M" STD_RIGHT_ARROW "ZYX"</v>
      </c>
      <c r="AA2092" s="25" t="str">
        <f t="shared" si="551"/>
        <v>M&gt;ZYX</v>
      </c>
      <c r="AB2092" s="1">
        <f t="shared" si="560"/>
        <v>2044</v>
      </c>
      <c r="AC2092" t="str">
        <f t="shared" si="552"/>
        <v>ITM_3x1TOSTK</v>
      </c>
      <c r="AF2092" s="107" t="str">
        <f t="shared" si="553"/>
        <v>M&gt;ZYX</v>
      </c>
      <c r="AG2092" t="b">
        <f t="shared" si="554"/>
        <v>1</v>
      </c>
    </row>
    <row r="2093" spans="1:33">
      <c r="A2093" s="55">
        <f t="shared" si="556"/>
        <v>2093</v>
      </c>
      <c r="B2093" s="54">
        <f t="shared" si="557"/>
        <v>2045</v>
      </c>
      <c r="C2093" s="58" t="s">
        <v>4859</v>
      </c>
      <c r="D2093" s="96" t="s">
        <v>7</v>
      </c>
      <c r="E2093" s="64" t="s">
        <v>4860</v>
      </c>
      <c r="F2093" s="64" t="s">
        <v>4860</v>
      </c>
      <c r="G2093" s="188">
        <v>0</v>
      </c>
      <c r="H2093" s="188">
        <v>0</v>
      </c>
      <c r="I2093" s="172" t="s">
        <v>3</v>
      </c>
      <c r="J2093" s="64" t="s">
        <v>1540</v>
      </c>
      <c r="K2093" s="65" t="s">
        <v>4229</v>
      </c>
      <c r="L2093" s="256" t="s">
        <v>5137</v>
      </c>
      <c r="M2093" s="256"/>
      <c r="N2093" s="256"/>
      <c r="O2093" s="66"/>
      <c r="P2093" s="62" t="s">
        <v>4861</v>
      </c>
      <c r="Q2093" s="13"/>
      <c r="R2093"/>
      <c r="S2093" t="str">
        <f t="shared" si="558"/>
        <v/>
      </c>
      <c r="T2093" t="str">
        <f>IF(ISNA(VLOOKUP(AF2093,#REF!,1)),"//","")</f>
        <v/>
      </c>
      <c r="U2093"/>
      <c r="V2093" s="43">
        <f t="shared" si="555"/>
        <v>662</v>
      </c>
      <c r="W2093" s="91" t="s">
        <v>2905</v>
      </c>
      <c r="X2093" s="69" t="s">
        <v>2813</v>
      </c>
      <c r="Y2093" s="69" t="s">
        <v>2422</v>
      </c>
      <c r="Z2093" s="44" t="str">
        <f t="shared" si="559"/>
        <v>"PLTRST"</v>
      </c>
      <c r="AA2093" s="25" t="str">
        <f t="shared" ref="AA2093:AA2111" si="561">IF(LEN(Y2093)&gt;0,Y2093,SUBSTITUTE(SUBSTITUTE(SUBSTITUTE(SUBSTITUTE(SUBSTITUTE(SUBSTITUTE(SUBSTITUTE(SUBSTITUTE(SUBSTITUTE(SUBSTITUTE(SUBSTITUTE(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93" s="1">
        <f t="shared" si="560"/>
        <v>2045</v>
      </c>
      <c r="AC2093" t="str">
        <f t="shared" ref="AC2093:AC2111" si="562">P2093</f>
        <v>ITM_PLOTRST</v>
      </c>
      <c r="AD2093" s="157" t="str">
        <f>IF(ISNA(VLOOKUP(AA2093,Sheet2!J:J,1,0)),"//","")</f>
        <v/>
      </c>
      <c r="AF2093" s="107" t="str">
        <f t="shared" ref="AF2093:AF2111" si="563">IF(LEN(AA2093)=0,"",SUBSTITUTE(SUBSTITUTE(SUBSTITUTE(SUBSTITUTE(SUBSTITUTE(SUBSTITUTE(SUBSTITUTE(SUBSTITUTE(SUBSTITUTE(SUBSTITUTE(SUBSTITUTE(SUBSTITUTE(SUBSTITUTE(SUBSTITUTE(SUBSTITUTE(SUBSTITUTE(SUBSTITUTE(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93" t="b">
        <f t="shared" ref="AG2093:AG2111" si="564">AA2093=AF2093</f>
        <v>1</v>
      </c>
    </row>
    <row r="2094" spans="1:33" s="17" customFormat="1">
      <c r="A2094" s="55">
        <f t="shared" si="556"/>
        <v>2094</v>
      </c>
      <c r="B2094" s="54">
        <f t="shared" si="557"/>
        <v>2046</v>
      </c>
      <c r="C2094" s="166" t="s">
        <v>4761</v>
      </c>
      <c r="D2094" s="166" t="s">
        <v>7</v>
      </c>
      <c r="E2094" s="226" t="s">
        <v>531</v>
      </c>
      <c r="F2094" s="167" t="s">
        <v>4762</v>
      </c>
      <c r="G2094" s="189">
        <v>0</v>
      </c>
      <c r="H2094" s="189">
        <v>0</v>
      </c>
      <c r="I2094" s="179" t="s">
        <v>1</v>
      </c>
      <c r="J2094" s="64" t="s">
        <v>1540</v>
      </c>
      <c r="K2094" s="65" t="s">
        <v>4229</v>
      </c>
      <c r="L2094" s="256" t="s">
        <v>5137</v>
      </c>
      <c r="M2094" s="256"/>
      <c r="N2094" s="256"/>
      <c r="P2094" s="168" t="s">
        <v>4773</v>
      </c>
      <c r="Q2094" s="16"/>
      <c r="S2094" s="17" t="str">
        <f t="shared" si="558"/>
        <v>NOT EQUAL</v>
      </c>
      <c r="T2094" s="17" t="str">
        <f>IF(ISNA(VLOOKUP(AF2094,#REF!,1)),"//","")</f>
        <v/>
      </c>
      <c r="V2094" s="43">
        <f t="shared" si="555"/>
        <v>662</v>
      </c>
      <c r="W2094" s="107" t="s">
        <v>2422</v>
      </c>
      <c r="X2094" s="114" t="s">
        <v>2422</v>
      </c>
      <c r="Y2094" s="114" t="s">
        <v>2422</v>
      </c>
      <c r="Z2094" s="44" t="str">
        <f t="shared" si="559"/>
        <v/>
      </c>
      <c r="AA2094" s="25" t="str">
        <f t="shared" si="561"/>
        <v/>
      </c>
      <c r="AB2094" s="1">
        <f t="shared" si="560"/>
        <v>2046</v>
      </c>
      <c r="AC2094" t="str">
        <f t="shared" si="562"/>
        <v>ITM_STATDEMO0</v>
      </c>
      <c r="AD2094" s="157" t="str">
        <f>IF(ISNA(VLOOKUP(AA2094,Sheet2!J:J,1,0)),"//","")</f>
        <v/>
      </c>
      <c r="AF2094" s="107" t="str">
        <f t="shared" si="563"/>
        <v/>
      </c>
      <c r="AG2094" t="b">
        <f t="shared" si="564"/>
        <v>1</v>
      </c>
    </row>
    <row r="2095" spans="1:33" s="17" customFormat="1">
      <c r="A2095" s="55">
        <f t="shared" si="556"/>
        <v>2095</v>
      </c>
      <c r="B2095" s="54">
        <f t="shared" si="557"/>
        <v>2047</v>
      </c>
      <c r="C2095" s="166" t="s">
        <v>4741</v>
      </c>
      <c r="D2095" s="166" t="s">
        <v>7</v>
      </c>
      <c r="E2095" s="226" t="s">
        <v>531</v>
      </c>
      <c r="F2095" s="167" t="s">
        <v>4746</v>
      </c>
      <c r="G2095" s="189">
        <v>0</v>
      </c>
      <c r="H2095" s="189">
        <v>0</v>
      </c>
      <c r="I2095" s="179" t="s">
        <v>1</v>
      </c>
      <c r="J2095" s="64" t="s">
        <v>1540</v>
      </c>
      <c r="K2095" s="65" t="s">
        <v>4229</v>
      </c>
      <c r="L2095" s="256" t="s">
        <v>5137</v>
      </c>
      <c r="M2095" s="256"/>
      <c r="N2095" s="256"/>
      <c r="P2095" s="168" t="s">
        <v>4748</v>
      </c>
      <c r="Q2095" s="16"/>
      <c r="S2095" s="17" t="str">
        <f t="shared" si="558"/>
        <v>NOT EQUAL</v>
      </c>
      <c r="T2095" s="17" t="str">
        <f>IF(ISNA(VLOOKUP(AF2095,#REF!,1)),"//","")</f>
        <v/>
      </c>
      <c r="V2095" s="43">
        <f t="shared" si="555"/>
        <v>662</v>
      </c>
      <c r="W2095" s="107" t="s">
        <v>2422</v>
      </c>
      <c r="X2095" s="114" t="s">
        <v>2422</v>
      </c>
      <c r="Y2095" s="114" t="s">
        <v>2422</v>
      </c>
      <c r="Z2095" s="44" t="str">
        <f t="shared" si="559"/>
        <v/>
      </c>
      <c r="AA2095" s="25" t="str">
        <f t="shared" si="561"/>
        <v/>
      </c>
      <c r="AB2095" s="1">
        <f t="shared" si="560"/>
        <v>2047</v>
      </c>
      <c r="AC2095" t="str">
        <f t="shared" si="562"/>
        <v xml:space="preserve">ITM_STATDEMO1   </v>
      </c>
      <c r="AD2095" s="157" t="str">
        <f>IF(ISNA(VLOOKUP(AA2095,Sheet2!J:J,1,0)),"//","")</f>
        <v/>
      </c>
      <c r="AF2095" s="107" t="str">
        <f t="shared" si="563"/>
        <v/>
      </c>
      <c r="AG2095" t="b">
        <f t="shared" si="564"/>
        <v>1</v>
      </c>
    </row>
    <row r="2096" spans="1:33" s="17" customFormat="1">
      <c r="A2096" s="55">
        <f t="shared" si="556"/>
        <v>2096</v>
      </c>
      <c r="B2096" s="54">
        <f t="shared" si="557"/>
        <v>2048</v>
      </c>
      <c r="C2096" s="166" t="s">
        <v>4742</v>
      </c>
      <c r="D2096" s="166" t="s">
        <v>7</v>
      </c>
      <c r="E2096" s="226" t="s">
        <v>531</v>
      </c>
      <c r="F2096" s="167" t="s">
        <v>4747</v>
      </c>
      <c r="G2096" s="189">
        <v>0</v>
      </c>
      <c r="H2096" s="189">
        <v>0</v>
      </c>
      <c r="I2096" s="179" t="s">
        <v>1</v>
      </c>
      <c r="J2096" s="64" t="s">
        <v>1540</v>
      </c>
      <c r="K2096" s="65" t="s">
        <v>4229</v>
      </c>
      <c r="L2096" s="256" t="s">
        <v>5137</v>
      </c>
      <c r="M2096" s="256"/>
      <c r="N2096" s="256"/>
      <c r="P2096" s="168" t="s">
        <v>4749</v>
      </c>
      <c r="Q2096" s="16"/>
      <c r="S2096" s="17" t="str">
        <f t="shared" si="558"/>
        <v>NOT EQUAL</v>
      </c>
      <c r="T2096" s="17" t="str">
        <f>IF(ISNA(VLOOKUP(AF2096,#REF!,1)),"//","")</f>
        <v/>
      </c>
      <c r="V2096" s="43">
        <f t="shared" si="555"/>
        <v>662</v>
      </c>
      <c r="W2096" s="107" t="s">
        <v>2422</v>
      </c>
      <c r="X2096" s="114" t="s">
        <v>2422</v>
      </c>
      <c r="Y2096" s="114" t="s">
        <v>2422</v>
      </c>
      <c r="Z2096" s="44" t="str">
        <f t="shared" si="559"/>
        <v/>
      </c>
      <c r="AA2096" s="25" t="str">
        <f t="shared" si="561"/>
        <v/>
      </c>
      <c r="AB2096" s="1">
        <f t="shared" si="560"/>
        <v>2048</v>
      </c>
      <c r="AC2096" t="str">
        <f t="shared" si="562"/>
        <v xml:space="preserve">ITM_STATDEMO2   </v>
      </c>
      <c r="AD2096" s="157" t="str">
        <f>IF(ISNA(VLOOKUP(AA2096,Sheet2!J:J,1,0)),"//","")</f>
        <v/>
      </c>
      <c r="AF2096" s="107" t="str">
        <f t="shared" si="563"/>
        <v/>
      </c>
      <c r="AG2096" t="b">
        <f t="shared" si="564"/>
        <v>1</v>
      </c>
    </row>
    <row r="2097" spans="1:33" s="200" customFormat="1">
      <c r="A2097" s="55">
        <f t="shared" si="556"/>
        <v>2097</v>
      </c>
      <c r="B2097" s="54">
        <f t="shared" si="557"/>
        <v>2049</v>
      </c>
      <c r="C2097" s="196" t="s">
        <v>4765</v>
      </c>
      <c r="D2097" s="109" t="s">
        <v>7</v>
      </c>
      <c r="E2097" s="226" t="s">
        <v>531</v>
      </c>
      <c r="F2097" s="203" t="s">
        <v>4768</v>
      </c>
      <c r="G2097" s="197">
        <v>0</v>
      </c>
      <c r="H2097" s="197">
        <v>0</v>
      </c>
      <c r="I2097" s="198" t="s">
        <v>1</v>
      </c>
      <c r="J2097" s="198" t="s">
        <v>1541</v>
      </c>
      <c r="K2097" s="199" t="s">
        <v>4065</v>
      </c>
      <c r="L2097" s="260" t="s">
        <v>5137</v>
      </c>
      <c r="M2097" s="260"/>
      <c r="N2097" s="260"/>
      <c r="P2097" s="201" t="s">
        <v>4774</v>
      </c>
      <c r="Q2097" s="201"/>
      <c r="S2097" s="200" t="str">
        <f t="shared" si="558"/>
        <v>NOT EQUAL</v>
      </c>
      <c r="T2097" s="200" t="str">
        <f>IF(ISNA(VLOOKUP(AF2097,#REF!,1)),"//","")</f>
        <v/>
      </c>
      <c r="V2097" s="43">
        <f t="shared" si="555"/>
        <v>662</v>
      </c>
      <c r="W2097" s="195" t="s">
        <v>2422</v>
      </c>
      <c r="X2097" s="202" t="s">
        <v>2422</v>
      </c>
      <c r="Y2097" s="202" t="s">
        <v>2422</v>
      </c>
      <c r="Z2097" s="44" t="str">
        <f t="shared" si="559"/>
        <v/>
      </c>
      <c r="AA2097" s="25" t="str">
        <f t="shared" si="561"/>
        <v/>
      </c>
      <c r="AB2097" s="1">
        <f t="shared" si="560"/>
        <v>2049</v>
      </c>
      <c r="AC2097" t="str">
        <f t="shared" si="562"/>
        <v>ITM_STATDEM105</v>
      </c>
      <c r="AD2097" s="157" t="str">
        <f>IF(ISNA(VLOOKUP(AA2097,Sheet2!J:J,1,0)),"//","")</f>
        <v/>
      </c>
      <c r="AF2097" s="107" t="str">
        <f t="shared" si="563"/>
        <v/>
      </c>
      <c r="AG2097" t="b">
        <f t="shared" si="564"/>
        <v>1</v>
      </c>
    </row>
    <row r="2098" spans="1:33" s="200" customFormat="1">
      <c r="A2098" s="55">
        <f t="shared" si="556"/>
        <v>2098</v>
      </c>
      <c r="B2098" s="54">
        <f t="shared" si="557"/>
        <v>2050</v>
      </c>
      <c r="C2098" s="196" t="s">
        <v>4766</v>
      </c>
      <c r="D2098" s="109" t="s">
        <v>7</v>
      </c>
      <c r="E2098" s="226" t="s">
        <v>531</v>
      </c>
      <c r="F2098" s="203" t="s">
        <v>4769</v>
      </c>
      <c r="G2098" s="197">
        <v>0</v>
      </c>
      <c r="H2098" s="197">
        <v>0</v>
      </c>
      <c r="I2098" s="198" t="s">
        <v>1</v>
      </c>
      <c r="J2098" s="198" t="s">
        <v>1541</v>
      </c>
      <c r="K2098" s="199" t="s">
        <v>4065</v>
      </c>
      <c r="L2098" s="260" t="s">
        <v>5137</v>
      </c>
      <c r="M2098" s="260"/>
      <c r="N2098" s="260"/>
      <c r="P2098" s="201" t="s">
        <v>4775</v>
      </c>
      <c r="Q2098" s="201"/>
      <c r="S2098" s="200" t="str">
        <f t="shared" si="558"/>
        <v>NOT EQUAL</v>
      </c>
      <c r="T2098" s="200" t="str">
        <f>IF(ISNA(VLOOKUP(AF2098,#REF!,1)),"//","")</f>
        <v/>
      </c>
      <c r="V2098" s="43">
        <f t="shared" si="555"/>
        <v>662</v>
      </c>
      <c r="W2098" s="195" t="s">
        <v>2422</v>
      </c>
      <c r="X2098" s="202" t="s">
        <v>2422</v>
      </c>
      <c r="Y2098" s="202" t="s">
        <v>2422</v>
      </c>
      <c r="Z2098" s="44" t="str">
        <f t="shared" si="559"/>
        <v/>
      </c>
      <c r="AA2098" s="25" t="str">
        <f t="shared" si="561"/>
        <v/>
      </c>
      <c r="AB2098" s="1">
        <f t="shared" si="560"/>
        <v>2050</v>
      </c>
      <c r="AC2098" t="str">
        <f t="shared" si="562"/>
        <v>ITM_STATDEM107</v>
      </c>
      <c r="AD2098" s="157" t="str">
        <f>IF(ISNA(VLOOKUP(AA2098,Sheet2!J:J,1,0)),"//","")</f>
        <v/>
      </c>
      <c r="AF2098" s="107" t="str">
        <f t="shared" si="563"/>
        <v/>
      </c>
      <c r="AG2098" t="b">
        <f t="shared" si="564"/>
        <v>1</v>
      </c>
    </row>
    <row r="2099" spans="1:33" s="200" customFormat="1">
      <c r="A2099" s="55">
        <f t="shared" si="556"/>
        <v>2099</v>
      </c>
      <c r="B2099" s="54">
        <f t="shared" si="557"/>
        <v>2051</v>
      </c>
      <c r="C2099" s="196" t="s">
        <v>4767</v>
      </c>
      <c r="D2099" s="109" t="s">
        <v>7</v>
      </c>
      <c r="E2099" s="226" t="s">
        <v>531</v>
      </c>
      <c r="F2099" s="203" t="s">
        <v>4770</v>
      </c>
      <c r="G2099" s="197">
        <v>0</v>
      </c>
      <c r="H2099" s="197">
        <v>0</v>
      </c>
      <c r="I2099" s="198" t="s">
        <v>1</v>
      </c>
      <c r="J2099" s="198" t="s">
        <v>1541</v>
      </c>
      <c r="K2099" s="199" t="s">
        <v>4065</v>
      </c>
      <c r="L2099" s="260" t="s">
        <v>5137</v>
      </c>
      <c r="M2099" s="260"/>
      <c r="N2099" s="260"/>
      <c r="P2099" s="201" t="s">
        <v>4776</v>
      </c>
      <c r="Q2099" s="201"/>
      <c r="S2099" s="200" t="str">
        <f t="shared" si="558"/>
        <v>NOT EQUAL</v>
      </c>
      <c r="T2099" s="200" t="str">
        <f>IF(ISNA(VLOOKUP(AF2099,#REF!,1)),"//","")</f>
        <v/>
      </c>
      <c r="V2099" s="43">
        <f t="shared" si="555"/>
        <v>662</v>
      </c>
      <c r="W2099" s="195" t="s">
        <v>2422</v>
      </c>
      <c r="X2099" s="202" t="s">
        <v>2422</v>
      </c>
      <c r="Y2099" s="202" t="s">
        <v>2422</v>
      </c>
      <c r="Z2099" s="44" t="str">
        <f t="shared" si="559"/>
        <v/>
      </c>
      <c r="AA2099" s="25" t="str">
        <f t="shared" si="561"/>
        <v/>
      </c>
      <c r="AB2099" s="1">
        <f t="shared" si="560"/>
        <v>2051</v>
      </c>
      <c r="AC2099" t="str">
        <f t="shared" si="562"/>
        <v>ITM_STATDEM109</v>
      </c>
      <c r="AD2099" s="157" t="str">
        <f>IF(ISNA(VLOOKUP(AA2099,Sheet2!J:J,1,0)),"//","")</f>
        <v/>
      </c>
      <c r="AF2099" s="107" t="str">
        <f t="shared" si="563"/>
        <v/>
      </c>
      <c r="AG2099" t="b">
        <f t="shared" si="564"/>
        <v>1</v>
      </c>
    </row>
    <row r="2100" spans="1:33">
      <c r="A2100" s="55">
        <f t="shared" si="556"/>
        <v>2100</v>
      </c>
      <c r="B2100" s="54">
        <f t="shared" si="557"/>
        <v>2052</v>
      </c>
      <c r="C2100" s="58" t="s">
        <v>4951</v>
      </c>
      <c r="D2100" s="58" t="s">
        <v>4778</v>
      </c>
      <c r="E2100" s="64" t="s">
        <v>92</v>
      </c>
      <c r="F2100" s="64" t="s">
        <v>92</v>
      </c>
      <c r="G2100" s="188">
        <v>0</v>
      </c>
      <c r="H2100" s="188">
        <v>0</v>
      </c>
      <c r="I2100" s="172" t="s">
        <v>3</v>
      </c>
      <c r="J2100" s="64" t="s">
        <v>1540</v>
      </c>
      <c r="K2100" s="65" t="s">
        <v>4229</v>
      </c>
      <c r="L2100" s="256" t="s">
        <v>5137</v>
      </c>
      <c r="M2100" s="256"/>
      <c r="N2100" s="256"/>
      <c r="O2100" s="66"/>
      <c r="P2100" s="62" t="s">
        <v>4952</v>
      </c>
      <c r="Q2100" s="13"/>
      <c r="R2100"/>
      <c r="S2100" t="str">
        <f t="shared" si="558"/>
        <v/>
      </c>
      <c r="T2100" t="str">
        <f>IF(ISNA(VLOOKUP(AF2100,#REF!,1)),"//","")</f>
        <v/>
      </c>
      <c r="U2100"/>
      <c r="V2100" s="43">
        <f t="shared" si="555"/>
        <v>663</v>
      </c>
      <c r="W2100" s="91" t="s">
        <v>2422</v>
      </c>
      <c r="X2100" s="69" t="s">
        <v>2422</v>
      </c>
      <c r="Y2100" s="69" t="s">
        <v>2422</v>
      </c>
      <c r="Z2100" s="44" t="str">
        <f t="shared" si="559"/>
        <v>"EXPF"</v>
      </c>
      <c r="AA2100" s="25" t="str">
        <f t="shared" si="561"/>
        <v>EXPF</v>
      </c>
      <c r="AB2100" s="1">
        <f t="shared" si="560"/>
        <v>2052</v>
      </c>
      <c r="AC2100" t="str">
        <f t="shared" si="562"/>
        <v>ITM_T_EXPF</v>
      </c>
      <c r="AD2100" s="157" t="str">
        <f>IF(ISNA(VLOOKUP(AA2100,Sheet2!J:J,1,0)),"//","")</f>
        <v>//</v>
      </c>
      <c r="AF2100" s="107" t="str">
        <f t="shared" si="563"/>
        <v>EXPF</v>
      </c>
      <c r="AG2100" t="b">
        <f t="shared" si="564"/>
        <v>1</v>
      </c>
    </row>
    <row r="2101" spans="1:33">
      <c r="A2101" s="55">
        <f t="shared" si="556"/>
        <v>2101</v>
      </c>
      <c r="B2101" s="54">
        <f t="shared" si="557"/>
        <v>2053</v>
      </c>
      <c r="C2101" s="58" t="s">
        <v>4951</v>
      </c>
      <c r="D2101" s="58" t="s">
        <v>4779</v>
      </c>
      <c r="E2101" s="64" t="s">
        <v>177</v>
      </c>
      <c r="F2101" s="64" t="s">
        <v>177</v>
      </c>
      <c r="G2101" s="188">
        <v>0</v>
      </c>
      <c r="H2101" s="188">
        <v>0</v>
      </c>
      <c r="I2101" s="172" t="s">
        <v>3</v>
      </c>
      <c r="J2101" s="64" t="s">
        <v>1540</v>
      </c>
      <c r="K2101" s="65" t="s">
        <v>4229</v>
      </c>
      <c r="L2101" s="256" t="s">
        <v>5137</v>
      </c>
      <c r="M2101" s="256"/>
      <c r="N2101" s="256"/>
      <c r="O2101" s="66"/>
      <c r="P2101" s="62" t="s">
        <v>4953</v>
      </c>
      <c r="Q2101" s="13"/>
      <c r="R2101"/>
      <c r="S2101" t="str">
        <f t="shared" si="558"/>
        <v/>
      </c>
      <c r="T2101" t="str">
        <f>IF(ISNA(VLOOKUP(AF2101,#REF!,1)),"//","")</f>
        <v/>
      </c>
      <c r="U2101"/>
      <c r="V2101" s="43">
        <f t="shared" si="555"/>
        <v>664</v>
      </c>
      <c r="W2101" s="91" t="s">
        <v>2422</v>
      </c>
      <c r="X2101" s="69" t="s">
        <v>2422</v>
      </c>
      <c r="Y2101" s="69" t="s">
        <v>2422</v>
      </c>
      <c r="Z2101" s="44" t="str">
        <f t="shared" si="559"/>
        <v>"LINF"</v>
      </c>
      <c r="AA2101" s="25" t="str">
        <f t="shared" si="561"/>
        <v>LINF</v>
      </c>
      <c r="AB2101" s="1">
        <f t="shared" si="560"/>
        <v>2053</v>
      </c>
      <c r="AC2101" t="str">
        <f t="shared" si="562"/>
        <v>ITM_T_LINF</v>
      </c>
      <c r="AD2101" s="157" t="str">
        <f>IF(ISNA(VLOOKUP(AA2101,Sheet2!J:J,1,0)),"//","")</f>
        <v>//</v>
      </c>
      <c r="AF2101" s="107" t="str">
        <f t="shared" si="563"/>
        <v>LINF</v>
      </c>
      <c r="AG2101" t="b">
        <f t="shared" si="564"/>
        <v>1</v>
      </c>
    </row>
    <row r="2102" spans="1:33">
      <c r="A2102" s="55">
        <f t="shared" si="556"/>
        <v>2102</v>
      </c>
      <c r="B2102" s="54">
        <f t="shared" si="557"/>
        <v>2054</v>
      </c>
      <c r="C2102" s="58" t="s">
        <v>4951</v>
      </c>
      <c r="D2102" s="58" t="s">
        <v>4780</v>
      </c>
      <c r="E2102" s="64" t="s">
        <v>188</v>
      </c>
      <c r="F2102" s="64" t="s">
        <v>188</v>
      </c>
      <c r="G2102" s="188">
        <v>0</v>
      </c>
      <c r="H2102" s="188">
        <v>0</v>
      </c>
      <c r="I2102" s="172" t="s">
        <v>3</v>
      </c>
      <c r="J2102" s="64" t="s">
        <v>1540</v>
      </c>
      <c r="K2102" s="65" t="s">
        <v>4229</v>
      </c>
      <c r="L2102" s="256" t="s">
        <v>5137</v>
      </c>
      <c r="M2102" s="256"/>
      <c r="N2102" s="256"/>
      <c r="O2102" s="66"/>
      <c r="P2102" s="62" t="s">
        <v>4954</v>
      </c>
      <c r="Q2102" s="13"/>
      <c r="R2102"/>
      <c r="S2102" t="str">
        <f t="shared" si="558"/>
        <v/>
      </c>
      <c r="T2102" t="str">
        <f>IF(ISNA(VLOOKUP(AF2102,#REF!,1)),"//","")</f>
        <v/>
      </c>
      <c r="U2102"/>
      <c r="V2102" s="43">
        <f t="shared" si="555"/>
        <v>665</v>
      </c>
      <c r="W2102" s="91" t="s">
        <v>2422</v>
      </c>
      <c r="X2102" s="69" t="s">
        <v>2422</v>
      </c>
      <c r="Y2102" s="69" t="s">
        <v>2422</v>
      </c>
      <c r="Z2102" s="44" t="str">
        <f t="shared" si="559"/>
        <v>"LOGF"</v>
      </c>
      <c r="AA2102" s="25" t="str">
        <f t="shared" si="561"/>
        <v>LOGF</v>
      </c>
      <c r="AB2102" s="1">
        <f t="shared" si="560"/>
        <v>2054</v>
      </c>
      <c r="AC2102" t="str">
        <f t="shared" si="562"/>
        <v>ITM_T_LOGF</v>
      </c>
      <c r="AD2102" s="157" t="str">
        <f>IF(ISNA(VLOOKUP(AA2102,Sheet2!J:J,1,0)),"//","")</f>
        <v>//</v>
      </c>
      <c r="AF2102" s="107" t="str">
        <f t="shared" si="563"/>
        <v>LOGF</v>
      </c>
      <c r="AG2102" t="b">
        <f t="shared" si="564"/>
        <v>1</v>
      </c>
    </row>
    <row r="2103" spans="1:33">
      <c r="A2103" s="55">
        <f t="shared" si="556"/>
        <v>2103</v>
      </c>
      <c r="B2103" s="54">
        <f t="shared" si="557"/>
        <v>2055</v>
      </c>
      <c r="C2103" s="58" t="s">
        <v>4951</v>
      </c>
      <c r="D2103" s="58" t="s">
        <v>4781</v>
      </c>
      <c r="E2103" s="64" t="s">
        <v>243</v>
      </c>
      <c r="F2103" s="64" t="s">
        <v>243</v>
      </c>
      <c r="G2103" s="188">
        <v>0</v>
      </c>
      <c r="H2103" s="188">
        <v>0</v>
      </c>
      <c r="I2103" s="172" t="s">
        <v>3</v>
      </c>
      <c r="J2103" s="64" t="s">
        <v>1540</v>
      </c>
      <c r="K2103" s="65" t="s">
        <v>4229</v>
      </c>
      <c r="L2103" s="256" t="s">
        <v>5137</v>
      </c>
      <c r="M2103" s="256"/>
      <c r="N2103" s="256"/>
      <c r="O2103" s="66"/>
      <c r="P2103" s="62" t="s">
        <v>4955</v>
      </c>
      <c r="Q2103" s="13"/>
      <c r="R2103"/>
      <c r="S2103" t="str">
        <f t="shared" si="558"/>
        <v/>
      </c>
      <c r="T2103" t="str">
        <f>IF(ISNA(VLOOKUP(AF2103,#REF!,1)),"//","")</f>
        <v/>
      </c>
      <c r="U2103"/>
      <c r="V2103" s="43">
        <f t="shared" si="555"/>
        <v>666</v>
      </c>
      <c r="W2103" s="91" t="s">
        <v>2422</v>
      </c>
      <c r="X2103" s="69" t="s">
        <v>2422</v>
      </c>
      <c r="Y2103" s="69" t="s">
        <v>2422</v>
      </c>
      <c r="Z2103" s="44" t="str">
        <f t="shared" si="559"/>
        <v>"ORTHOF"</v>
      </c>
      <c r="AA2103" s="25" t="str">
        <f t="shared" si="561"/>
        <v>ORTHOF</v>
      </c>
      <c r="AB2103" s="1">
        <f t="shared" si="560"/>
        <v>2055</v>
      </c>
      <c r="AC2103" t="str">
        <f t="shared" si="562"/>
        <v>ITM_T_ORTHOF</v>
      </c>
      <c r="AD2103" s="157" t="str">
        <f>IF(ISNA(VLOOKUP(AA2103,Sheet2!J:J,1,0)),"//","")</f>
        <v>//</v>
      </c>
      <c r="AF2103" s="107" t="str">
        <f t="shared" si="563"/>
        <v>ORTHOF</v>
      </c>
      <c r="AG2103" t="b">
        <f t="shared" si="564"/>
        <v>1</v>
      </c>
    </row>
    <row r="2104" spans="1:33">
      <c r="A2104" s="55">
        <f t="shared" si="556"/>
        <v>2104</v>
      </c>
      <c r="B2104" s="54">
        <f t="shared" si="557"/>
        <v>2056</v>
      </c>
      <c r="C2104" s="58" t="s">
        <v>4951</v>
      </c>
      <c r="D2104" s="58" t="s">
        <v>4782</v>
      </c>
      <c r="E2104" s="64" t="s">
        <v>259</v>
      </c>
      <c r="F2104" s="64" t="s">
        <v>259</v>
      </c>
      <c r="G2104" s="188">
        <v>0</v>
      </c>
      <c r="H2104" s="188">
        <v>0</v>
      </c>
      <c r="I2104" s="172" t="s">
        <v>3</v>
      </c>
      <c r="J2104" s="64" t="s">
        <v>1540</v>
      </c>
      <c r="K2104" s="65" t="s">
        <v>4229</v>
      </c>
      <c r="L2104" s="256" t="s">
        <v>5137</v>
      </c>
      <c r="M2104" s="256"/>
      <c r="N2104" s="256"/>
      <c r="O2104" s="66"/>
      <c r="P2104" s="62" t="s">
        <v>4956</v>
      </c>
      <c r="Q2104" s="13"/>
      <c r="R2104"/>
      <c r="S2104" t="str">
        <f t="shared" si="558"/>
        <v/>
      </c>
      <c r="T2104" t="str">
        <f>IF(ISNA(VLOOKUP(AF2104,#REF!,1)),"//","")</f>
        <v/>
      </c>
      <c r="U2104"/>
      <c r="V2104" s="43">
        <f t="shared" si="555"/>
        <v>667</v>
      </c>
      <c r="W2104" s="91" t="s">
        <v>2422</v>
      </c>
      <c r="X2104" s="69" t="s">
        <v>2422</v>
      </c>
      <c r="Y2104" s="69" t="s">
        <v>2422</v>
      </c>
      <c r="Z2104" s="44" t="str">
        <f t="shared" si="559"/>
        <v>"POWERF"</v>
      </c>
      <c r="AA2104" s="25" t="str">
        <f t="shared" si="561"/>
        <v>POWERF</v>
      </c>
      <c r="AB2104" s="1">
        <f t="shared" si="560"/>
        <v>2056</v>
      </c>
      <c r="AC2104" t="str">
        <f t="shared" si="562"/>
        <v>ITM_T_POWERF</v>
      </c>
      <c r="AD2104" s="157" t="str">
        <f>IF(ISNA(VLOOKUP(AA2104,Sheet2!J:J,1,0)),"//","")</f>
        <v>//</v>
      </c>
      <c r="AF2104" s="107" t="str">
        <f t="shared" si="563"/>
        <v>POWERF</v>
      </c>
      <c r="AG2104" t="b">
        <f t="shared" si="564"/>
        <v>1</v>
      </c>
    </row>
    <row r="2105" spans="1:33">
      <c r="A2105" s="55">
        <f t="shared" si="556"/>
        <v>2105</v>
      </c>
      <c r="B2105" s="54">
        <f t="shared" si="557"/>
        <v>2057</v>
      </c>
      <c r="C2105" s="58" t="s">
        <v>4951</v>
      </c>
      <c r="D2105" s="58" t="s">
        <v>4783</v>
      </c>
      <c r="E2105" s="64" t="s">
        <v>1025</v>
      </c>
      <c r="F2105" s="64" t="s">
        <v>1025</v>
      </c>
      <c r="G2105" s="72">
        <v>0</v>
      </c>
      <c r="H2105" s="72">
        <v>0</v>
      </c>
      <c r="I2105" s="172" t="s">
        <v>3</v>
      </c>
      <c r="J2105" s="64" t="s">
        <v>1540</v>
      </c>
      <c r="K2105" s="65" t="s">
        <v>4229</v>
      </c>
      <c r="L2105" s="256" t="s">
        <v>5137</v>
      </c>
      <c r="M2105" s="256"/>
      <c r="N2105" s="256"/>
      <c r="O2105" s="66"/>
      <c r="P2105" s="62" t="s">
        <v>4957</v>
      </c>
      <c r="Q2105" s="13"/>
      <c r="R2105"/>
      <c r="S2105" t="str">
        <f t="shared" si="558"/>
        <v/>
      </c>
      <c r="T2105" t="str">
        <f>IF(ISNA(VLOOKUP(AF2105,#REF!,1)),"//","")</f>
        <v/>
      </c>
      <c r="U2105"/>
      <c r="V2105" s="43">
        <f t="shared" si="555"/>
        <v>668</v>
      </c>
      <c r="W2105" s="91" t="s">
        <v>2422</v>
      </c>
      <c r="X2105" s="69" t="s">
        <v>2422</v>
      </c>
      <c r="Y2105" s="69" t="s">
        <v>2422</v>
      </c>
      <c r="Z2105" s="44" t="str">
        <f t="shared" si="559"/>
        <v>"GAUSSF"</v>
      </c>
      <c r="AA2105" s="25" t="str">
        <f t="shared" si="561"/>
        <v>GAUSSF</v>
      </c>
      <c r="AB2105" s="1">
        <f t="shared" si="560"/>
        <v>2057</v>
      </c>
      <c r="AC2105" t="str">
        <f t="shared" si="562"/>
        <v>ITM_T_GAUSSF</v>
      </c>
      <c r="AD2105" s="157" t="str">
        <f>IF(ISNA(VLOOKUP(AA2105,Sheet2!J:J,1,0)),"//","")</f>
        <v>//</v>
      </c>
      <c r="AF2105" s="107" t="str">
        <f t="shared" si="563"/>
        <v>GAUSSF</v>
      </c>
      <c r="AG2105" t="b">
        <f t="shared" si="564"/>
        <v>1</v>
      </c>
    </row>
    <row r="2106" spans="1:33">
      <c r="A2106" s="55">
        <f t="shared" si="556"/>
        <v>2106</v>
      </c>
      <c r="B2106" s="54">
        <f t="shared" si="557"/>
        <v>2058</v>
      </c>
      <c r="C2106" s="58" t="s">
        <v>4951</v>
      </c>
      <c r="D2106" s="58" t="s">
        <v>4784</v>
      </c>
      <c r="E2106" s="64" t="s">
        <v>1026</v>
      </c>
      <c r="F2106" s="64" t="s">
        <v>1026</v>
      </c>
      <c r="G2106" s="72">
        <v>0</v>
      </c>
      <c r="H2106" s="72">
        <v>0</v>
      </c>
      <c r="I2106" s="172" t="s">
        <v>3</v>
      </c>
      <c r="J2106" s="64" t="s">
        <v>1540</v>
      </c>
      <c r="K2106" s="65" t="s">
        <v>4229</v>
      </c>
      <c r="L2106" s="256" t="s">
        <v>5137</v>
      </c>
      <c r="M2106" s="256"/>
      <c r="N2106" s="256"/>
      <c r="O2106" s="66"/>
      <c r="P2106" s="62" t="s">
        <v>4958</v>
      </c>
      <c r="Q2106" s="13"/>
      <c r="R2106"/>
      <c r="S2106" t="str">
        <f t="shared" si="558"/>
        <v/>
      </c>
      <c r="T2106" t="str">
        <f>IF(ISNA(VLOOKUP(AF2106,#REF!,1)),"//","")</f>
        <v/>
      </c>
      <c r="U2106"/>
      <c r="V2106" s="43">
        <f t="shared" si="555"/>
        <v>669</v>
      </c>
      <c r="W2106" s="91" t="s">
        <v>2422</v>
      </c>
      <c r="X2106" s="69" t="s">
        <v>2422</v>
      </c>
      <c r="Y2106" s="69" t="s">
        <v>2422</v>
      </c>
      <c r="Z2106" s="44" t="str">
        <f t="shared" si="559"/>
        <v>"CAUCHF"</v>
      </c>
      <c r="AA2106" s="25" t="str">
        <f t="shared" si="561"/>
        <v>CAUCHF</v>
      </c>
      <c r="AB2106" s="1">
        <f t="shared" si="560"/>
        <v>2058</v>
      </c>
      <c r="AC2106" t="str">
        <f t="shared" si="562"/>
        <v>ITM_T_CAUCHF</v>
      </c>
      <c r="AD2106" s="157" t="str">
        <f>IF(ISNA(VLOOKUP(AA2106,Sheet2!J:J,1,0)),"//","")</f>
        <v>//</v>
      </c>
      <c r="AF2106" s="107" t="str">
        <f t="shared" si="563"/>
        <v>CAUCHF</v>
      </c>
      <c r="AG2106" t="b">
        <f t="shared" si="564"/>
        <v>1</v>
      </c>
    </row>
    <row r="2107" spans="1:33">
      <c r="A2107" s="55">
        <f t="shared" si="556"/>
        <v>2107</v>
      </c>
      <c r="B2107" s="54">
        <f t="shared" si="557"/>
        <v>2059</v>
      </c>
      <c r="C2107" s="58" t="s">
        <v>4951</v>
      </c>
      <c r="D2107" s="58" t="s">
        <v>4785</v>
      </c>
      <c r="E2107" s="64" t="s">
        <v>1027</v>
      </c>
      <c r="F2107" s="64" t="s">
        <v>1027</v>
      </c>
      <c r="G2107" s="72">
        <v>0</v>
      </c>
      <c r="H2107" s="72">
        <v>0</v>
      </c>
      <c r="I2107" s="172" t="s">
        <v>3</v>
      </c>
      <c r="J2107" s="64" t="s">
        <v>1540</v>
      </c>
      <c r="K2107" s="65" t="s">
        <v>4229</v>
      </c>
      <c r="L2107" s="256" t="s">
        <v>5137</v>
      </c>
      <c r="M2107" s="256"/>
      <c r="N2107" s="256"/>
      <c r="O2107" s="66"/>
      <c r="P2107" s="62" t="s">
        <v>4959</v>
      </c>
      <c r="Q2107" s="13"/>
      <c r="R2107"/>
      <c r="S2107" t="str">
        <f t="shared" si="558"/>
        <v/>
      </c>
      <c r="T2107" t="str">
        <f>IF(ISNA(VLOOKUP(AF2107,#REF!,1)),"//","")</f>
        <v/>
      </c>
      <c r="U2107"/>
      <c r="V2107" s="43">
        <f t="shared" si="555"/>
        <v>670</v>
      </c>
      <c r="W2107" s="91" t="s">
        <v>2422</v>
      </c>
      <c r="X2107" s="69" t="s">
        <v>2422</v>
      </c>
      <c r="Y2107" s="69" t="s">
        <v>2422</v>
      </c>
      <c r="Z2107" s="44" t="str">
        <f t="shared" si="559"/>
        <v>"PARABF"</v>
      </c>
      <c r="AA2107" s="25" t="str">
        <f t="shared" si="561"/>
        <v>PARABF</v>
      </c>
      <c r="AB2107" s="1">
        <f t="shared" si="560"/>
        <v>2059</v>
      </c>
      <c r="AC2107" t="str">
        <f t="shared" si="562"/>
        <v>ITM_T_PARABF</v>
      </c>
      <c r="AD2107" s="157" t="str">
        <f>IF(ISNA(VLOOKUP(AA2107,Sheet2!J:J,1,0)),"//","")</f>
        <v>//</v>
      </c>
      <c r="AF2107" s="107" t="str">
        <f t="shared" si="563"/>
        <v>PARABF</v>
      </c>
      <c r="AG2107" t="b">
        <f t="shared" si="564"/>
        <v>1</v>
      </c>
    </row>
    <row r="2108" spans="1:33">
      <c r="A2108" s="55">
        <f t="shared" si="556"/>
        <v>2108</v>
      </c>
      <c r="B2108" s="54">
        <f t="shared" si="557"/>
        <v>2060</v>
      </c>
      <c r="C2108" s="58" t="s">
        <v>4951</v>
      </c>
      <c r="D2108" s="58" t="s">
        <v>4786</v>
      </c>
      <c r="E2108" s="64" t="s">
        <v>1028</v>
      </c>
      <c r="F2108" s="64" t="s">
        <v>1028</v>
      </c>
      <c r="G2108" s="72">
        <v>0</v>
      </c>
      <c r="H2108" s="72">
        <v>0</v>
      </c>
      <c r="I2108" s="172" t="s">
        <v>3</v>
      </c>
      <c r="J2108" s="64" t="s">
        <v>1540</v>
      </c>
      <c r="K2108" s="65" t="s">
        <v>4229</v>
      </c>
      <c r="L2108" s="256" t="s">
        <v>5137</v>
      </c>
      <c r="M2108" s="256"/>
      <c r="N2108" s="256"/>
      <c r="O2108" s="66"/>
      <c r="P2108" s="62" t="s">
        <v>4960</v>
      </c>
      <c r="Q2108" s="13"/>
      <c r="R2108"/>
      <c r="S2108" t="str">
        <f t="shared" si="558"/>
        <v/>
      </c>
      <c r="T2108" t="str">
        <f>IF(ISNA(VLOOKUP(AF2108,#REF!,1)),"//","")</f>
        <v/>
      </c>
      <c r="U2108"/>
      <c r="V2108" s="43">
        <f t="shared" si="555"/>
        <v>671</v>
      </c>
      <c r="W2108" s="91" t="s">
        <v>2422</v>
      </c>
      <c r="X2108" s="69" t="s">
        <v>2422</v>
      </c>
      <c r="Y2108" s="69" t="s">
        <v>2422</v>
      </c>
      <c r="Z2108" s="44" t="str">
        <f t="shared" si="559"/>
        <v>"HYPF"</v>
      </c>
      <c r="AA2108" s="25" t="str">
        <f t="shared" si="561"/>
        <v>HYPF</v>
      </c>
      <c r="AB2108" s="1">
        <f t="shared" si="560"/>
        <v>2060</v>
      </c>
      <c r="AC2108" t="str">
        <f t="shared" si="562"/>
        <v>ITM_T_HYPF</v>
      </c>
      <c r="AD2108" s="157" t="str">
        <f>IF(ISNA(VLOOKUP(AA2108,Sheet2!J:J,1,0)),"//","")</f>
        <v>//</v>
      </c>
      <c r="AF2108" s="107" t="str">
        <f t="shared" si="563"/>
        <v>HYPF</v>
      </c>
      <c r="AG2108" t="b">
        <f t="shared" si="564"/>
        <v>1</v>
      </c>
    </row>
    <row r="2109" spans="1:33">
      <c r="A2109" s="55">
        <f t="shared" si="556"/>
        <v>2109</v>
      </c>
      <c r="B2109" s="54">
        <f t="shared" si="557"/>
        <v>2061</v>
      </c>
      <c r="C2109" s="58" t="s">
        <v>4951</v>
      </c>
      <c r="D2109" s="58" t="s">
        <v>4787</v>
      </c>
      <c r="E2109" s="64" t="s">
        <v>1513</v>
      </c>
      <c r="F2109" s="64" t="s">
        <v>1513</v>
      </c>
      <c r="G2109" s="72">
        <v>0</v>
      </c>
      <c r="H2109" s="72">
        <v>0</v>
      </c>
      <c r="I2109" s="172" t="s">
        <v>3</v>
      </c>
      <c r="J2109" s="64" t="s">
        <v>1540</v>
      </c>
      <c r="K2109" s="65" t="s">
        <v>4229</v>
      </c>
      <c r="L2109" s="256" t="s">
        <v>5137</v>
      </c>
      <c r="M2109" s="256"/>
      <c r="N2109" s="256"/>
      <c r="O2109" s="66"/>
      <c r="P2109" s="62" t="s">
        <v>4961</v>
      </c>
      <c r="Q2109" s="13"/>
      <c r="R2109"/>
      <c r="S2109" t="str">
        <f t="shared" si="558"/>
        <v/>
      </c>
      <c r="T2109" t="str">
        <f>IF(ISNA(VLOOKUP(AF2109,#REF!,1)),"//","")</f>
        <v/>
      </c>
      <c r="U2109"/>
      <c r="V2109" s="43">
        <f t="shared" si="555"/>
        <v>672</v>
      </c>
      <c r="W2109" s="91" t="s">
        <v>2422</v>
      </c>
      <c r="X2109" s="69" t="s">
        <v>2422</v>
      </c>
      <c r="Y2109" s="69" t="s">
        <v>2422</v>
      </c>
      <c r="Z2109" s="44" t="str">
        <f t="shared" si="559"/>
        <v>"ROOTF"</v>
      </c>
      <c r="AA2109" s="25" t="str">
        <f t="shared" si="561"/>
        <v>ROOTF</v>
      </c>
      <c r="AB2109" s="1">
        <f t="shared" si="560"/>
        <v>2061</v>
      </c>
      <c r="AC2109" t="str">
        <f t="shared" si="562"/>
        <v>ITM_T_ROOTF</v>
      </c>
      <c r="AD2109" s="157" t="str">
        <f>IF(ISNA(VLOOKUP(AA2109,Sheet2!J:J,1,0)),"//","")</f>
        <v>//</v>
      </c>
      <c r="AF2109" s="107" t="str">
        <f t="shared" si="563"/>
        <v>ROOTF</v>
      </c>
      <c r="AG2109" t="b">
        <f t="shared" si="564"/>
        <v>1</v>
      </c>
    </row>
    <row r="2110" spans="1:33">
      <c r="A2110" s="55">
        <f t="shared" si="556"/>
        <v>2110</v>
      </c>
      <c r="B2110" s="54">
        <f t="shared" si="557"/>
        <v>2062</v>
      </c>
      <c r="C2110" s="58" t="s">
        <v>4950</v>
      </c>
      <c r="D2110" s="58" t="s">
        <v>7</v>
      </c>
      <c r="E2110" s="64" t="s">
        <v>4942</v>
      </c>
      <c r="F2110" s="64" t="s">
        <v>4942</v>
      </c>
      <c r="G2110" s="72">
        <v>0</v>
      </c>
      <c r="H2110" s="72">
        <v>0</v>
      </c>
      <c r="I2110" s="172" t="s">
        <v>3</v>
      </c>
      <c r="J2110" s="64" t="s">
        <v>1540</v>
      </c>
      <c r="K2110" s="65" t="s">
        <v>4229</v>
      </c>
      <c r="L2110" s="256" t="s">
        <v>5137</v>
      </c>
      <c r="M2110" s="256"/>
      <c r="N2110" s="256"/>
      <c r="O2110" s="66"/>
      <c r="P2110" s="62" t="s">
        <v>4943</v>
      </c>
      <c r="Q2110" s="13"/>
      <c r="R2110"/>
      <c r="S2110" t="str">
        <f t="shared" si="558"/>
        <v/>
      </c>
      <c r="T2110" t="str">
        <f>IF(ISNA(VLOOKUP(AF2110,#REF!,1)),"//","")</f>
        <v/>
      </c>
      <c r="U2110"/>
      <c r="V2110" s="43">
        <f t="shared" si="555"/>
        <v>673</v>
      </c>
      <c r="W2110" s="91" t="s">
        <v>2422</v>
      </c>
      <c r="X2110" s="69" t="s">
        <v>2422</v>
      </c>
      <c r="Y2110" s="69" t="s">
        <v>2422</v>
      </c>
      <c r="Z2110" s="44" t="str">
        <f t="shared" si="559"/>
        <v>"RESETF"</v>
      </c>
      <c r="AA2110" s="25" t="str">
        <f t="shared" si="561"/>
        <v>RESETF</v>
      </c>
      <c r="AB2110" s="1">
        <f t="shared" si="560"/>
        <v>2062</v>
      </c>
      <c r="AC2110" t="str">
        <f t="shared" si="562"/>
        <v>ITM_RSTF</v>
      </c>
      <c r="AD2110" s="157" t="str">
        <f>IF(ISNA(VLOOKUP(AA2110,Sheet2!J:J,1,0)),"//","")</f>
        <v>//</v>
      </c>
      <c r="AF2110" s="107" t="str">
        <f t="shared" si="563"/>
        <v>RESETF</v>
      </c>
      <c r="AG2110" t="b">
        <f t="shared" si="564"/>
        <v>1</v>
      </c>
    </row>
    <row r="2111" spans="1:33" s="49" customFormat="1">
      <c r="A2111" s="55">
        <f t="shared" si="556"/>
        <v>2111</v>
      </c>
      <c r="B2111" s="54">
        <f t="shared" si="557"/>
        <v>2063</v>
      </c>
      <c r="C2111" s="96" t="s">
        <v>3984</v>
      </c>
      <c r="D2111" s="96" t="s">
        <v>5020</v>
      </c>
      <c r="E2111" s="97" t="s">
        <v>5021</v>
      </c>
      <c r="F2111" s="97" t="s">
        <v>5021</v>
      </c>
      <c r="G2111" s="98">
        <v>0</v>
      </c>
      <c r="H2111" s="98">
        <v>0</v>
      </c>
      <c r="I2111" s="175" t="s">
        <v>3</v>
      </c>
      <c r="J2111" s="97" t="s">
        <v>1541</v>
      </c>
      <c r="K2111" s="99" t="s">
        <v>4065</v>
      </c>
      <c r="L2111" s="255" t="s">
        <v>5137</v>
      </c>
      <c r="M2111" s="255"/>
      <c r="N2111" s="255"/>
      <c r="O2111" s="100"/>
      <c r="P2111" s="101" t="s">
        <v>5022</v>
      </c>
      <c r="Q2111" s="101"/>
      <c r="T2111" s="49" t="str">
        <f>IF(ISNA(VLOOKUP(AF2111,#REF!,1)),"//","")</f>
        <v/>
      </c>
      <c r="V2111" s="43">
        <f t="shared" si="555"/>
        <v>673</v>
      </c>
      <c r="W2111" s="91" t="s">
        <v>2900</v>
      </c>
      <c r="X2111" s="69" t="s">
        <v>2422</v>
      </c>
      <c r="Y2111" s="69" t="s">
        <v>2422</v>
      </c>
      <c r="Z2111" s="44" t="str">
        <f t="shared" si="559"/>
        <v/>
      </c>
      <c r="AA2111" s="25" t="str">
        <f t="shared" si="561"/>
        <v/>
      </c>
      <c r="AB2111" s="1">
        <f t="shared" si="560"/>
        <v>2063</v>
      </c>
      <c r="AC2111" t="str">
        <f t="shared" si="562"/>
        <v>ITM_EXFRAC</v>
      </c>
      <c r="AD2111" s="157" t="str">
        <f>IF(ISNA(VLOOKUP(AA2111,Sheet2!J:J,1,0)),"//","")</f>
        <v/>
      </c>
      <c r="AF2111" s="107" t="str">
        <f t="shared" si="563"/>
        <v/>
      </c>
      <c r="AG2111" t="b">
        <f t="shared" si="564"/>
        <v>1</v>
      </c>
    </row>
    <row r="2112" spans="1:33" s="49" customFormat="1">
      <c r="A2112" s="55">
        <f t="shared" si="556"/>
        <v>2112</v>
      </c>
      <c r="B2112" s="54">
        <f t="shared" si="557"/>
        <v>2064</v>
      </c>
      <c r="C2112" s="96" t="s">
        <v>5134</v>
      </c>
      <c r="D2112" s="96" t="s">
        <v>5135</v>
      </c>
      <c r="E2112" s="97" t="s">
        <v>5166</v>
      </c>
      <c r="F2112" s="97" t="s">
        <v>5166</v>
      </c>
      <c r="G2112" s="98">
        <v>0</v>
      </c>
      <c r="H2112" s="98">
        <v>0</v>
      </c>
      <c r="I2112" s="175" t="s">
        <v>1</v>
      </c>
      <c r="J2112" s="97" t="s">
        <v>1541</v>
      </c>
      <c r="K2112" s="99" t="s">
        <v>4065</v>
      </c>
      <c r="L2112" s="255" t="s">
        <v>5137</v>
      </c>
      <c r="M2112" s="255"/>
      <c r="N2112" s="255"/>
      <c r="O2112" s="100"/>
      <c r="P2112" s="101" t="s">
        <v>5132</v>
      </c>
      <c r="Q2112" s="101"/>
      <c r="T2112" s="49" t="str">
        <f>IF(ISNA(VLOOKUP(AF2112,#REF!,1)),"//","")</f>
        <v/>
      </c>
      <c r="V2112" s="43">
        <f t="shared" ref="V2112" si="565">IF(AA2112&lt;&gt;"",V2111+1,V2111)</f>
        <v>673</v>
      </c>
      <c r="W2112" s="91" t="s">
        <v>2900</v>
      </c>
      <c r="X2112" s="69" t="s">
        <v>2422</v>
      </c>
      <c r="Y2112" s="69" t="s">
        <v>2422</v>
      </c>
      <c r="Z2112" s="44" t="str">
        <f t="shared" si="559"/>
        <v/>
      </c>
      <c r="AA2112" s="25" t="str">
        <f t="shared" ref="AA2112" si="566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si="560"/>
        <v>2064</v>
      </c>
      <c r="AC2112" t="str">
        <f t="shared" ref="AC2112" si="567">P2112</f>
        <v>ITM_XXSLV</v>
      </c>
      <c r="AD2112" s="157" t="str">
        <f>IF(ISNA(VLOOKUP(AA2112,Sheet2!J:J,1,0)),"//","")</f>
        <v/>
      </c>
      <c r="AF2112" s="107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9" customFormat="1">
      <c r="A2113" s="55">
        <f t="shared" si="556"/>
        <v>2113</v>
      </c>
      <c r="B2113" s="54">
        <f t="shared" si="557"/>
        <v>2065</v>
      </c>
      <c r="C2113" s="96" t="s">
        <v>5134</v>
      </c>
      <c r="D2113" s="96" t="s">
        <v>5136</v>
      </c>
      <c r="E2113" s="97" t="s">
        <v>5167</v>
      </c>
      <c r="F2113" s="97" t="s">
        <v>5167</v>
      </c>
      <c r="G2113" s="98">
        <v>0</v>
      </c>
      <c r="H2113" s="98">
        <v>0</v>
      </c>
      <c r="I2113" s="175" t="s">
        <v>1</v>
      </c>
      <c r="J2113" s="97" t="s">
        <v>1541</v>
      </c>
      <c r="K2113" s="99" t="s">
        <v>4065</v>
      </c>
      <c r="L2113" s="255" t="s">
        <v>5137</v>
      </c>
      <c r="M2113" s="255"/>
      <c r="N2113" s="255"/>
      <c r="O2113" s="100"/>
      <c r="P2113" s="101" t="s">
        <v>5133</v>
      </c>
      <c r="Q2113" s="101"/>
      <c r="T2113" s="49" t="str">
        <f>IF(ISNA(VLOOKUP(AF2113,#REF!,1)),"//","")</f>
        <v/>
      </c>
      <c r="V2113" s="43">
        <f t="shared" ref="V2113" si="570">IF(AA2113&lt;&gt;"",V2112+1,V2112)</f>
        <v>673</v>
      </c>
      <c r="W2113" s="91" t="s">
        <v>2900</v>
      </c>
      <c r="X2113" s="69" t="s">
        <v>2422</v>
      </c>
      <c r="Y2113" s="69" t="s">
        <v>2422</v>
      </c>
      <c r="Z2113" s="44" t="str">
        <f t="shared" si="559"/>
        <v/>
      </c>
      <c r="AA2113" s="25" t="str">
        <f t="shared" ref="AA2113" si="571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si="560"/>
        <v>2065</v>
      </c>
      <c r="AC2113" t="str">
        <f t="shared" ref="AC2113" si="572">P2113</f>
        <v>ITM_XXPLT</v>
      </c>
      <c r="AD2113" s="157" t="str">
        <f>IF(ISNA(VLOOKUP(AA2113,Sheet2!J:J,1,0)),"//","")</f>
        <v/>
      </c>
      <c r="AF2113" s="107" t="str">
        <f t="shared" ref="AF2113" si="573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" si="574">AA2113=AF2113</f>
        <v>1</v>
      </c>
    </row>
    <row r="2114" spans="1:33" s="49" customFormat="1">
      <c r="A2114" s="55"/>
      <c r="B2114" s="54"/>
      <c r="C2114" s="96"/>
      <c r="D2114" s="96"/>
      <c r="E2114" s="97"/>
      <c r="F2114" s="97"/>
      <c r="G2114" s="254"/>
      <c r="H2114" s="254"/>
      <c r="I2114" s="175"/>
      <c r="J2114" s="97"/>
      <c r="K2114" s="255"/>
      <c r="L2114" s="255"/>
      <c r="M2114" s="255"/>
      <c r="N2114" s="255"/>
      <c r="O2114" s="100"/>
      <c r="P2114" s="101"/>
      <c r="Q2114" s="101"/>
      <c r="V2114" s="43"/>
      <c r="W2114" s="91"/>
      <c r="X2114" s="69"/>
      <c r="Y2114" s="69"/>
      <c r="Z2114" s="44"/>
      <c r="AA2114" s="25"/>
      <c r="AB2114" s="1"/>
      <c r="AC2114"/>
      <c r="AD2114" s="157"/>
      <c r="AF2114" s="107"/>
      <c r="AG2114"/>
    </row>
    <row r="2115" spans="1:33" s="49" customFormat="1">
      <c r="A2115" s="55"/>
      <c r="B2115" s="54"/>
      <c r="C2115" s="96"/>
      <c r="D2115" s="96"/>
      <c r="E2115" s="97"/>
      <c r="F2115" s="97"/>
      <c r="G2115" s="254"/>
      <c r="H2115" s="254"/>
      <c r="I2115" s="175"/>
      <c r="J2115" s="97"/>
      <c r="K2115" s="255"/>
      <c r="L2115" s="255"/>
      <c r="M2115" s="255"/>
      <c r="N2115" s="255"/>
      <c r="O2115" s="100"/>
      <c r="P2115" s="101"/>
      <c r="Q2115" s="101"/>
      <c r="V2115" s="43"/>
      <c r="W2115" s="91"/>
      <c r="X2115" s="69"/>
      <c r="Y2115" s="69"/>
      <c r="Z2115" s="44"/>
      <c r="AA2115" s="25"/>
      <c r="AB2115" s="1"/>
      <c r="AC2115"/>
      <c r="AD2115" s="157"/>
      <c r="AF2115" s="107"/>
      <c r="AG2115"/>
    </row>
    <row r="2116" spans="1:33" s="49" customFormat="1">
      <c r="A2116" s="55"/>
      <c r="B2116" s="54"/>
      <c r="C2116" s="96"/>
      <c r="D2116" s="96"/>
      <c r="E2116" s="97"/>
      <c r="F2116" s="97"/>
      <c r="G2116" s="254"/>
      <c r="H2116" s="254"/>
      <c r="I2116" s="175"/>
      <c r="J2116" s="97"/>
      <c r="K2116" s="255"/>
      <c r="L2116" s="255"/>
      <c r="M2116" s="255"/>
      <c r="N2116" s="255"/>
      <c r="O2116" s="100"/>
      <c r="P2116" s="101"/>
      <c r="Q2116" s="101"/>
      <c r="V2116" s="43"/>
      <c r="W2116" s="91"/>
      <c r="X2116" s="69"/>
      <c r="Y2116" s="69"/>
      <c r="Z2116" s="44"/>
      <c r="AA2116" s="25"/>
      <c r="AB2116" s="1"/>
      <c r="AC2116"/>
      <c r="AD2116" s="157"/>
      <c r="AF2116" s="107"/>
      <c r="AG2116"/>
    </row>
    <row r="2117" spans="1:33" s="49" customFormat="1">
      <c r="A2117" s="55"/>
      <c r="B2117" s="54"/>
      <c r="C2117" s="96"/>
      <c r="D2117" s="96"/>
      <c r="E2117" s="97"/>
      <c r="F2117" s="97"/>
      <c r="G2117" s="254"/>
      <c r="H2117" s="254"/>
      <c r="I2117" s="175"/>
      <c r="J2117" s="97"/>
      <c r="K2117" s="255"/>
      <c r="L2117" s="255"/>
      <c r="M2117" s="255"/>
      <c r="N2117" s="255"/>
      <c r="O2117" s="100"/>
      <c r="P2117" s="101"/>
      <c r="Q2117" s="101"/>
      <c r="V2117" s="43"/>
      <c r="W2117" s="91"/>
      <c r="X2117" s="69"/>
      <c r="Y2117" s="69"/>
      <c r="Z2117" s="44"/>
      <c r="AA2117" s="25"/>
      <c r="AB2117" s="1"/>
      <c r="AC2117"/>
      <c r="AD2117" s="157"/>
      <c r="AF2117" s="107"/>
      <c r="AG2117"/>
    </row>
    <row r="2118" spans="1:33" s="49" customFormat="1">
      <c r="A2118" s="55"/>
      <c r="B2118" s="54"/>
      <c r="C2118" s="96"/>
      <c r="D2118" s="96"/>
      <c r="E2118" s="97"/>
      <c r="F2118" s="97"/>
      <c r="G2118" s="254"/>
      <c r="H2118" s="254"/>
      <c r="I2118" s="175"/>
      <c r="J2118" s="97"/>
      <c r="K2118" s="255"/>
      <c r="L2118" s="255"/>
      <c r="M2118" s="255"/>
      <c r="N2118" s="255"/>
      <c r="O2118" s="100"/>
      <c r="P2118" s="101"/>
      <c r="Q2118" s="101"/>
      <c r="V2118" s="43"/>
      <c r="W2118" s="91"/>
      <c r="X2118" s="69"/>
      <c r="Y2118" s="69"/>
      <c r="Z2118" s="44"/>
      <c r="AA2118" s="25"/>
      <c r="AB2118" s="1"/>
      <c r="AC2118"/>
      <c r="AD2118" s="157"/>
      <c r="AF2118" s="107"/>
      <c r="AG2118"/>
    </row>
    <row r="2119" spans="1:33" s="49" customFormat="1">
      <c r="A2119" s="55"/>
      <c r="B2119" s="54"/>
      <c r="C2119" s="96"/>
      <c r="D2119" s="96"/>
      <c r="E2119" s="97"/>
      <c r="F2119" s="97"/>
      <c r="G2119" s="254"/>
      <c r="H2119" s="254"/>
      <c r="I2119" s="175"/>
      <c r="J2119" s="97"/>
      <c r="K2119" s="255"/>
      <c r="L2119" s="255"/>
      <c r="M2119" s="255"/>
      <c r="N2119" s="255"/>
      <c r="O2119" s="100"/>
      <c r="P2119" s="101"/>
      <c r="Q2119" s="101"/>
      <c r="V2119" s="43"/>
      <c r="W2119" s="91"/>
      <c r="X2119" s="69"/>
      <c r="Y2119" s="69"/>
      <c r="Z2119" s="44"/>
      <c r="AA2119" s="25"/>
      <c r="AB2119" s="1"/>
      <c r="AC2119"/>
      <c r="AD2119" s="157"/>
      <c r="AF2119" s="107"/>
      <c r="AG2119"/>
    </row>
    <row r="2120" spans="1:33" s="49" customFormat="1">
      <c r="A2120" s="55"/>
      <c r="B2120" s="54"/>
      <c r="C2120" s="96"/>
      <c r="D2120" s="96"/>
      <c r="E2120" s="97"/>
      <c r="F2120" s="97"/>
      <c r="G2120" s="254"/>
      <c r="H2120" s="254"/>
      <c r="I2120" s="175"/>
      <c r="J2120" s="97"/>
      <c r="K2120" s="255"/>
      <c r="L2120" s="255"/>
      <c r="M2120" s="255"/>
      <c r="N2120" s="255"/>
      <c r="O2120" s="100"/>
      <c r="P2120" s="101"/>
      <c r="Q2120" s="101"/>
      <c r="V2120" s="43"/>
      <c r="W2120" s="91"/>
      <c r="X2120" s="69"/>
      <c r="Y2120" s="69"/>
      <c r="Z2120" s="44"/>
      <c r="AA2120" s="25"/>
      <c r="AB2120" s="1"/>
      <c r="AC2120"/>
      <c r="AD2120" s="157"/>
      <c r="AF2120" s="107"/>
      <c r="AG2120"/>
    </row>
    <row r="2121" spans="1:33" s="49" customFormat="1">
      <c r="A2121" s="55"/>
      <c r="B2121" s="54"/>
      <c r="C2121" s="96"/>
      <c r="D2121" s="96"/>
      <c r="E2121" s="97"/>
      <c r="F2121" s="97"/>
      <c r="G2121" s="254"/>
      <c r="H2121" s="254"/>
      <c r="I2121" s="175"/>
      <c r="J2121" s="97"/>
      <c r="K2121" s="255"/>
      <c r="L2121" s="255"/>
      <c r="M2121" s="255"/>
      <c r="N2121" s="255"/>
      <c r="O2121" s="100"/>
      <c r="P2121" s="101"/>
      <c r="Q2121" s="101"/>
      <c r="V2121" s="43"/>
      <c r="W2121" s="91"/>
      <c r="X2121" s="69"/>
      <c r="Y2121" s="69"/>
      <c r="Z2121" s="44"/>
      <c r="AA2121" s="25"/>
      <c r="AB2121" s="1"/>
      <c r="AC2121"/>
      <c r="AD2121" s="157"/>
      <c r="AF2121" s="107"/>
      <c r="AG2121"/>
    </row>
    <row r="2122" spans="1:33" s="49" customFormat="1">
      <c r="A2122" s="55"/>
      <c r="B2122" s="54"/>
      <c r="C2122" s="96"/>
      <c r="D2122" s="96"/>
      <c r="E2122" s="97"/>
      <c r="F2122" s="97"/>
      <c r="G2122" s="254"/>
      <c r="H2122" s="254"/>
      <c r="I2122" s="175"/>
      <c r="J2122" s="97"/>
      <c r="K2122" s="255"/>
      <c r="L2122" s="255"/>
      <c r="M2122" s="255"/>
      <c r="N2122" s="255"/>
      <c r="O2122" s="100"/>
      <c r="P2122" s="101"/>
      <c r="Q2122" s="101"/>
      <c r="V2122" s="43"/>
      <c r="W2122" s="91"/>
      <c r="X2122" s="69"/>
      <c r="Y2122" s="69"/>
      <c r="Z2122" s="44"/>
      <c r="AA2122" s="25"/>
      <c r="AB2122" s="1"/>
      <c r="AC2122"/>
      <c r="AD2122" s="157"/>
      <c r="AF2122" s="107"/>
      <c r="AG2122"/>
    </row>
    <row r="2123" spans="1:33" s="49" customFormat="1">
      <c r="A2123" s="55"/>
      <c r="B2123" s="54"/>
      <c r="C2123" s="96"/>
      <c r="D2123" s="96"/>
      <c r="E2123" s="97"/>
      <c r="F2123" s="97"/>
      <c r="G2123" s="254"/>
      <c r="H2123" s="254"/>
      <c r="I2123" s="175"/>
      <c r="J2123" s="97"/>
      <c r="K2123" s="255"/>
      <c r="L2123" s="255"/>
      <c r="M2123" s="255"/>
      <c r="N2123" s="255"/>
      <c r="O2123" s="100"/>
      <c r="P2123" s="101"/>
      <c r="Q2123" s="101"/>
      <c r="V2123" s="43"/>
      <c r="W2123" s="91"/>
      <c r="X2123" s="69"/>
      <c r="Y2123" s="69"/>
      <c r="Z2123" s="44"/>
      <c r="AA2123" s="25"/>
      <c r="AB2123" s="1"/>
      <c r="AC2123"/>
      <c r="AD2123" s="157"/>
      <c r="AF2123" s="107"/>
      <c r="AG2123"/>
    </row>
    <row r="2124" spans="1:33" s="49" customFormat="1">
      <c r="A2124" s="55"/>
      <c r="B2124" s="54"/>
      <c r="C2124" s="96"/>
      <c r="D2124" s="96"/>
      <c r="E2124" s="97"/>
      <c r="F2124" s="97"/>
      <c r="G2124" s="254"/>
      <c r="H2124" s="254"/>
      <c r="I2124" s="175"/>
      <c r="J2124" s="97"/>
      <c r="K2124" s="255"/>
      <c r="L2124" s="255"/>
      <c r="M2124" s="255"/>
      <c r="N2124" s="255"/>
      <c r="O2124" s="100"/>
      <c r="P2124" s="101"/>
      <c r="Q2124" s="101"/>
      <c r="V2124" s="43"/>
      <c r="W2124" s="91"/>
      <c r="X2124" s="69"/>
      <c r="Y2124" s="69"/>
      <c r="Z2124" s="44"/>
      <c r="AA2124" s="25"/>
      <c r="AB2124" s="1"/>
      <c r="AC2124"/>
      <c r="AD2124" s="157"/>
      <c r="AF2124" s="107"/>
      <c r="AG2124"/>
    </row>
    <row r="2125" spans="1:33" s="49" customFormat="1">
      <c r="A2125" s="55"/>
      <c r="B2125" s="54"/>
      <c r="C2125" s="96"/>
      <c r="D2125" s="96"/>
      <c r="E2125" s="97"/>
      <c r="F2125" s="97"/>
      <c r="G2125" s="254"/>
      <c r="H2125" s="254"/>
      <c r="I2125" s="175"/>
      <c r="J2125" s="97"/>
      <c r="K2125" s="255"/>
      <c r="L2125" s="255"/>
      <c r="M2125" s="255"/>
      <c r="N2125" s="255"/>
      <c r="O2125" s="100"/>
      <c r="P2125" s="101"/>
      <c r="Q2125" s="101"/>
      <c r="V2125" s="43"/>
      <c r="W2125" s="91"/>
      <c r="X2125" s="69"/>
      <c r="Y2125" s="69"/>
      <c r="Z2125" s="44"/>
      <c r="AA2125" s="25"/>
      <c r="AB2125" s="1"/>
      <c r="AC2125"/>
      <c r="AD2125" s="157"/>
      <c r="AF2125" s="107"/>
      <c r="AG2125"/>
    </row>
    <row r="2126" spans="1:33" s="17" customFormat="1">
      <c r="A2126" s="107"/>
      <c r="B2126" s="108"/>
      <c r="C2126" s="109"/>
      <c r="D2126" s="109"/>
      <c r="E2126" s="111"/>
      <c r="F2126" s="111"/>
      <c r="G2126" s="129"/>
      <c r="H2126" s="129"/>
      <c r="I2126" s="111"/>
      <c r="J2126" s="111"/>
      <c r="K2126" s="130"/>
      <c r="L2126" s="130"/>
      <c r="M2126" s="130"/>
      <c r="N2126" s="130"/>
      <c r="P2126" s="16"/>
      <c r="Q2126" s="16"/>
      <c r="T2126" s="17" t="str">
        <f>IF(ISNA(VLOOKUP(AF2126,#REF!,1)),"//","")</f>
        <v/>
      </c>
      <c r="V2126" s="113"/>
      <c r="W2126" s="107"/>
      <c r="X2126" s="114"/>
      <c r="Y2126" s="114"/>
      <c r="Z2126" s="44" t="str">
        <f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/>
      </c>
      <c r="AA2126" s="25" t="str">
        <f t="shared" si="551"/>
        <v/>
      </c>
      <c r="AB2126" s="1">
        <f>B2126</f>
        <v>0</v>
      </c>
      <c r="AC2126">
        <f t="shared" si="552"/>
        <v>0</v>
      </c>
      <c r="AD2126" s="157" t="str">
        <f>IF(ISNA(VLOOKUP(AA2126,Sheet2!J:J,1,0)),"//","")</f>
        <v/>
      </c>
      <c r="AF2126" s="107"/>
    </row>
    <row r="2127" spans="1:33" s="17" customFormat="1">
      <c r="A2127" s="107"/>
      <c r="B2127" s="108"/>
      <c r="C2127" s="109"/>
      <c r="D2127" s="109"/>
      <c r="E2127" s="111"/>
      <c r="F2127" s="111"/>
      <c r="G2127" s="129"/>
      <c r="H2127" s="129"/>
      <c r="I2127" s="111"/>
      <c r="J2127" s="111"/>
      <c r="K2127" s="130"/>
      <c r="L2127" s="130"/>
      <c r="M2127" s="130"/>
      <c r="N2127" s="130"/>
      <c r="P2127" s="16"/>
      <c r="Q2127" s="16"/>
      <c r="T2127" s="17" t="str">
        <f>IF(ISNA(VLOOKUP(AF2127,#REF!,1)),"//","")</f>
        <v/>
      </c>
      <c r="V2127" s="113"/>
      <c r="W2127" s="107"/>
      <c r="X2127" s="114"/>
      <c r="Y2127" s="114"/>
      <c r="Z2127" s="44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/>
      </c>
      <c r="AA2127" s="25" t="str">
        <f t="shared" si="551"/>
        <v/>
      </c>
      <c r="AB2127" s="1">
        <f>B2127</f>
        <v>0</v>
      </c>
      <c r="AC2127">
        <f t="shared" si="552"/>
        <v>0</v>
      </c>
      <c r="AD2127" s="157" t="str">
        <f>IF(ISNA(VLOOKUP(AA2127,Sheet2!J:J,1,0)),"//","")</f>
        <v/>
      </c>
      <c r="AF2127" s="107"/>
    </row>
    <row r="2128" spans="1:33">
      <c r="T2128" s="9" t="str">
        <f>IF(ISNA(VLOOKUP(AF2128,#REF!,1)),"//","")</f>
        <v/>
      </c>
      <c r="AD2128" s="157" t="str">
        <f>IF(ISNA(VLOOKUP(AA2128,Sheet2!J:J,1,0)),"//","")</f>
        <v>//</v>
      </c>
    </row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</sheetData>
  <autoFilter ref="A1:AG2128" xr:uid="{7F87C574-9EAC-1947-98A3-1BB1CBFF73E1}"/>
  <sortState xmlns:xlrd2="http://schemas.microsoft.com/office/spreadsheetml/2017/richdata2" ref="A1817:AC2036">
    <sortCondition ref="W1817:W2036"/>
  </sortState>
  <conditionalFormatting sqref="R2128:S1048576 U2128:Y1048576">
    <cfRule type="cellIs" dxfId="1456" priority="3277" operator="greaterThan">
      <formula>0</formula>
    </cfRule>
  </conditionalFormatting>
  <conditionalFormatting sqref="J1:J2 O66:Q66 O895:Q895 O94 O91 J1922:J1930 O732 J83:J100 J104:J105 J156:J180 J349:J383 J572 J574:J612 J978:J987 J808:J862 J865 J804 J614:J634 J264:J346 J1915:J1920 J1892:J1897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29:N1830 J1961 J2128:J1048576 J56:N60 J63:N70 J72:N74 K76:N81 J76:J80 K83:N105 K107:N117 J107:J113 J417:J439 J1469:N1469 K1494:N1499 K1539:N1555 K1536:N1537 K1579:N1581 K1612:N1612 K1729:N1765 K1769:N1778 J1953:J1959 J1907 K572:N634 K1780:N1795 K1653:N1669 K1723:N1725 K1557:N1577 K1671:N1683 K1501:N1508 K1584:N1586 K1614:N1621 J44:N53 J182:J214 J1238:N1306 K1444:N1444 J1445:N1451 J1471:N1484 K1485:N1492 J1833:N1841 J1965:J1997 J216:J228 J1881:N1889 K1588:N1610 J1350:N1428 J2038:N2040 J1914:N1914 K1965:N2014 J1899:N1905 K2016:N2036 J452:J476 K1685:N1702 K1511:N1534 J1932 J1936 J1934 J1948:N1951 J1941:N1946 J6:N42 K1704:N1719 K1452:N1467 K1623:N1651">
    <cfRule type="containsText" dxfId="1455" priority="3275" operator="containsText" text="DISABLED">
      <formula>NOT(ISERROR(SEARCH("DISABLED",J1)))</formula>
    </cfRule>
    <cfRule type="containsText" dxfId="1454" priority="3276" operator="containsText" text="ENABLED">
      <formula>NOT(ISERROR(SEARCH("ENABLED",J1)))</formula>
    </cfRule>
  </conditionalFormatting>
  <conditionalFormatting sqref="J3:J4">
    <cfRule type="containsText" dxfId="1453" priority="3273" operator="containsText" text="DISABLED">
      <formula>NOT(ISERROR(SEARCH("DISABLED",J3)))</formula>
    </cfRule>
    <cfRule type="containsText" dxfId="1452" priority="3274" operator="containsText" text="ENABLED">
      <formula>NOT(ISERROR(SEARCH("ENABLED",J3)))</formula>
    </cfRule>
  </conditionalFormatting>
  <conditionalFormatting sqref="R2:S2 U2:Y2">
    <cfRule type="cellIs" dxfId="1451" priority="3271" operator="greaterThan">
      <formula>0</formula>
    </cfRule>
  </conditionalFormatting>
  <conditionalFormatting sqref="Z2128:Z1048576">
    <cfRule type="cellIs" dxfId="1450" priority="3270" operator="greaterThan">
      <formula>0</formula>
    </cfRule>
  </conditionalFormatting>
  <conditionalFormatting sqref="AA2">
    <cfRule type="cellIs" dxfId="1449" priority="3268" operator="greaterThan">
      <formula>0</formula>
    </cfRule>
  </conditionalFormatting>
  <conditionalFormatting sqref="J2016">
    <cfRule type="containsText" dxfId="1448" priority="3258" operator="containsText" text="DISABLED">
      <formula>NOT(ISERROR(SEARCH("DISABLED",J2016)))</formula>
    </cfRule>
    <cfRule type="containsText" dxfId="1447" priority="3259" operator="containsText" text="ENABLED">
      <formula>NOT(ISERROR(SEARCH("ENABLED",J2016)))</formula>
    </cfRule>
  </conditionalFormatting>
  <conditionalFormatting sqref="J2017">
    <cfRule type="containsText" dxfId="1446" priority="3244" operator="containsText" text="DISABLED">
      <formula>NOT(ISERROR(SEARCH("DISABLED",J2017)))</formula>
    </cfRule>
    <cfRule type="containsText" dxfId="1445" priority="3245" operator="containsText" text="ENABLED">
      <formula>NOT(ISERROR(SEARCH("ENABLED",J2017)))</formula>
    </cfRule>
  </conditionalFormatting>
  <conditionalFormatting sqref="J2018">
    <cfRule type="containsText" dxfId="1444" priority="3242" operator="containsText" text="DISABLED">
      <formula>NOT(ISERROR(SEARCH("DISABLED",J2018)))</formula>
    </cfRule>
    <cfRule type="containsText" dxfId="1443" priority="3243" operator="containsText" text="ENABLED">
      <formula>NOT(ISERROR(SEARCH("ENABLED",J2018)))</formula>
    </cfRule>
  </conditionalFormatting>
  <conditionalFormatting sqref="J1921">
    <cfRule type="containsText" dxfId="1442" priority="3236" operator="containsText" text="DISABLED">
      <formula>NOT(ISERROR(SEARCH("DISABLED",J1921)))</formula>
    </cfRule>
    <cfRule type="containsText" dxfId="1441" priority="3237" operator="containsText" text="ENABLED">
      <formula>NOT(ISERROR(SEARCH("ENABLED",J1921)))</formula>
    </cfRule>
  </conditionalFormatting>
  <conditionalFormatting sqref="J2020:J2026">
    <cfRule type="containsText" dxfId="1440" priority="3234" operator="containsText" text="DISABLED">
      <formula>NOT(ISERROR(SEARCH("DISABLED",J2020)))</formula>
    </cfRule>
    <cfRule type="containsText" dxfId="1439" priority="3235" operator="containsText" text="ENABLED">
      <formula>NOT(ISERROR(SEARCH("ENABLED",J2020)))</formula>
    </cfRule>
  </conditionalFormatting>
  <conditionalFormatting sqref="J2027">
    <cfRule type="containsText" dxfId="1438" priority="3232" operator="containsText" text="DISABLED">
      <formula>NOT(ISERROR(SEARCH("DISABLED",J2027)))</formula>
    </cfRule>
    <cfRule type="containsText" dxfId="1437" priority="3233" operator="containsText" text="ENABLED">
      <formula>NOT(ISERROR(SEARCH("ENABLED",J2027)))</formula>
    </cfRule>
  </conditionalFormatting>
  <conditionalFormatting sqref="J2029">
    <cfRule type="containsText" dxfId="1436" priority="3226" operator="containsText" text="DISABLED">
      <formula>NOT(ISERROR(SEARCH("DISABLED",J2029)))</formula>
    </cfRule>
    <cfRule type="containsText" dxfId="1435" priority="3227" operator="containsText" text="ENABLED">
      <formula>NOT(ISERROR(SEARCH("ENABLED",J2029)))</formula>
    </cfRule>
  </conditionalFormatting>
  <conditionalFormatting sqref="J2030:J2032">
    <cfRule type="containsText" dxfId="1434" priority="3224" operator="containsText" text="DISABLED">
      <formula>NOT(ISERROR(SEARCH("DISABLED",J2030)))</formula>
    </cfRule>
    <cfRule type="containsText" dxfId="1433" priority="3225" operator="containsText" text="ENABLED">
      <formula>NOT(ISERROR(SEARCH("ENABLED",J2030)))</formula>
    </cfRule>
  </conditionalFormatting>
  <conditionalFormatting sqref="J2033">
    <cfRule type="containsText" dxfId="1432" priority="3222" operator="containsText" text="DISABLED">
      <formula>NOT(ISERROR(SEARCH("DISABLED",J2033)))</formula>
    </cfRule>
    <cfRule type="containsText" dxfId="1431" priority="3223" operator="containsText" text="ENABLED">
      <formula>NOT(ISERROR(SEARCH("ENABLED",J2033)))</formula>
    </cfRule>
  </conditionalFormatting>
  <conditionalFormatting sqref="J2036">
    <cfRule type="containsText" dxfId="1430" priority="3216" operator="containsText" text="DISABLED">
      <formula>NOT(ISERROR(SEARCH("DISABLED",J2036)))</formula>
    </cfRule>
    <cfRule type="containsText" dxfId="1429" priority="3217" operator="containsText" text="ENABLED">
      <formula>NOT(ISERROR(SEARCH("ENABLED",J2036)))</formula>
    </cfRule>
  </conditionalFormatting>
  <conditionalFormatting sqref="J863:J864">
    <cfRule type="containsText" dxfId="1428" priority="3210" operator="containsText" text="DISABLED">
      <formula>NOT(ISERROR(SEARCH("DISABLED",J863)))</formula>
    </cfRule>
    <cfRule type="containsText" dxfId="1427" priority="3211" operator="containsText" text="ENABLED">
      <formula>NOT(ISERROR(SEARCH("ENABLED",J863)))</formula>
    </cfRule>
  </conditionalFormatting>
  <conditionalFormatting sqref="J81">
    <cfRule type="containsText" dxfId="1426" priority="3196" operator="containsText" text="DISABLED">
      <formula>NOT(ISERROR(SEARCH("DISABLED",J81)))</formula>
    </cfRule>
    <cfRule type="containsText" dxfId="1425" priority="3197" operator="containsText" text="ENABLED">
      <formula>NOT(ISERROR(SEARCH("ENABLED",J81)))</formula>
    </cfRule>
  </conditionalFormatting>
  <conditionalFormatting sqref="J103">
    <cfRule type="containsText" dxfId="1424" priority="3192" operator="containsText" text="DISABLED">
      <formula>NOT(ISERROR(SEARCH("DISABLED",J103)))</formula>
    </cfRule>
    <cfRule type="containsText" dxfId="1423" priority="3193" operator="containsText" text="ENABLED">
      <formula>NOT(ISERROR(SEARCH("ENABLED",J103)))</formula>
    </cfRule>
  </conditionalFormatting>
  <conditionalFormatting sqref="J155">
    <cfRule type="containsText" dxfId="1422" priority="3184" operator="containsText" text="DISABLED">
      <formula>NOT(ISERROR(SEARCH("DISABLED",J155)))</formula>
    </cfRule>
    <cfRule type="containsText" dxfId="1421" priority="3185" operator="containsText" text="ENABLED">
      <formula>NOT(ISERROR(SEARCH("ENABLED",J155)))</formula>
    </cfRule>
  </conditionalFormatting>
  <conditionalFormatting sqref="J263">
    <cfRule type="containsText" dxfId="1420" priority="3182" operator="containsText" text="DISABLED">
      <formula>NOT(ISERROR(SEARCH("DISABLED",J263)))</formula>
    </cfRule>
    <cfRule type="containsText" dxfId="1419" priority="3183" operator="containsText" text="ENABLED">
      <formula>NOT(ISERROR(SEARCH("ENABLED",J263)))</formula>
    </cfRule>
  </conditionalFormatting>
  <conditionalFormatting sqref="J573">
    <cfRule type="containsText" dxfId="1418" priority="3156" operator="containsText" text="DISABLED">
      <formula>NOT(ISERROR(SEARCH("DISABLED",J573)))</formula>
    </cfRule>
    <cfRule type="containsText" dxfId="1417" priority="3157" operator="containsText" text="ENABLED">
      <formula>NOT(ISERROR(SEARCH("ENABLED",J573)))</formula>
    </cfRule>
  </conditionalFormatting>
  <conditionalFormatting sqref="J613">
    <cfRule type="containsText" dxfId="1416" priority="3152" operator="containsText" text="DISABLED">
      <formula>NOT(ISERROR(SEARCH("DISABLED",J613)))</formula>
    </cfRule>
    <cfRule type="containsText" dxfId="1415" priority="3153" operator="containsText" text="ENABLED">
      <formula>NOT(ISERROR(SEARCH("ENABLED",J613)))</formula>
    </cfRule>
  </conditionalFormatting>
  <conditionalFormatting sqref="J654">
    <cfRule type="containsText" dxfId="1414" priority="3150" operator="containsText" text="DISABLED">
      <formula>NOT(ISERROR(SEARCH("DISABLED",J654)))</formula>
    </cfRule>
    <cfRule type="containsText" dxfId="1413" priority="3151" operator="containsText" text="ENABLED">
      <formula>NOT(ISERROR(SEARCH("ENABLED",J654)))</formula>
    </cfRule>
  </conditionalFormatting>
  <conditionalFormatting sqref="J977">
    <cfRule type="containsText" dxfId="1412" priority="3146" operator="containsText" text="DISABLED">
      <formula>NOT(ISERROR(SEARCH("DISABLED",J977)))</formula>
    </cfRule>
    <cfRule type="containsText" dxfId="1411" priority="3147" operator="containsText" text="ENABLED">
      <formula>NOT(ISERROR(SEARCH("ENABLED",J977)))</formula>
    </cfRule>
  </conditionalFormatting>
  <conditionalFormatting sqref="J805:J807">
    <cfRule type="containsText" dxfId="1410" priority="3126" operator="containsText" text="DISABLED">
      <formula>NOT(ISERROR(SEARCH("DISABLED",J805)))</formula>
    </cfRule>
    <cfRule type="containsText" dxfId="1409" priority="3127" operator="containsText" text="ENABLED">
      <formula>NOT(ISERROR(SEARCH("ENABLED",J805)))</formula>
    </cfRule>
  </conditionalFormatting>
  <conditionalFormatting sqref="J101:J102">
    <cfRule type="containsText" dxfId="1408" priority="3100" operator="containsText" text="DISABLED">
      <formula>NOT(ISERROR(SEARCH("DISABLED",J101)))</formula>
    </cfRule>
    <cfRule type="containsText" dxfId="1407" priority="3101" operator="containsText" text="ENABLED">
      <formula>NOT(ISERROR(SEARCH("ENABLED",J101)))</formula>
    </cfRule>
  </conditionalFormatting>
  <conditionalFormatting sqref="J2028">
    <cfRule type="containsText" dxfId="1406" priority="3094" operator="containsText" text="DISABLED">
      <formula>NOT(ISERROR(SEARCH("DISABLED",J2028)))</formula>
    </cfRule>
    <cfRule type="containsText" dxfId="1405" priority="3095" operator="containsText" text="ENABLED">
      <formula>NOT(ISERROR(SEARCH("ENABLED",J2028)))</formula>
    </cfRule>
  </conditionalFormatting>
  <conditionalFormatting sqref="J114">
    <cfRule type="containsText" dxfId="1404" priority="3092" operator="containsText" text="DISABLED">
      <formula>NOT(ISERROR(SEARCH("DISABLED",J114)))</formula>
    </cfRule>
    <cfRule type="containsText" dxfId="1403" priority="3093" operator="containsText" text="ENABLED">
      <formula>NOT(ISERROR(SEARCH("ENABLED",J114)))</formula>
    </cfRule>
  </conditionalFormatting>
  <conditionalFormatting sqref="J181">
    <cfRule type="containsText" dxfId="1402" priority="3090" operator="containsText" text="DISABLED">
      <formula>NOT(ISERROR(SEARCH("DISABLED",J181)))</formula>
    </cfRule>
    <cfRule type="containsText" dxfId="1401" priority="3091" operator="containsText" text="ENABLED">
      <formula>NOT(ISERROR(SEARCH("ENABLED",J181)))</formula>
    </cfRule>
  </conditionalFormatting>
  <conditionalFormatting sqref="J642">
    <cfRule type="containsText" dxfId="1400" priority="3086" operator="containsText" text="DISABLED">
      <formula>NOT(ISERROR(SEARCH("DISABLED",J642)))</formula>
    </cfRule>
    <cfRule type="containsText" dxfId="1399" priority="3087" operator="containsText" text="ENABLED">
      <formula>NOT(ISERROR(SEARCH("ENABLED",J642)))</formula>
    </cfRule>
  </conditionalFormatting>
  <conditionalFormatting sqref="J347:J348">
    <cfRule type="containsText" dxfId="1398" priority="3078" operator="containsText" text="DISABLED">
      <formula>NOT(ISERROR(SEARCH("DISABLED",J347)))</formula>
    </cfRule>
    <cfRule type="containsText" dxfId="1397" priority="3079" operator="containsText" text="ENABLED">
      <formula>NOT(ISERROR(SEARCH("ENABLED",J347)))</formula>
    </cfRule>
  </conditionalFormatting>
  <conditionalFormatting sqref="J421">
    <cfRule type="containsText" dxfId="1396" priority="3076" operator="containsText" text="DISABLED">
      <formula>NOT(ISERROR(SEARCH("DISABLED",J421)))</formula>
    </cfRule>
    <cfRule type="containsText" dxfId="1395" priority="3077" operator="containsText" text="ENABLED">
      <formula>NOT(ISERROR(SEARCH("ENABLED",J421)))</formula>
    </cfRule>
  </conditionalFormatting>
  <conditionalFormatting sqref="J802">
    <cfRule type="containsText" dxfId="1394" priority="3062" operator="containsText" text="DISABLED">
      <formula>NOT(ISERROR(SEARCH("DISABLED",J802)))</formula>
    </cfRule>
    <cfRule type="containsText" dxfId="1393" priority="3063" operator="containsText" text="ENABLED">
      <formula>NOT(ISERROR(SEARCH("ENABLED",J802)))</formula>
    </cfRule>
  </conditionalFormatting>
  <conditionalFormatting sqref="J803">
    <cfRule type="containsText" dxfId="1392" priority="3060" operator="containsText" text="DISABLED">
      <formula>NOT(ISERROR(SEARCH("DISABLED",J803)))</formula>
    </cfRule>
    <cfRule type="containsText" dxfId="1391" priority="3061" operator="containsText" text="ENABLED">
      <formula>NOT(ISERROR(SEARCH("ENABLED",J803)))</formula>
    </cfRule>
  </conditionalFormatting>
  <conditionalFormatting sqref="AA1832:AA1876 AA2126:AA1048576 AA6:AA524 AA1440:AA1621 AA1200:AA1340 AA1685:AA1702 AA1932 AA1936 AA1934 AA1941:AA1946 AA1948:AA1963 AA1965:AA2091 AA1342:AA1432 AA1727 AA1729:AA1778 AA1704:AA1719 AA1437 AA1723:AA1725 AA1623:AA1683 AA1780:AA1796 AA1798:AA1802 AA1181:AA1198 AA526:AA1172 AA3:AA4 AB2 AA1 AA1827:AA1830 AA1878:AA1930">
    <cfRule type="notContainsBlanks" dxfId="1390" priority="3055">
      <formula>LEN(TRIM(AA1))&gt;0</formula>
    </cfRule>
  </conditionalFormatting>
  <conditionalFormatting sqref="J2019">
    <cfRule type="containsText" dxfId="1389" priority="3006" operator="containsText" text="DISABLED">
      <formula>NOT(ISERROR(SEARCH("DISABLED",J2019)))</formula>
    </cfRule>
    <cfRule type="containsText" dxfId="1388" priority="3007" operator="containsText" text="ENABLED">
      <formula>NOT(ISERROR(SEARCH("ENABLED",J2019)))</formula>
    </cfRule>
  </conditionalFormatting>
  <conditionalFormatting sqref="AA2019">
    <cfRule type="notContainsBlanks" dxfId="1387" priority="3005">
      <formula>LEN(TRIM(AA2019))&gt;0</formula>
    </cfRule>
  </conditionalFormatting>
  <conditionalFormatting sqref="K485:N524 K1:N2 K119:N119 K232:N383 K1892:N1897 K1961:N1961 K2128:N1048576 K411:N439 K1953:N1959 K1907:N1907 K137:N214 K1915:N1930 K216:N228 K452:N476 K1932:N1932 K1936:N1936 K1934:N1934 K4:N4 K3 M3:N3">
    <cfRule type="containsText" dxfId="1386" priority="2997" operator="containsText" text="DISABLED">
      <formula>NOT(ISERROR(SEARCH("DISABLED",K1)))</formula>
    </cfRule>
    <cfRule type="containsText" dxfId="1385" priority="2998" operator="containsText" text="ENABLED">
      <formula>NOT(ISERROR(SEARCH("ENABLED",K1)))</formula>
    </cfRule>
  </conditionalFormatting>
  <conditionalFormatting sqref="J1890">
    <cfRule type="containsText" dxfId="1384" priority="2975" operator="containsText" text="DISABLED">
      <formula>NOT(ISERROR(SEARCH("DISABLED",J1890)))</formula>
    </cfRule>
    <cfRule type="containsText" dxfId="1383" priority="2976" operator="containsText" text="ENABLED">
      <formula>NOT(ISERROR(SEARCH("ENABLED",J1890)))</formula>
    </cfRule>
  </conditionalFormatting>
  <conditionalFormatting sqref="K1890:N1890">
    <cfRule type="containsText" dxfId="1382" priority="2972" operator="containsText" text="DISABLED">
      <formula>NOT(ISERROR(SEARCH("DISABLED",K1890)))</formula>
    </cfRule>
    <cfRule type="containsText" dxfId="1381" priority="2973" operator="containsText" text="ENABLED">
      <formula>NOT(ISERROR(SEARCH("ENABLED",K1890)))</formula>
    </cfRule>
  </conditionalFormatting>
  <conditionalFormatting sqref="J451">
    <cfRule type="containsText" dxfId="1380" priority="2970" operator="containsText" text="DISABLED">
      <formula>NOT(ISERROR(SEARCH("DISABLED",J451)))</formula>
    </cfRule>
    <cfRule type="containsText" dxfId="1379" priority="2971" operator="containsText" text="ENABLED">
      <formula>NOT(ISERROR(SEARCH("ENABLED",J451)))</formula>
    </cfRule>
  </conditionalFormatting>
  <conditionalFormatting sqref="AA451">
    <cfRule type="notContainsBlanks" dxfId="1378" priority="2969">
      <formula>LEN(TRIM(AA451))&gt;0</formula>
    </cfRule>
  </conditionalFormatting>
  <conditionalFormatting sqref="K451:N451">
    <cfRule type="containsText" dxfId="1377" priority="2966" operator="containsText" text="DISABLED">
      <formula>NOT(ISERROR(SEARCH("DISABLED",K451)))</formula>
    </cfRule>
    <cfRule type="containsText" dxfId="1376" priority="2967" operator="containsText" text="ENABLED">
      <formula>NOT(ISERROR(SEARCH("ENABLED",K451)))</formula>
    </cfRule>
  </conditionalFormatting>
  <conditionalFormatting sqref="AA484">
    <cfRule type="notContainsBlanks" dxfId="1375" priority="2963">
      <formula>LEN(TRIM(AA484))&gt;0</formula>
    </cfRule>
  </conditionalFormatting>
  <conditionalFormatting sqref="K484:N484">
    <cfRule type="containsText" dxfId="1374" priority="2960" operator="containsText" text="DISABLED">
      <formula>NOT(ISERROR(SEARCH("DISABLED",K484)))</formula>
    </cfRule>
    <cfRule type="containsText" dxfId="1373" priority="2961" operator="containsText" text="ENABLED">
      <formula>NOT(ISERROR(SEARCH("ENABLED",K484)))</formula>
    </cfRule>
  </conditionalFormatting>
  <conditionalFormatting sqref="J551">
    <cfRule type="containsText" dxfId="1372" priority="2958" operator="containsText" text="DISABLED">
      <formula>NOT(ISERROR(SEARCH("DISABLED",J551)))</formula>
    </cfRule>
    <cfRule type="containsText" dxfId="1371" priority="2959" operator="containsText" text="ENABLED">
      <formula>NOT(ISERROR(SEARCH("ENABLED",J551)))</formula>
    </cfRule>
  </conditionalFormatting>
  <conditionalFormatting sqref="AA551">
    <cfRule type="notContainsBlanks" dxfId="1370" priority="2957">
      <formula>LEN(TRIM(AA551))&gt;0</formula>
    </cfRule>
  </conditionalFormatting>
  <conditionalFormatting sqref="K551:N551">
    <cfRule type="containsText" dxfId="1369" priority="2954" operator="containsText" text="DISABLED">
      <formula>NOT(ISERROR(SEARCH("DISABLED",K551)))</formula>
    </cfRule>
    <cfRule type="containsText" dxfId="1368" priority="2955" operator="containsText" text="ENABLED">
      <formula>NOT(ISERROR(SEARCH("ENABLED",K551)))</formula>
    </cfRule>
  </conditionalFormatting>
  <conditionalFormatting sqref="J636">
    <cfRule type="containsText" dxfId="1367" priority="2950" operator="containsText" text="DISABLED">
      <formula>NOT(ISERROR(SEARCH("DISABLED",J636)))</formula>
    </cfRule>
    <cfRule type="containsText" dxfId="1366" priority="2951" operator="containsText" text="ENABLED">
      <formula>NOT(ISERROR(SEARCH("ENABLED",J636)))</formula>
    </cfRule>
  </conditionalFormatting>
  <conditionalFormatting sqref="AA636">
    <cfRule type="notContainsBlanks" dxfId="1365" priority="2949">
      <formula>LEN(TRIM(AA636))&gt;0</formula>
    </cfRule>
  </conditionalFormatting>
  <conditionalFormatting sqref="K636:N636">
    <cfRule type="containsText" dxfId="1364" priority="2946" operator="containsText" text="DISABLED">
      <formula>NOT(ISERROR(SEARCH("DISABLED",K636)))</formula>
    </cfRule>
    <cfRule type="containsText" dxfId="1363" priority="2947" operator="containsText" text="ENABLED">
      <formula>NOT(ISERROR(SEARCH("ENABLED",K636)))</formula>
    </cfRule>
  </conditionalFormatting>
  <conditionalFormatting sqref="J641">
    <cfRule type="containsText" dxfId="1362" priority="2944" operator="containsText" text="DISABLED">
      <formula>NOT(ISERROR(SEARCH("DISABLED",J641)))</formula>
    </cfRule>
    <cfRule type="containsText" dxfId="1361" priority="2945" operator="containsText" text="ENABLED">
      <formula>NOT(ISERROR(SEARCH("ENABLED",J641)))</formula>
    </cfRule>
  </conditionalFormatting>
  <conditionalFormatting sqref="AA641">
    <cfRule type="notContainsBlanks" dxfId="1360" priority="2943">
      <formula>LEN(TRIM(AA641))&gt;0</formula>
    </cfRule>
  </conditionalFormatting>
  <conditionalFormatting sqref="K641:N641">
    <cfRule type="containsText" dxfId="1359" priority="2940" operator="containsText" text="DISABLED">
      <formula>NOT(ISERROR(SEARCH("DISABLED",K641)))</formula>
    </cfRule>
    <cfRule type="containsText" dxfId="1358" priority="2941" operator="containsText" text="ENABLED">
      <formula>NOT(ISERROR(SEARCH("ENABLED",K641)))</formula>
    </cfRule>
  </conditionalFormatting>
  <conditionalFormatting sqref="J648">
    <cfRule type="containsText" dxfId="1357" priority="2932" operator="containsText" text="DISABLED">
      <formula>NOT(ISERROR(SEARCH("DISABLED",J648)))</formula>
    </cfRule>
    <cfRule type="containsText" dxfId="1356" priority="2933" operator="containsText" text="ENABLED">
      <formula>NOT(ISERROR(SEARCH("ENABLED",J648)))</formula>
    </cfRule>
  </conditionalFormatting>
  <conditionalFormatting sqref="AA648">
    <cfRule type="notContainsBlanks" dxfId="1355" priority="2931">
      <formula>LEN(TRIM(AA648))&gt;0</formula>
    </cfRule>
  </conditionalFormatting>
  <conditionalFormatting sqref="K648:N648">
    <cfRule type="containsText" dxfId="1354" priority="2928" operator="containsText" text="DISABLED">
      <formula>NOT(ISERROR(SEARCH("DISABLED",K648)))</formula>
    </cfRule>
    <cfRule type="containsText" dxfId="1353" priority="2929" operator="containsText" text="ENABLED">
      <formula>NOT(ISERROR(SEARCH("ENABLED",K648)))</formula>
    </cfRule>
  </conditionalFormatting>
  <conditionalFormatting sqref="J656">
    <cfRule type="containsText" dxfId="1352" priority="2926" operator="containsText" text="DISABLED">
      <formula>NOT(ISERROR(SEARCH("DISABLED",J656)))</formula>
    </cfRule>
    <cfRule type="containsText" dxfId="1351" priority="2927" operator="containsText" text="ENABLED">
      <formula>NOT(ISERROR(SEARCH("ENABLED",J656)))</formula>
    </cfRule>
  </conditionalFormatting>
  <conditionalFormatting sqref="AA656">
    <cfRule type="notContainsBlanks" dxfId="1350" priority="2925">
      <formula>LEN(TRIM(AA656))&gt;0</formula>
    </cfRule>
  </conditionalFormatting>
  <conditionalFormatting sqref="K656:N656">
    <cfRule type="containsText" dxfId="1349" priority="2922" operator="containsText" text="DISABLED">
      <formula>NOT(ISERROR(SEARCH("DISABLED",K656)))</formula>
    </cfRule>
    <cfRule type="containsText" dxfId="1348" priority="2923" operator="containsText" text="ENABLED">
      <formula>NOT(ISERROR(SEARCH("ENABLED",K656)))</formula>
    </cfRule>
  </conditionalFormatting>
  <conditionalFormatting sqref="J660">
    <cfRule type="containsText" dxfId="1347" priority="2920" operator="containsText" text="DISABLED">
      <formula>NOT(ISERROR(SEARCH("DISABLED",J660)))</formula>
    </cfRule>
    <cfRule type="containsText" dxfId="1346" priority="2921" operator="containsText" text="ENABLED">
      <formula>NOT(ISERROR(SEARCH("ENABLED",J660)))</formula>
    </cfRule>
  </conditionalFormatting>
  <conditionalFormatting sqref="AA660">
    <cfRule type="notContainsBlanks" dxfId="1345" priority="2919">
      <formula>LEN(TRIM(AA660))&gt;0</formula>
    </cfRule>
  </conditionalFormatting>
  <conditionalFormatting sqref="K660:N660">
    <cfRule type="containsText" dxfId="1344" priority="2916" operator="containsText" text="DISABLED">
      <formula>NOT(ISERROR(SEARCH("DISABLED",K660)))</formula>
    </cfRule>
    <cfRule type="containsText" dxfId="1343" priority="2917" operator="containsText" text="ENABLED">
      <formula>NOT(ISERROR(SEARCH("ENABLED",K660)))</formula>
    </cfRule>
  </conditionalFormatting>
  <conditionalFormatting sqref="J663">
    <cfRule type="containsText" dxfId="1342" priority="2914" operator="containsText" text="DISABLED">
      <formula>NOT(ISERROR(SEARCH("DISABLED",J663)))</formula>
    </cfRule>
    <cfRule type="containsText" dxfId="1341" priority="2915" operator="containsText" text="ENABLED">
      <formula>NOT(ISERROR(SEARCH("ENABLED",J663)))</formula>
    </cfRule>
  </conditionalFormatting>
  <conditionalFormatting sqref="AA663">
    <cfRule type="notContainsBlanks" dxfId="1340" priority="2913">
      <formula>LEN(TRIM(AA663))&gt;0</formula>
    </cfRule>
  </conditionalFormatting>
  <conditionalFormatting sqref="K663:N663">
    <cfRule type="containsText" dxfId="1339" priority="2910" operator="containsText" text="DISABLED">
      <formula>NOT(ISERROR(SEARCH("DISABLED",K663)))</formula>
    </cfRule>
    <cfRule type="containsText" dxfId="1338" priority="2911" operator="containsText" text="ENABLED">
      <formula>NOT(ISERROR(SEARCH("ENABLED",K663)))</formula>
    </cfRule>
  </conditionalFormatting>
  <conditionalFormatting sqref="J665">
    <cfRule type="containsText" dxfId="1337" priority="2908" operator="containsText" text="DISABLED">
      <formula>NOT(ISERROR(SEARCH("DISABLED",J665)))</formula>
    </cfRule>
    <cfRule type="containsText" dxfId="1336" priority="2909" operator="containsText" text="ENABLED">
      <formula>NOT(ISERROR(SEARCH("ENABLED",J665)))</formula>
    </cfRule>
  </conditionalFormatting>
  <conditionalFormatting sqref="AA665">
    <cfRule type="notContainsBlanks" dxfId="1335" priority="2907">
      <formula>LEN(TRIM(AA665))&gt;0</formula>
    </cfRule>
  </conditionalFormatting>
  <conditionalFormatting sqref="K665:N665">
    <cfRule type="containsText" dxfId="1334" priority="2904" operator="containsText" text="DISABLED">
      <formula>NOT(ISERROR(SEARCH("DISABLED",K665)))</formula>
    </cfRule>
    <cfRule type="containsText" dxfId="1333" priority="2905" operator="containsText" text="ENABLED">
      <formula>NOT(ISERROR(SEARCH("ENABLED",K665)))</formula>
    </cfRule>
  </conditionalFormatting>
  <conditionalFormatting sqref="J670">
    <cfRule type="containsText" dxfId="1332" priority="2902" operator="containsText" text="DISABLED">
      <formula>NOT(ISERROR(SEARCH("DISABLED",J670)))</formula>
    </cfRule>
    <cfRule type="containsText" dxfId="1331" priority="2903" operator="containsText" text="ENABLED">
      <formula>NOT(ISERROR(SEARCH("ENABLED",J670)))</formula>
    </cfRule>
  </conditionalFormatting>
  <conditionalFormatting sqref="AA670">
    <cfRule type="notContainsBlanks" dxfId="1330" priority="2901">
      <formula>LEN(TRIM(AA670))&gt;0</formula>
    </cfRule>
  </conditionalFormatting>
  <conditionalFormatting sqref="K670:N670">
    <cfRule type="containsText" dxfId="1329" priority="2898" operator="containsText" text="DISABLED">
      <formula>NOT(ISERROR(SEARCH("DISABLED",K670)))</formula>
    </cfRule>
    <cfRule type="containsText" dxfId="1328" priority="2899" operator="containsText" text="ENABLED">
      <formula>NOT(ISERROR(SEARCH("ENABLED",K670)))</formula>
    </cfRule>
  </conditionalFormatting>
  <conditionalFormatting sqref="J712">
    <cfRule type="containsText" dxfId="1327" priority="2866" operator="containsText" text="DISABLED">
      <formula>NOT(ISERROR(SEARCH("DISABLED",J712)))</formula>
    </cfRule>
    <cfRule type="containsText" dxfId="1326" priority="2867" operator="containsText" text="ENABLED">
      <formula>NOT(ISERROR(SEARCH("ENABLED",J712)))</formula>
    </cfRule>
  </conditionalFormatting>
  <conditionalFormatting sqref="AA712">
    <cfRule type="notContainsBlanks" dxfId="1325" priority="2865">
      <formula>LEN(TRIM(AA712))&gt;0</formula>
    </cfRule>
  </conditionalFormatting>
  <conditionalFormatting sqref="K712:N712">
    <cfRule type="containsText" dxfId="1324" priority="2862" operator="containsText" text="DISABLED">
      <formula>NOT(ISERROR(SEARCH("DISABLED",K712)))</formula>
    </cfRule>
    <cfRule type="containsText" dxfId="1323" priority="2863" operator="containsText" text="ENABLED">
      <formula>NOT(ISERROR(SEARCH("ENABLED",K712)))</formula>
    </cfRule>
  </conditionalFormatting>
  <conditionalFormatting sqref="J736">
    <cfRule type="containsText" dxfId="1322" priority="2860" operator="containsText" text="DISABLED">
      <formula>NOT(ISERROR(SEARCH("DISABLED",J736)))</formula>
    </cfRule>
    <cfRule type="containsText" dxfId="1321" priority="2861" operator="containsText" text="ENABLED">
      <formula>NOT(ISERROR(SEARCH("ENABLED",J736)))</formula>
    </cfRule>
  </conditionalFormatting>
  <conditionalFormatting sqref="AA736">
    <cfRule type="notContainsBlanks" dxfId="1320" priority="2859">
      <formula>LEN(TRIM(AA736))&gt;0</formula>
    </cfRule>
  </conditionalFormatting>
  <conditionalFormatting sqref="K736:N736">
    <cfRule type="containsText" dxfId="1319" priority="2856" operator="containsText" text="DISABLED">
      <formula>NOT(ISERROR(SEARCH("DISABLED",K736)))</formula>
    </cfRule>
    <cfRule type="containsText" dxfId="1318" priority="2857" operator="containsText" text="ENABLED">
      <formula>NOT(ISERROR(SEARCH("ENABLED",K736)))</formula>
    </cfRule>
  </conditionalFormatting>
  <conditionalFormatting sqref="J792">
    <cfRule type="containsText" dxfId="1317" priority="2783" operator="containsText" text="DISABLED">
      <formula>NOT(ISERROR(SEARCH("DISABLED",J792)))</formula>
    </cfRule>
    <cfRule type="containsText" dxfId="1316" priority="2784" operator="containsText" text="ENABLED">
      <formula>NOT(ISERROR(SEARCH("ENABLED",J792)))</formula>
    </cfRule>
  </conditionalFormatting>
  <conditionalFormatting sqref="J762">
    <cfRule type="containsText" dxfId="1315" priority="2846" operator="containsText" text="DISABLED">
      <formula>NOT(ISERROR(SEARCH("DISABLED",J762)))</formula>
    </cfRule>
    <cfRule type="containsText" dxfId="1314" priority="2847" operator="containsText" text="ENABLED">
      <formula>NOT(ISERROR(SEARCH("ENABLED",J762)))</formula>
    </cfRule>
  </conditionalFormatting>
  <conditionalFormatting sqref="AA762">
    <cfRule type="notContainsBlanks" dxfId="1313" priority="2845">
      <formula>LEN(TRIM(AA762))&gt;0</formula>
    </cfRule>
  </conditionalFormatting>
  <conditionalFormatting sqref="K762:N762">
    <cfRule type="containsText" dxfId="1312" priority="2842" operator="containsText" text="DISABLED">
      <formula>NOT(ISERROR(SEARCH("DISABLED",K762)))</formula>
    </cfRule>
    <cfRule type="containsText" dxfId="1311" priority="2843" operator="containsText" text="ENABLED">
      <formula>NOT(ISERROR(SEARCH("ENABLED",K762)))</formula>
    </cfRule>
  </conditionalFormatting>
  <conditionalFormatting sqref="K792:N792">
    <cfRule type="containsText" dxfId="1310" priority="2779" operator="containsText" text="DISABLED">
      <formula>NOT(ISERROR(SEARCH("DISABLED",K792)))</formula>
    </cfRule>
    <cfRule type="containsText" dxfId="1309" priority="2780" operator="containsText" text="ENABLED">
      <formula>NOT(ISERROR(SEARCH("ENABLED",K792)))</formula>
    </cfRule>
  </conditionalFormatting>
  <conditionalFormatting sqref="J780">
    <cfRule type="containsText" dxfId="1308" priority="2825" operator="containsText" text="DISABLED">
      <formula>NOT(ISERROR(SEARCH("DISABLED",J780)))</formula>
    </cfRule>
    <cfRule type="containsText" dxfId="1307" priority="2826" operator="containsText" text="ENABLED">
      <formula>NOT(ISERROR(SEARCH("ENABLED",J780)))</formula>
    </cfRule>
  </conditionalFormatting>
  <conditionalFormatting sqref="AA780">
    <cfRule type="notContainsBlanks" dxfId="1306" priority="2824">
      <formula>LEN(TRIM(AA780))&gt;0</formula>
    </cfRule>
  </conditionalFormatting>
  <conditionalFormatting sqref="K780:N780">
    <cfRule type="containsText" dxfId="1305" priority="2821" operator="containsText" text="DISABLED">
      <formula>NOT(ISERROR(SEARCH("DISABLED",K780)))</formula>
    </cfRule>
    <cfRule type="containsText" dxfId="1304" priority="2822" operator="containsText" text="ENABLED">
      <formula>NOT(ISERROR(SEARCH("ENABLED",K780)))</formula>
    </cfRule>
  </conditionalFormatting>
  <conditionalFormatting sqref="AA792">
    <cfRule type="notContainsBlanks" dxfId="1303" priority="2782">
      <formula>LEN(TRIM(AA792))&gt;0</formula>
    </cfRule>
  </conditionalFormatting>
  <conditionalFormatting sqref="J872">
    <cfRule type="containsText" dxfId="1302" priority="2741" operator="containsText" text="DISABLED">
      <formula>NOT(ISERROR(SEARCH("DISABLED",J872)))</formula>
    </cfRule>
    <cfRule type="containsText" dxfId="1301" priority="2742" operator="containsText" text="ENABLED">
      <formula>NOT(ISERROR(SEARCH("ENABLED",J872)))</formula>
    </cfRule>
  </conditionalFormatting>
  <conditionalFormatting sqref="AA872">
    <cfRule type="notContainsBlanks" dxfId="1300" priority="2740">
      <formula>LEN(TRIM(AA872))&gt;0</formula>
    </cfRule>
  </conditionalFormatting>
  <conditionalFormatting sqref="K872:N872">
    <cfRule type="containsText" dxfId="1299" priority="2737" operator="containsText" text="DISABLED">
      <formula>NOT(ISERROR(SEARCH("DISABLED",K872)))</formula>
    </cfRule>
    <cfRule type="containsText" dxfId="1298" priority="2738" operator="containsText" text="ENABLED">
      <formula>NOT(ISERROR(SEARCH("ENABLED",K872)))</formula>
    </cfRule>
  </conditionalFormatting>
  <conditionalFormatting sqref="J970">
    <cfRule type="containsText" dxfId="1297" priority="2734" operator="containsText" text="DISABLED">
      <formula>NOT(ISERROR(SEARCH("DISABLED",J970)))</formula>
    </cfRule>
    <cfRule type="containsText" dxfId="1296" priority="2735" operator="containsText" text="ENABLED">
      <formula>NOT(ISERROR(SEARCH("ENABLED",J970)))</formula>
    </cfRule>
  </conditionalFormatting>
  <conditionalFormatting sqref="AA970">
    <cfRule type="notContainsBlanks" dxfId="1295" priority="2733">
      <formula>LEN(TRIM(AA970))&gt;0</formula>
    </cfRule>
  </conditionalFormatting>
  <conditionalFormatting sqref="K970:N970">
    <cfRule type="containsText" dxfId="1294" priority="2730" operator="containsText" text="DISABLED">
      <formula>NOT(ISERROR(SEARCH("DISABLED",K970)))</formula>
    </cfRule>
    <cfRule type="containsText" dxfId="1293" priority="2731" operator="containsText" text="ENABLED">
      <formula>NOT(ISERROR(SEARCH("ENABLED",K970)))</formula>
    </cfRule>
  </conditionalFormatting>
  <conditionalFormatting sqref="J989">
    <cfRule type="containsText" dxfId="1292" priority="2727" operator="containsText" text="DISABLED">
      <formula>NOT(ISERROR(SEARCH("DISABLED",J989)))</formula>
    </cfRule>
    <cfRule type="containsText" dxfId="1291" priority="2728" operator="containsText" text="ENABLED">
      <formula>NOT(ISERROR(SEARCH("ENABLED",J989)))</formula>
    </cfRule>
  </conditionalFormatting>
  <conditionalFormatting sqref="AA989">
    <cfRule type="notContainsBlanks" dxfId="1290" priority="2726">
      <formula>LEN(TRIM(AA989))&gt;0</formula>
    </cfRule>
  </conditionalFormatting>
  <conditionalFormatting sqref="K989:N989">
    <cfRule type="containsText" dxfId="1289" priority="2723" operator="containsText" text="DISABLED">
      <formula>NOT(ISERROR(SEARCH("DISABLED",K989)))</formula>
    </cfRule>
    <cfRule type="containsText" dxfId="1288" priority="2724" operator="containsText" text="ENABLED">
      <formula>NOT(ISERROR(SEARCH("ENABLED",K989)))</formula>
    </cfRule>
  </conditionalFormatting>
  <conditionalFormatting sqref="J1054">
    <cfRule type="containsText" dxfId="1287" priority="2713" operator="containsText" text="DISABLED">
      <formula>NOT(ISERROR(SEARCH("DISABLED",J1054)))</formula>
    </cfRule>
    <cfRule type="containsText" dxfId="1286" priority="2714" operator="containsText" text="ENABLED">
      <formula>NOT(ISERROR(SEARCH("ENABLED",J1054)))</formula>
    </cfRule>
  </conditionalFormatting>
  <conditionalFormatting sqref="AA1054">
    <cfRule type="notContainsBlanks" dxfId="1285" priority="2712">
      <formula>LEN(TRIM(AA1054))&gt;0</formula>
    </cfRule>
  </conditionalFormatting>
  <conditionalFormatting sqref="K1054:N1054">
    <cfRule type="containsText" dxfId="1284" priority="2709" operator="containsText" text="DISABLED">
      <formula>NOT(ISERROR(SEARCH("DISABLED",K1054)))</formula>
    </cfRule>
    <cfRule type="containsText" dxfId="1283" priority="2710" operator="containsText" text="ENABLED">
      <formula>NOT(ISERROR(SEARCH("ENABLED",K1054)))</formula>
    </cfRule>
  </conditionalFormatting>
  <conditionalFormatting sqref="J1068">
    <cfRule type="containsText" dxfId="1282" priority="2706" operator="containsText" text="DISABLED">
      <formula>NOT(ISERROR(SEARCH("DISABLED",J1068)))</formula>
    </cfRule>
    <cfRule type="containsText" dxfId="1281" priority="2707" operator="containsText" text="ENABLED">
      <formula>NOT(ISERROR(SEARCH("ENABLED",J1068)))</formula>
    </cfRule>
  </conditionalFormatting>
  <conditionalFormatting sqref="AA1068">
    <cfRule type="notContainsBlanks" dxfId="1280" priority="2705">
      <formula>LEN(TRIM(AA1068))&gt;0</formula>
    </cfRule>
  </conditionalFormatting>
  <conditionalFormatting sqref="K1068:N1068">
    <cfRule type="containsText" dxfId="1279" priority="2702" operator="containsText" text="DISABLED">
      <formula>NOT(ISERROR(SEARCH("DISABLED",K1068)))</formula>
    </cfRule>
    <cfRule type="containsText" dxfId="1278" priority="2703" operator="containsText" text="ENABLED">
      <formula>NOT(ISERROR(SEARCH("ENABLED",K1068)))</formula>
    </cfRule>
  </conditionalFormatting>
  <conditionalFormatting sqref="J1071">
    <cfRule type="containsText" dxfId="1277" priority="2699" operator="containsText" text="DISABLED">
      <formula>NOT(ISERROR(SEARCH("DISABLED",J1071)))</formula>
    </cfRule>
    <cfRule type="containsText" dxfId="1276" priority="2700" operator="containsText" text="ENABLED">
      <formula>NOT(ISERROR(SEARCH("ENABLED",J1071)))</formula>
    </cfRule>
  </conditionalFormatting>
  <conditionalFormatting sqref="AA1071">
    <cfRule type="notContainsBlanks" dxfId="1275" priority="2698">
      <formula>LEN(TRIM(AA1071))&gt;0</formula>
    </cfRule>
  </conditionalFormatting>
  <conditionalFormatting sqref="K1071:N1071">
    <cfRule type="containsText" dxfId="1274" priority="2695" operator="containsText" text="DISABLED">
      <formula>NOT(ISERROR(SEARCH("DISABLED",K1071)))</formula>
    </cfRule>
    <cfRule type="containsText" dxfId="1273" priority="2696" operator="containsText" text="ENABLED">
      <formula>NOT(ISERROR(SEARCH("ENABLED",K1071)))</formula>
    </cfRule>
  </conditionalFormatting>
  <conditionalFormatting sqref="J1094">
    <cfRule type="containsText" dxfId="1272" priority="2685" operator="containsText" text="DISABLED">
      <formula>NOT(ISERROR(SEARCH("DISABLED",J1094)))</formula>
    </cfRule>
    <cfRule type="containsText" dxfId="1271" priority="2686" operator="containsText" text="ENABLED">
      <formula>NOT(ISERROR(SEARCH("ENABLED",J1094)))</formula>
    </cfRule>
  </conditionalFormatting>
  <conditionalFormatting sqref="AA1094">
    <cfRule type="notContainsBlanks" dxfId="1270" priority="2684">
      <formula>LEN(TRIM(AA1094))&gt;0</formula>
    </cfRule>
  </conditionalFormatting>
  <conditionalFormatting sqref="K1094:N1094">
    <cfRule type="containsText" dxfId="1269" priority="2681" operator="containsText" text="DISABLED">
      <formula>NOT(ISERROR(SEARCH("DISABLED",K1094)))</formula>
    </cfRule>
    <cfRule type="containsText" dxfId="1268" priority="2682" operator="containsText" text="ENABLED">
      <formula>NOT(ISERROR(SEARCH("ENABLED",K1094)))</formula>
    </cfRule>
  </conditionalFormatting>
  <conditionalFormatting sqref="J1097">
    <cfRule type="containsText" dxfId="1267" priority="2671" operator="containsText" text="DISABLED">
      <formula>NOT(ISERROR(SEARCH("DISABLED",J1097)))</formula>
    </cfRule>
    <cfRule type="containsText" dxfId="1266" priority="2672" operator="containsText" text="ENABLED">
      <formula>NOT(ISERROR(SEARCH("ENABLED",J1097)))</formula>
    </cfRule>
  </conditionalFormatting>
  <conditionalFormatting sqref="AA1097">
    <cfRule type="notContainsBlanks" dxfId="1265" priority="2670">
      <formula>LEN(TRIM(AA1097))&gt;0</formula>
    </cfRule>
  </conditionalFormatting>
  <conditionalFormatting sqref="K1097:N1097">
    <cfRule type="containsText" dxfId="1264" priority="2667" operator="containsText" text="DISABLED">
      <formula>NOT(ISERROR(SEARCH("DISABLED",K1097)))</formula>
    </cfRule>
    <cfRule type="containsText" dxfId="1263" priority="2668" operator="containsText" text="ENABLED">
      <formula>NOT(ISERROR(SEARCH("ENABLED",K1097)))</formula>
    </cfRule>
  </conditionalFormatting>
  <conditionalFormatting sqref="J1202:J1231">
    <cfRule type="containsText" dxfId="1262" priority="2601" operator="containsText" text="DISABLED">
      <formula>NOT(ISERROR(SEARCH("DISABLED",J1202)))</formula>
    </cfRule>
    <cfRule type="containsText" dxfId="1261" priority="2602" operator="containsText" text="ENABLED">
      <formula>NOT(ISERROR(SEARCH("ENABLED",J1202)))</formula>
    </cfRule>
  </conditionalFormatting>
  <conditionalFormatting sqref="AA1202">
    <cfRule type="notContainsBlanks" dxfId="1260" priority="2600">
      <formula>LEN(TRIM(AA1202))&gt;0</formula>
    </cfRule>
  </conditionalFormatting>
  <conditionalFormatting sqref="K1202:N1231">
    <cfRule type="containsText" dxfId="1259" priority="2597" operator="containsText" text="DISABLED">
      <formula>NOT(ISERROR(SEARCH("DISABLED",K1202)))</formula>
    </cfRule>
    <cfRule type="containsText" dxfId="1258" priority="2598" operator="containsText" text="ENABLED">
      <formula>NOT(ISERROR(SEARCH("ENABLED",K1202)))</formula>
    </cfRule>
  </conditionalFormatting>
  <conditionalFormatting sqref="AA1228">
    <cfRule type="notContainsBlanks" dxfId="1257" priority="2593">
      <formula>LEN(TRIM(AA1228))&gt;0</formula>
    </cfRule>
  </conditionalFormatting>
  <conditionalFormatting sqref="AA1229">
    <cfRule type="notContainsBlanks" dxfId="1256" priority="2586">
      <formula>LEN(TRIM(AA1229))&gt;0</formula>
    </cfRule>
  </conditionalFormatting>
  <conditionalFormatting sqref="AA1230">
    <cfRule type="notContainsBlanks" dxfId="1255" priority="2579">
      <formula>LEN(TRIM(AA1230))&gt;0</formula>
    </cfRule>
  </conditionalFormatting>
  <conditionalFormatting sqref="AA1231">
    <cfRule type="notContainsBlanks" dxfId="1254" priority="2572">
      <formula>LEN(TRIM(AA1231))&gt;0</formula>
    </cfRule>
  </conditionalFormatting>
  <conditionalFormatting sqref="J1237">
    <cfRule type="containsText" dxfId="1253" priority="2552" operator="containsText" text="DISABLED">
      <formula>NOT(ISERROR(SEARCH("DISABLED",J1237)))</formula>
    </cfRule>
    <cfRule type="containsText" dxfId="1252" priority="2553" operator="containsText" text="ENABLED">
      <formula>NOT(ISERROR(SEARCH("ENABLED",J1237)))</formula>
    </cfRule>
  </conditionalFormatting>
  <conditionalFormatting sqref="AA1237">
    <cfRule type="notContainsBlanks" dxfId="1251" priority="2551">
      <formula>LEN(TRIM(AA1237))&gt;0</formula>
    </cfRule>
  </conditionalFormatting>
  <conditionalFormatting sqref="K1237:N1237">
    <cfRule type="containsText" dxfId="1250" priority="2548" operator="containsText" text="DISABLED">
      <formula>NOT(ISERROR(SEARCH("DISABLED",K1237)))</formula>
    </cfRule>
    <cfRule type="containsText" dxfId="1249" priority="2549" operator="containsText" text="ENABLED">
      <formula>NOT(ISERROR(SEARCH("ENABLED",K1237)))</formula>
    </cfRule>
  </conditionalFormatting>
  <conditionalFormatting sqref="K1330:N1330">
    <cfRule type="containsText" dxfId="1248" priority="2408" operator="containsText" text="DISABLED">
      <formula>NOT(ISERROR(SEARCH("DISABLED",K1330)))</formula>
    </cfRule>
    <cfRule type="containsText" dxfId="1247" priority="2409" operator="containsText" text="ENABLED">
      <formula>NOT(ISERROR(SEARCH("ENABLED",K1330)))</formula>
    </cfRule>
  </conditionalFormatting>
  <conditionalFormatting sqref="AA1330">
    <cfRule type="notContainsBlanks" dxfId="1246" priority="2411">
      <formula>LEN(TRIM(AA1330))&gt;0</formula>
    </cfRule>
  </conditionalFormatting>
  <conditionalFormatting sqref="J1349">
    <cfRule type="containsText" dxfId="1245" priority="2377" operator="containsText" text="DISABLED">
      <formula>NOT(ISERROR(SEARCH("DISABLED",J1349)))</formula>
    </cfRule>
    <cfRule type="containsText" dxfId="1244" priority="2378" operator="containsText" text="ENABLED">
      <formula>NOT(ISERROR(SEARCH("ENABLED",J1349)))</formula>
    </cfRule>
  </conditionalFormatting>
  <conditionalFormatting sqref="AA1349">
    <cfRule type="notContainsBlanks" dxfId="1243" priority="2376">
      <formula>LEN(TRIM(AA1349))&gt;0</formula>
    </cfRule>
  </conditionalFormatting>
  <conditionalFormatting sqref="K1349:N1349">
    <cfRule type="containsText" dxfId="1242" priority="2373" operator="containsText" text="DISABLED">
      <formula>NOT(ISERROR(SEARCH("DISABLED",K1349)))</formula>
    </cfRule>
    <cfRule type="containsText" dxfId="1241" priority="2374" operator="containsText" text="ENABLED">
      <formula>NOT(ISERROR(SEARCH("ENABLED",K1349)))</formula>
    </cfRule>
  </conditionalFormatting>
  <conditionalFormatting sqref="K1443:N1443">
    <cfRule type="containsText" dxfId="1240" priority="2293" operator="containsText" text="DISABLED">
      <formula>NOT(ISERROR(SEARCH("DISABLED",K1443)))</formula>
    </cfRule>
    <cfRule type="containsText" dxfId="1239" priority="2294" operator="containsText" text="ENABLED">
      <formula>NOT(ISERROR(SEARCH("ENABLED",K1443)))</formula>
    </cfRule>
  </conditionalFormatting>
  <conditionalFormatting sqref="J1429">
    <cfRule type="containsText" dxfId="1238" priority="2360" operator="containsText" text="DISABLED">
      <formula>NOT(ISERROR(SEARCH("DISABLED",J1429)))</formula>
    </cfRule>
    <cfRule type="containsText" dxfId="1237" priority="2361" operator="containsText" text="ENABLED">
      <formula>NOT(ISERROR(SEARCH("ENABLED",J1429)))</formula>
    </cfRule>
  </conditionalFormatting>
  <conditionalFormatting sqref="AA1429">
    <cfRule type="notContainsBlanks" dxfId="1236" priority="2359">
      <formula>LEN(TRIM(AA1429))&gt;0</formula>
    </cfRule>
  </conditionalFormatting>
  <conditionalFormatting sqref="K1429:N1429">
    <cfRule type="containsText" dxfId="1235" priority="2356" operator="containsText" text="DISABLED">
      <formula>NOT(ISERROR(SEARCH("DISABLED",K1429)))</formula>
    </cfRule>
    <cfRule type="containsText" dxfId="1234" priority="2357" operator="containsText" text="ENABLED">
      <formula>NOT(ISERROR(SEARCH("ENABLED",K1429)))</formula>
    </cfRule>
  </conditionalFormatting>
  <conditionalFormatting sqref="J1430">
    <cfRule type="containsText" dxfId="1233" priority="2353" operator="containsText" text="DISABLED">
      <formula>NOT(ISERROR(SEARCH("DISABLED",J1430)))</formula>
    </cfRule>
    <cfRule type="containsText" dxfId="1232" priority="2354" operator="containsText" text="ENABLED">
      <formula>NOT(ISERROR(SEARCH("ENABLED",J1430)))</formula>
    </cfRule>
  </conditionalFormatting>
  <conditionalFormatting sqref="AA1430">
    <cfRule type="notContainsBlanks" dxfId="1231" priority="2352">
      <formula>LEN(TRIM(AA1430))&gt;0</formula>
    </cfRule>
  </conditionalFormatting>
  <conditionalFormatting sqref="K1430:N1430">
    <cfRule type="containsText" dxfId="1230" priority="2349" operator="containsText" text="DISABLED">
      <formula>NOT(ISERROR(SEARCH("DISABLED",K1430)))</formula>
    </cfRule>
    <cfRule type="containsText" dxfId="1229" priority="2350" operator="containsText" text="ENABLED">
      <formula>NOT(ISERROR(SEARCH("ENABLED",K1430)))</formula>
    </cfRule>
  </conditionalFormatting>
  <conditionalFormatting sqref="AA1443">
    <cfRule type="notContainsBlanks" dxfId="1228" priority="2296">
      <formula>LEN(TRIM(AA1443))&gt;0</formula>
    </cfRule>
  </conditionalFormatting>
  <conditionalFormatting sqref="J550">
    <cfRule type="containsText" dxfId="1227" priority="2145" operator="containsText" text="DISABLED">
      <formula>NOT(ISERROR(SEARCH("DISABLED",J550)))</formula>
    </cfRule>
    <cfRule type="containsText" dxfId="1226" priority="2146" operator="containsText" text="ENABLED">
      <formula>NOT(ISERROR(SEARCH("ENABLED",J550)))</formula>
    </cfRule>
  </conditionalFormatting>
  <conditionalFormatting sqref="AA550">
    <cfRule type="notContainsBlanks" dxfId="1225" priority="2144">
      <formula>LEN(TRIM(AA550))&gt;0</formula>
    </cfRule>
  </conditionalFormatting>
  <conditionalFormatting sqref="J5">
    <cfRule type="containsText" dxfId="1224" priority="2265" operator="containsText" text="DISABLED">
      <formula>NOT(ISERROR(SEARCH("DISABLED",J5)))</formula>
    </cfRule>
    <cfRule type="containsText" dxfId="1223" priority="2266" operator="containsText" text="ENABLED">
      <formula>NOT(ISERROR(SEARCH("ENABLED",J5)))</formula>
    </cfRule>
  </conditionalFormatting>
  <conditionalFormatting sqref="AA5">
    <cfRule type="notContainsBlanks" dxfId="1222" priority="2264">
      <formula>LEN(TRIM(AA5))&gt;0</formula>
    </cfRule>
  </conditionalFormatting>
  <conditionalFormatting sqref="K5:N5">
    <cfRule type="containsText" dxfId="1221" priority="2261" operator="containsText" text="DISABLED">
      <formula>NOT(ISERROR(SEARCH("DISABLED",K5)))</formula>
    </cfRule>
    <cfRule type="containsText" dxfId="1220" priority="2262" operator="containsText" text="ENABLED">
      <formula>NOT(ISERROR(SEARCH("ENABLED",K5)))</formula>
    </cfRule>
  </conditionalFormatting>
  <conditionalFormatting sqref="J133">
    <cfRule type="containsText" dxfId="1219" priority="2253" operator="containsText" text="DISABLED">
      <formula>NOT(ISERROR(SEARCH("DISABLED",J133)))</formula>
    </cfRule>
    <cfRule type="containsText" dxfId="1218" priority="2254" operator="containsText" text="ENABLED">
      <formula>NOT(ISERROR(SEARCH("ENABLED",J133)))</formula>
    </cfRule>
  </conditionalFormatting>
  <conditionalFormatting sqref="AA133">
    <cfRule type="notContainsBlanks" dxfId="1217" priority="2252">
      <formula>LEN(TRIM(AA133))&gt;0</formula>
    </cfRule>
  </conditionalFormatting>
  <conditionalFormatting sqref="K133:N133">
    <cfRule type="containsText" dxfId="1216" priority="2249" operator="containsText" text="DISABLED">
      <formula>NOT(ISERROR(SEARCH("DISABLED",K133)))</formula>
    </cfRule>
    <cfRule type="containsText" dxfId="1215" priority="2250" operator="containsText" text="ENABLED">
      <formula>NOT(ISERROR(SEARCH("ENABLED",K133)))</formula>
    </cfRule>
  </conditionalFormatting>
  <conditionalFormatting sqref="J134">
    <cfRule type="containsText" dxfId="1214" priority="2247" operator="containsText" text="DISABLED">
      <formula>NOT(ISERROR(SEARCH("DISABLED",J134)))</formula>
    </cfRule>
    <cfRule type="containsText" dxfId="1213" priority="2248" operator="containsText" text="ENABLED">
      <formula>NOT(ISERROR(SEARCH("ENABLED",J134)))</formula>
    </cfRule>
  </conditionalFormatting>
  <conditionalFormatting sqref="AA134">
    <cfRule type="notContainsBlanks" dxfId="1212" priority="2246">
      <formula>LEN(TRIM(AA134))&gt;0</formula>
    </cfRule>
  </conditionalFormatting>
  <conditionalFormatting sqref="K134:N134">
    <cfRule type="containsText" dxfId="1211" priority="2243" operator="containsText" text="DISABLED">
      <formula>NOT(ISERROR(SEARCH("DISABLED",K134)))</formula>
    </cfRule>
    <cfRule type="containsText" dxfId="1210" priority="2244" operator="containsText" text="ENABLED">
      <formula>NOT(ISERROR(SEARCH("ENABLED",K134)))</formula>
    </cfRule>
  </conditionalFormatting>
  <conditionalFormatting sqref="J135">
    <cfRule type="containsText" dxfId="1209" priority="2241" operator="containsText" text="DISABLED">
      <formula>NOT(ISERROR(SEARCH("DISABLED",J135)))</formula>
    </cfRule>
    <cfRule type="containsText" dxfId="1208" priority="2242" operator="containsText" text="ENABLED">
      <formula>NOT(ISERROR(SEARCH("ENABLED",J135)))</formula>
    </cfRule>
  </conditionalFormatting>
  <conditionalFormatting sqref="AA135">
    <cfRule type="notContainsBlanks" dxfId="1207" priority="2240">
      <formula>LEN(TRIM(AA135))&gt;0</formula>
    </cfRule>
  </conditionalFormatting>
  <conditionalFormatting sqref="K135:N135">
    <cfRule type="containsText" dxfId="1206" priority="2237" operator="containsText" text="DISABLED">
      <formula>NOT(ISERROR(SEARCH("DISABLED",K135)))</formula>
    </cfRule>
    <cfRule type="containsText" dxfId="1205" priority="2238" operator="containsText" text="ENABLED">
      <formula>NOT(ISERROR(SEARCH("ENABLED",K135)))</formula>
    </cfRule>
  </conditionalFormatting>
  <conditionalFormatting sqref="J136">
    <cfRule type="containsText" dxfId="1204" priority="2235" operator="containsText" text="DISABLED">
      <formula>NOT(ISERROR(SEARCH("DISABLED",J136)))</formula>
    </cfRule>
    <cfRule type="containsText" dxfId="1203" priority="2236" operator="containsText" text="ENABLED">
      <formula>NOT(ISERROR(SEARCH("ENABLED",J136)))</formula>
    </cfRule>
  </conditionalFormatting>
  <conditionalFormatting sqref="AA136">
    <cfRule type="notContainsBlanks" dxfId="1202" priority="2234">
      <formula>LEN(TRIM(AA136))&gt;0</formula>
    </cfRule>
  </conditionalFormatting>
  <conditionalFormatting sqref="K136:N136">
    <cfRule type="containsText" dxfId="1201" priority="2231" operator="containsText" text="DISABLED">
      <formula>NOT(ISERROR(SEARCH("DISABLED",K136)))</formula>
    </cfRule>
    <cfRule type="containsText" dxfId="1200" priority="2232" operator="containsText" text="ENABLED">
      <formula>NOT(ISERROR(SEARCH("ENABLED",K136)))</formula>
    </cfRule>
  </conditionalFormatting>
  <conditionalFormatting sqref="J229">
    <cfRule type="containsText" dxfId="1199" priority="2229" operator="containsText" text="DISABLED">
      <formula>NOT(ISERROR(SEARCH("DISABLED",J229)))</formula>
    </cfRule>
    <cfRule type="containsText" dxfId="1198" priority="2230" operator="containsText" text="ENABLED">
      <formula>NOT(ISERROR(SEARCH("ENABLED",J229)))</formula>
    </cfRule>
  </conditionalFormatting>
  <conditionalFormatting sqref="AA229">
    <cfRule type="notContainsBlanks" dxfId="1197" priority="2228">
      <formula>LEN(TRIM(AA229))&gt;0</formula>
    </cfRule>
  </conditionalFormatting>
  <conditionalFormatting sqref="K229:N229">
    <cfRule type="containsText" dxfId="1196" priority="2225" operator="containsText" text="DISABLED">
      <formula>NOT(ISERROR(SEARCH("DISABLED",K229)))</formula>
    </cfRule>
    <cfRule type="containsText" dxfId="1195" priority="2226" operator="containsText" text="ENABLED">
      <formula>NOT(ISERROR(SEARCH("ENABLED",K229)))</formula>
    </cfRule>
  </conditionalFormatting>
  <conditionalFormatting sqref="J230">
    <cfRule type="containsText" dxfId="1194" priority="2223" operator="containsText" text="DISABLED">
      <formula>NOT(ISERROR(SEARCH("DISABLED",J230)))</formula>
    </cfRule>
    <cfRule type="containsText" dxfId="1193" priority="2224" operator="containsText" text="ENABLED">
      <formula>NOT(ISERROR(SEARCH("ENABLED",J230)))</formula>
    </cfRule>
  </conditionalFormatting>
  <conditionalFormatting sqref="AA230">
    <cfRule type="notContainsBlanks" dxfId="1192" priority="2222">
      <formula>LEN(TRIM(AA230))&gt;0</formula>
    </cfRule>
  </conditionalFormatting>
  <conditionalFormatting sqref="K230:N230">
    <cfRule type="containsText" dxfId="1191" priority="2219" operator="containsText" text="DISABLED">
      <formula>NOT(ISERROR(SEARCH("DISABLED",K230)))</formula>
    </cfRule>
    <cfRule type="containsText" dxfId="1190" priority="2220" operator="containsText" text="ENABLED">
      <formula>NOT(ISERROR(SEARCH("ENABLED",K230)))</formula>
    </cfRule>
  </conditionalFormatting>
  <conditionalFormatting sqref="J231">
    <cfRule type="containsText" dxfId="1189" priority="2217" operator="containsText" text="DISABLED">
      <formula>NOT(ISERROR(SEARCH("DISABLED",J231)))</formula>
    </cfRule>
    <cfRule type="containsText" dxfId="1188" priority="2218" operator="containsText" text="ENABLED">
      <formula>NOT(ISERROR(SEARCH("ENABLED",J231)))</formula>
    </cfRule>
  </conditionalFormatting>
  <conditionalFormatting sqref="AA231">
    <cfRule type="notContainsBlanks" dxfId="1187" priority="2216">
      <formula>LEN(TRIM(AA231))&gt;0</formula>
    </cfRule>
  </conditionalFormatting>
  <conditionalFormatting sqref="K231:N231">
    <cfRule type="containsText" dxfId="1186" priority="2213" operator="containsText" text="DISABLED">
      <formula>NOT(ISERROR(SEARCH("DISABLED",K231)))</formula>
    </cfRule>
    <cfRule type="containsText" dxfId="1185" priority="2214" operator="containsText" text="ENABLED">
      <formula>NOT(ISERROR(SEARCH("ENABLED",K231)))</formula>
    </cfRule>
  </conditionalFormatting>
  <conditionalFormatting sqref="J408">
    <cfRule type="containsText" dxfId="1184" priority="2211" operator="containsText" text="DISABLED">
      <formula>NOT(ISERROR(SEARCH("DISABLED",J408)))</formula>
    </cfRule>
    <cfRule type="containsText" dxfId="1183" priority="2212" operator="containsText" text="ENABLED">
      <formula>NOT(ISERROR(SEARCH("ENABLED",J408)))</formula>
    </cfRule>
  </conditionalFormatting>
  <conditionalFormatting sqref="AA408">
    <cfRule type="notContainsBlanks" dxfId="1182" priority="2210">
      <formula>LEN(TRIM(AA408))&gt;0</formula>
    </cfRule>
  </conditionalFormatting>
  <conditionalFormatting sqref="K408:N408">
    <cfRule type="containsText" dxfId="1181" priority="2207" operator="containsText" text="DISABLED">
      <formula>NOT(ISERROR(SEARCH("DISABLED",K408)))</formula>
    </cfRule>
    <cfRule type="containsText" dxfId="1180" priority="2208" operator="containsText" text="ENABLED">
      <formula>NOT(ISERROR(SEARCH("ENABLED",K408)))</formula>
    </cfRule>
  </conditionalFormatting>
  <conditionalFormatting sqref="J409">
    <cfRule type="containsText" dxfId="1179" priority="2205" operator="containsText" text="DISABLED">
      <formula>NOT(ISERROR(SEARCH("DISABLED",J409)))</formula>
    </cfRule>
    <cfRule type="containsText" dxfId="1178" priority="2206" operator="containsText" text="ENABLED">
      <formula>NOT(ISERROR(SEARCH("ENABLED",J409)))</formula>
    </cfRule>
  </conditionalFormatting>
  <conditionalFormatting sqref="AA409">
    <cfRule type="notContainsBlanks" dxfId="1177" priority="2204">
      <formula>LEN(TRIM(AA409))&gt;0</formula>
    </cfRule>
  </conditionalFormatting>
  <conditionalFormatting sqref="K409:N409">
    <cfRule type="containsText" dxfId="1176" priority="2201" operator="containsText" text="DISABLED">
      <formula>NOT(ISERROR(SEARCH("DISABLED",K409)))</formula>
    </cfRule>
    <cfRule type="containsText" dxfId="1175" priority="2202" operator="containsText" text="ENABLED">
      <formula>NOT(ISERROR(SEARCH("ENABLED",K409)))</formula>
    </cfRule>
  </conditionalFormatting>
  <conditionalFormatting sqref="J410">
    <cfRule type="containsText" dxfId="1174" priority="2199" operator="containsText" text="DISABLED">
      <formula>NOT(ISERROR(SEARCH("DISABLED",J410)))</formula>
    </cfRule>
    <cfRule type="containsText" dxfId="1173" priority="2200" operator="containsText" text="ENABLED">
      <formula>NOT(ISERROR(SEARCH("ENABLED",J410)))</formula>
    </cfRule>
  </conditionalFormatting>
  <conditionalFormatting sqref="AA410">
    <cfRule type="notContainsBlanks" dxfId="1172" priority="2198">
      <formula>LEN(TRIM(AA410))&gt;0</formula>
    </cfRule>
  </conditionalFormatting>
  <conditionalFormatting sqref="K410:N410">
    <cfRule type="containsText" dxfId="1171" priority="2195" operator="containsText" text="DISABLED">
      <formula>NOT(ISERROR(SEARCH("DISABLED",K410)))</formula>
    </cfRule>
    <cfRule type="containsText" dxfId="1170" priority="2196" operator="containsText" text="ENABLED">
      <formula>NOT(ISERROR(SEARCH("ENABLED",K410)))</formula>
    </cfRule>
  </conditionalFormatting>
  <conditionalFormatting sqref="J448">
    <cfRule type="containsText" dxfId="1169" priority="2193" operator="containsText" text="DISABLED">
      <formula>NOT(ISERROR(SEARCH("DISABLED",J448)))</formula>
    </cfRule>
    <cfRule type="containsText" dxfId="1168" priority="2194" operator="containsText" text="ENABLED">
      <formula>NOT(ISERROR(SEARCH("ENABLED",J448)))</formula>
    </cfRule>
  </conditionalFormatting>
  <conditionalFormatting sqref="AA448">
    <cfRule type="notContainsBlanks" dxfId="1167" priority="2192">
      <formula>LEN(TRIM(AA448))&gt;0</formula>
    </cfRule>
  </conditionalFormatting>
  <conditionalFormatting sqref="K448:N448">
    <cfRule type="containsText" dxfId="1166" priority="2189" operator="containsText" text="DISABLED">
      <formula>NOT(ISERROR(SEARCH("DISABLED",K448)))</formula>
    </cfRule>
    <cfRule type="containsText" dxfId="1165" priority="2190" operator="containsText" text="ENABLED">
      <formula>NOT(ISERROR(SEARCH("ENABLED",K448)))</formula>
    </cfRule>
  </conditionalFormatting>
  <conditionalFormatting sqref="J449">
    <cfRule type="containsText" dxfId="1164" priority="2187" operator="containsText" text="DISABLED">
      <formula>NOT(ISERROR(SEARCH("DISABLED",J449)))</formula>
    </cfRule>
    <cfRule type="containsText" dxfId="1163" priority="2188" operator="containsText" text="ENABLED">
      <formula>NOT(ISERROR(SEARCH("ENABLED",J449)))</formula>
    </cfRule>
  </conditionalFormatting>
  <conditionalFormatting sqref="AA449">
    <cfRule type="notContainsBlanks" dxfId="1162" priority="2186">
      <formula>LEN(TRIM(AA449))&gt;0</formula>
    </cfRule>
  </conditionalFormatting>
  <conditionalFormatting sqref="K449:N449">
    <cfRule type="containsText" dxfId="1161" priority="2183" operator="containsText" text="DISABLED">
      <formula>NOT(ISERROR(SEARCH("DISABLED",K449)))</formula>
    </cfRule>
    <cfRule type="containsText" dxfId="1160" priority="2184" operator="containsText" text="ENABLED">
      <formula>NOT(ISERROR(SEARCH("ENABLED",K449)))</formula>
    </cfRule>
  </conditionalFormatting>
  <conditionalFormatting sqref="J450">
    <cfRule type="containsText" dxfId="1159" priority="2181" operator="containsText" text="DISABLED">
      <formula>NOT(ISERROR(SEARCH("DISABLED",J450)))</formula>
    </cfRule>
    <cfRule type="containsText" dxfId="1158" priority="2182" operator="containsText" text="ENABLED">
      <formula>NOT(ISERROR(SEARCH("ENABLED",J450)))</formula>
    </cfRule>
  </conditionalFormatting>
  <conditionalFormatting sqref="AA450">
    <cfRule type="notContainsBlanks" dxfId="1157" priority="2180">
      <formula>LEN(TRIM(AA450))&gt;0</formula>
    </cfRule>
  </conditionalFormatting>
  <conditionalFormatting sqref="K450:N450">
    <cfRule type="containsText" dxfId="1156" priority="2177" operator="containsText" text="DISABLED">
      <formula>NOT(ISERROR(SEARCH("DISABLED",K450)))</formula>
    </cfRule>
    <cfRule type="containsText" dxfId="1155" priority="2178" operator="containsText" text="ENABLED">
      <formula>NOT(ISERROR(SEARCH("ENABLED",K450)))</formula>
    </cfRule>
  </conditionalFormatting>
  <conditionalFormatting sqref="J481">
    <cfRule type="containsText" dxfId="1154" priority="2175" operator="containsText" text="DISABLED">
      <formula>NOT(ISERROR(SEARCH("DISABLED",J481)))</formula>
    </cfRule>
    <cfRule type="containsText" dxfId="1153" priority="2176" operator="containsText" text="ENABLED">
      <formula>NOT(ISERROR(SEARCH("ENABLED",J481)))</formula>
    </cfRule>
  </conditionalFormatting>
  <conditionalFormatting sqref="AA481">
    <cfRule type="notContainsBlanks" dxfId="1152" priority="2174">
      <formula>LEN(TRIM(AA481))&gt;0</formula>
    </cfRule>
  </conditionalFormatting>
  <conditionalFormatting sqref="K481:N481">
    <cfRule type="containsText" dxfId="1151" priority="2171" operator="containsText" text="DISABLED">
      <formula>NOT(ISERROR(SEARCH("DISABLED",K481)))</formula>
    </cfRule>
    <cfRule type="containsText" dxfId="1150" priority="2172" operator="containsText" text="ENABLED">
      <formula>NOT(ISERROR(SEARCH("ENABLED",K481)))</formula>
    </cfRule>
  </conditionalFormatting>
  <conditionalFormatting sqref="J482">
    <cfRule type="containsText" dxfId="1149" priority="2169" operator="containsText" text="DISABLED">
      <formula>NOT(ISERROR(SEARCH("DISABLED",J482)))</formula>
    </cfRule>
    <cfRule type="containsText" dxfId="1148" priority="2170" operator="containsText" text="ENABLED">
      <formula>NOT(ISERROR(SEARCH("ENABLED",J482)))</formula>
    </cfRule>
  </conditionalFormatting>
  <conditionalFormatting sqref="AA482">
    <cfRule type="notContainsBlanks" dxfId="1147" priority="2168">
      <formula>LEN(TRIM(AA482))&gt;0</formula>
    </cfRule>
  </conditionalFormatting>
  <conditionalFormatting sqref="K482:N482">
    <cfRule type="containsText" dxfId="1146" priority="2165" operator="containsText" text="DISABLED">
      <formula>NOT(ISERROR(SEARCH("DISABLED",K482)))</formula>
    </cfRule>
    <cfRule type="containsText" dxfId="1145" priority="2166" operator="containsText" text="ENABLED">
      <formula>NOT(ISERROR(SEARCH("ENABLED",K482)))</formula>
    </cfRule>
  </conditionalFormatting>
  <conditionalFormatting sqref="J483">
    <cfRule type="containsText" dxfId="1144" priority="2163" operator="containsText" text="DISABLED">
      <formula>NOT(ISERROR(SEARCH("DISABLED",J483)))</formula>
    </cfRule>
    <cfRule type="containsText" dxfId="1143" priority="2164" operator="containsText" text="ENABLED">
      <formula>NOT(ISERROR(SEARCH("ENABLED",J483)))</formula>
    </cfRule>
  </conditionalFormatting>
  <conditionalFormatting sqref="AA483">
    <cfRule type="notContainsBlanks" dxfId="1142" priority="2162">
      <formula>LEN(TRIM(AA483))&gt;0</formula>
    </cfRule>
  </conditionalFormatting>
  <conditionalFormatting sqref="K483:N483">
    <cfRule type="containsText" dxfId="1141" priority="2159" operator="containsText" text="DISABLED">
      <formula>NOT(ISERROR(SEARCH("DISABLED",K483)))</formula>
    </cfRule>
    <cfRule type="containsText" dxfId="1140" priority="2160" operator="containsText" text="ENABLED">
      <formula>NOT(ISERROR(SEARCH("ENABLED",K483)))</formula>
    </cfRule>
  </conditionalFormatting>
  <conditionalFormatting sqref="J548">
    <cfRule type="containsText" dxfId="1139" priority="2157" operator="containsText" text="DISABLED">
      <formula>NOT(ISERROR(SEARCH("DISABLED",J548)))</formula>
    </cfRule>
    <cfRule type="containsText" dxfId="1138" priority="2158" operator="containsText" text="ENABLED">
      <formula>NOT(ISERROR(SEARCH("ENABLED",J548)))</formula>
    </cfRule>
  </conditionalFormatting>
  <conditionalFormatting sqref="AA548">
    <cfRule type="notContainsBlanks" dxfId="1137" priority="2156">
      <formula>LEN(TRIM(AA548))&gt;0</formula>
    </cfRule>
  </conditionalFormatting>
  <conditionalFormatting sqref="K548:N548">
    <cfRule type="containsText" dxfId="1136" priority="2153" operator="containsText" text="DISABLED">
      <formula>NOT(ISERROR(SEARCH("DISABLED",K548)))</formula>
    </cfRule>
    <cfRule type="containsText" dxfId="1135" priority="2154" operator="containsText" text="ENABLED">
      <formula>NOT(ISERROR(SEARCH("ENABLED",K548)))</formula>
    </cfRule>
  </conditionalFormatting>
  <conditionalFormatting sqref="J549">
    <cfRule type="containsText" dxfId="1134" priority="2151" operator="containsText" text="DISABLED">
      <formula>NOT(ISERROR(SEARCH("DISABLED",J549)))</formula>
    </cfRule>
    <cfRule type="containsText" dxfId="1133" priority="2152" operator="containsText" text="ENABLED">
      <formula>NOT(ISERROR(SEARCH("ENABLED",J549)))</formula>
    </cfRule>
  </conditionalFormatting>
  <conditionalFormatting sqref="AA549">
    <cfRule type="notContainsBlanks" dxfId="1132" priority="2150">
      <formula>LEN(TRIM(AA549))&gt;0</formula>
    </cfRule>
  </conditionalFormatting>
  <conditionalFormatting sqref="K549:N549">
    <cfRule type="containsText" dxfId="1131" priority="2147" operator="containsText" text="DISABLED">
      <formula>NOT(ISERROR(SEARCH("DISABLED",K549)))</formula>
    </cfRule>
    <cfRule type="containsText" dxfId="1130" priority="2148" operator="containsText" text="ENABLED">
      <formula>NOT(ISERROR(SEARCH("ENABLED",K549)))</formula>
    </cfRule>
  </conditionalFormatting>
  <conditionalFormatting sqref="K550:N550">
    <cfRule type="containsText" dxfId="1129" priority="2141" operator="containsText" text="DISABLED">
      <formula>NOT(ISERROR(SEARCH("DISABLED",K550)))</formula>
    </cfRule>
    <cfRule type="containsText" dxfId="1128" priority="2142" operator="containsText" text="ENABLED">
      <formula>NOT(ISERROR(SEARCH("ENABLED",K550)))</formula>
    </cfRule>
  </conditionalFormatting>
  <conditionalFormatting sqref="J1200">
    <cfRule type="containsText" dxfId="1127" priority="2133" operator="containsText" text="DISABLED">
      <formula>NOT(ISERROR(SEARCH("DISABLED",J1200)))</formula>
    </cfRule>
    <cfRule type="containsText" dxfId="1126" priority="2134" operator="containsText" text="ENABLED">
      <formula>NOT(ISERROR(SEARCH("ENABLED",J1200)))</formula>
    </cfRule>
  </conditionalFormatting>
  <conditionalFormatting sqref="AA1200">
    <cfRule type="notContainsBlanks" dxfId="1125" priority="2132">
      <formula>LEN(TRIM(AA1200))&gt;0</formula>
    </cfRule>
  </conditionalFormatting>
  <conditionalFormatting sqref="K1200:N1200">
    <cfRule type="containsText" dxfId="1124" priority="2129" operator="containsText" text="DISABLED">
      <formula>NOT(ISERROR(SEARCH("DISABLED",K1200)))</formula>
    </cfRule>
    <cfRule type="containsText" dxfId="1123" priority="2130" operator="containsText" text="ENABLED">
      <formula>NOT(ISERROR(SEARCH("ENABLED",K1200)))</formula>
    </cfRule>
  </conditionalFormatting>
  <conditionalFormatting sqref="J1201">
    <cfRule type="containsText" dxfId="1122" priority="2127" operator="containsText" text="DISABLED">
      <formula>NOT(ISERROR(SEARCH("DISABLED",J1201)))</formula>
    </cfRule>
    <cfRule type="containsText" dxfId="1121" priority="2128" operator="containsText" text="ENABLED">
      <formula>NOT(ISERROR(SEARCH("ENABLED",J1201)))</formula>
    </cfRule>
  </conditionalFormatting>
  <conditionalFormatting sqref="AA1201">
    <cfRule type="notContainsBlanks" dxfId="1120" priority="2126">
      <formula>LEN(TRIM(AA1201))&gt;0</formula>
    </cfRule>
  </conditionalFormatting>
  <conditionalFormatting sqref="K1201:N1201">
    <cfRule type="containsText" dxfId="1119" priority="2123" operator="containsText" text="DISABLED">
      <formula>NOT(ISERROR(SEARCH("DISABLED",K1201)))</formula>
    </cfRule>
    <cfRule type="containsText" dxfId="1118" priority="2124" operator="containsText" text="ENABLED">
      <formula>NOT(ISERROR(SEARCH("ENABLED",K1201)))</formula>
    </cfRule>
  </conditionalFormatting>
  <conditionalFormatting sqref="J1234">
    <cfRule type="containsText" dxfId="1117" priority="2121" operator="containsText" text="DISABLED">
      <formula>NOT(ISERROR(SEARCH("DISABLED",J1234)))</formula>
    </cfRule>
    <cfRule type="containsText" dxfId="1116" priority="2122" operator="containsText" text="ENABLED">
      <formula>NOT(ISERROR(SEARCH("ENABLED",J1234)))</formula>
    </cfRule>
  </conditionalFormatting>
  <conditionalFormatting sqref="AA1234">
    <cfRule type="notContainsBlanks" dxfId="1115" priority="2120">
      <formula>LEN(TRIM(AA1234))&gt;0</formula>
    </cfRule>
  </conditionalFormatting>
  <conditionalFormatting sqref="K1234:N1234">
    <cfRule type="containsText" dxfId="1114" priority="2117" operator="containsText" text="DISABLED">
      <formula>NOT(ISERROR(SEARCH("DISABLED",K1234)))</formula>
    </cfRule>
    <cfRule type="containsText" dxfId="1113" priority="2118" operator="containsText" text="ENABLED">
      <formula>NOT(ISERROR(SEARCH("ENABLED",K1234)))</formula>
    </cfRule>
  </conditionalFormatting>
  <conditionalFormatting sqref="J1235">
    <cfRule type="containsText" dxfId="1112" priority="2115" operator="containsText" text="DISABLED">
      <formula>NOT(ISERROR(SEARCH("DISABLED",J1235)))</formula>
    </cfRule>
    <cfRule type="containsText" dxfId="1111" priority="2116" operator="containsText" text="ENABLED">
      <formula>NOT(ISERROR(SEARCH("ENABLED",J1235)))</formula>
    </cfRule>
  </conditionalFormatting>
  <conditionalFormatting sqref="AA1235">
    <cfRule type="notContainsBlanks" dxfId="1110" priority="2114">
      <formula>LEN(TRIM(AA1235))&gt;0</formula>
    </cfRule>
  </conditionalFormatting>
  <conditionalFormatting sqref="K1235:N1235">
    <cfRule type="containsText" dxfId="1109" priority="2111" operator="containsText" text="DISABLED">
      <formula>NOT(ISERROR(SEARCH("DISABLED",K1235)))</formula>
    </cfRule>
    <cfRule type="containsText" dxfId="1108" priority="2112" operator="containsText" text="ENABLED">
      <formula>NOT(ISERROR(SEARCH("ENABLED",K1235)))</formula>
    </cfRule>
  </conditionalFormatting>
  <conditionalFormatting sqref="J1236">
    <cfRule type="containsText" dxfId="1107" priority="2109" operator="containsText" text="DISABLED">
      <formula>NOT(ISERROR(SEARCH("DISABLED",J1236)))</formula>
    </cfRule>
    <cfRule type="containsText" dxfId="1106" priority="2110" operator="containsText" text="ENABLED">
      <formula>NOT(ISERROR(SEARCH("ENABLED",J1236)))</formula>
    </cfRule>
  </conditionalFormatting>
  <conditionalFormatting sqref="AA1236">
    <cfRule type="notContainsBlanks" dxfId="1105" priority="2108">
      <formula>LEN(TRIM(AA1236))&gt;0</formula>
    </cfRule>
  </conditionalFormatting>
  <conditionalFormatting sqref="K1236:N1236">
    <cfRule type="containsText" dxfId="1104" priority="2105" operator="containsText" text="DISABLED">
      <formula>NOT(ISERROR(SEARCH("DISABLED",K1236)))</formula>
    </cfRule>
    <cfRule type="containsText" dxfId="1103" priority="2106" operator="containsText" text="ENABLED">
      <formula>NOT(ISERROR(SEARCH("ENABLED",K1236)))</formula>
    </cfRule>
  </conditionalFormatting>
  <conditionalFormatting sqref="J1327">
    <cfRule type="containsText" dxfId="1102" priority="2103" operator="containsText" text="DISABLED">
      <formula>NOT(ISERROR(SEARCH("DISABLED",J1327)))</formula>
    </cfRule>
    <cfRule type="containsText" dxfId="1101" priority="2104" operator="containsText" text="ENABLED">
      <formula>NOT(ISERROR(SEARCH("ENABLED",J1327)))</formula>
    </cfRule>
  </conditionalFormatting>
  <conditionalFormatting sqref="AA1327">
    <cfRule type="notContainsBlanks" dxfId="1100" priority="2102">
      <formula>LEN(TRIM(AA1327))&gt;0</formula>
    </cfRule>
  </conditionalFormatting>
  <conditionalFormatting sqref="K1327:N1327">
    <cfRule type="containsText" dxfId="1099" priority="2099" operator="containsText" text="DISABLED">
      <formula>NOT(ISERROR(SEARCH("DISABLED",K1327)))</formula>
    </cfRule>
    <cfRule type="containsText" dxfId="1098" priority="2100" operator="containsText" text="ENABLED">
      <formula>NOT(ISERROR(SEARCH("ENABLED",K1327)))</formula>
    </cfRule>
  </conditionalFormatting>
  <conditionalFormatting sqref="J1328">
    <cfRule type="containsText" dxfId="1097" priority="2097" operator="containsText" text="DISABLED">
      <formula>NOT(ISERROR(SEARCH("DISABLED",J1328)))</formula>
    </cfRule>
    <cfRule type="containsText" dxfId="1096" priority="2098" operator="containsText" text="ENABLED">
      <formula>NOT(ISERROR(SEARCH("ENABLED",J1328)))</formula>
    </cfRule>
  </conditionalFormatting>
  <conditionalFormatting sqref="AA1328">
    <cfRule type="notContainsBlanks" dxfId="1095" priority="2096">
      <formula>LEN(TRIM(AA1328))&gt;0</formula>
    </cfRule>
  </conditionalFormatting>
  <conditionalFormatting sqref="K1328:N1328">
    <cfRule type="containsText" dxfId="1094" priority="2093" operator="containsText" text="DISABLED">
      <formula>NOT(ISERROR(SEARCH("DISABLED",K1328)))</formula>
    </cfRule>
    <cfRule type="containsText" dxfId="1093" priority="2094" operator="containsText" text="ENABLED">
      <formula>NOT(ISERROR(SEARCH("ENABLED",K1328)))</formula>
    </cfRule>
  </conditionalFormatting>
  <conditionalFormatting sqref="J1329">
    <cfRule type="containsText" dxfId="1092" priority="2091" operator="containsText" text="DISABLED">
      <formula>NOT(ISERROR(SEARCH("DISABLED",J1329)))</formula>
    </cfRule>
    <cfRule type="containsText" dxfId="1091" priority="2092" operator="containsText" text="ENABLED">
      <formula>NOT(ISERROR(SEARCH("ENABLED",J1329)))</formula>
    </cfRule>
  </conditionalFormatting>
  <conditionalFormatting sqref="AA1329">
    <cfRule type="notContainsBlanks" dxfId="1090" priority="2090">
      <formula>LEN(TRIM(AA1329))&gt;0</formula>
    </cfRule>
  </conditionalFormatting>
  <conditionalFormatting sqref="K1329:N1329">
    <cfRule type="containsText" dxfId="1089" priority="2087" operator="containsText" text="DISABLED">
      <formula>NOT(ISERROR(SEARCH("DISABLED",K1329)))</formula>
    </cfRule>
    <cfRule type="containsText" dxfId="1088" priority="2088" operator="containsText" text="ENABLED">
      <formula>NOT(ISERROR(SEARCH("ENABLED",K1329)))</formula>
    </cfRule>
  </conditionalFormatting>
  <conditionalFormatting sqref="J1346">
    <cfRule type="containsText" dxfId="1087" priority="2085" operator="containsText" text="DISABLED">
      <formula>NOT(ISERROR(SEARCH("DISABLED",J1346)))</formula>
    </cfRule>
    <cfRule type="containsText" dxfId="1086" priority="2086" operator="containsText" text="ENABLED">
      <formula>NOT(ISERROR(SEARCH("ENABLED",J1346)))</formula>
    </cfRule>
  </conditionalFormatting>
  <conditionalFormatting sqref="AA1346">
    <cfRule type="notContainsBlanks" dxfId="1085" priority="2084">
      <formula>LEN(TRIM(AA1346))&gt;0</formula>
    </cfRule>
  </conditionalFormatting>
  <conditionalFormatting sqref="K1346:N1346">
    <cfRule type="containsText" dxfId="1084" priority="2081" operator="containsText" text="DISABLED">
      <formula>NOT(ISERROR(SEARCH("DISABLED",K1346)))</formula>
    </cfRule>
    <cfRule type="containsText" dxfId="1083" priority="2082" operator="containsText" text="ENABLED">
      <formula>NOT(ISERROR(SEARCH("ENABLED",K1346)))</formula>
    </cfRule>
  </conditionalFormatting>
  <conditionalFormatting sqref="J1347">
    <cfRule type="containsText" dxfId="1082" priority="2079" operator="containsText" text="DISABLED">
      <formula>NOT(ISERROR(SEARCH("DISABLED",J1347)))</formula>
    </cfRule>
    <cfRule type="containsText" dxfId="1081" priority="2080" operator="containsText" text="ENABLED">
      <formula>NOT(ISERROR(SEARCH("ENABLED",J1347)))</formula>
    </cfRule>
  </conditionalFormatting>
  <conditionalFormatting sqref="AA1347">
    <cfRule type="notContainsBlanks" dxfId="1080" priority="2078">
      <formula>LEN(TRIM(AA1347))&gt;0</formula>
    </cfRule>
  </conditionalFormatting>
  <conditionalFormatting sqref="K1347:N1347">
    <cfRule type="containsText" dxfId="1079" priority="2075" operator="containsText" text="DISABLED">
      <formula>NOT(ISERROR(SEARCH("DISABLED",K1347)))</formula>
    </cfRule>
    <cfRule type="containsText" dxfId="1078" priority="2076" operator="containsText" text="ENABLED">
      <formula>NOT(ISERROR(SEARCH("ENABLED",K1347)))</formula>
    </cfRule>
  </conditionalFormatting>
  <conditionalFormatting sqref="J1348">
    <cfRule type="containsText" dxfId="1077" priority="2073" operator="containsText" text="DISABLED">
      <formula>NOT(ISERROR(SEARCH("DISABLED",J1348)))</formula>
    </cfRule>
    <cfRule type="containsText" dxfId="1076" priority="2074" operator="containsText" text="ENABLED">
      <formula>NOT(ISERROR(SEARCH("ENABLED",J1348)))</formula>
    </cfRule>
  </conditionalFormatting>
  <conditionalFormatting sqref="AA1348">
    <cfRule type="notContainsBlanks" dxfId="1075" priority="2072">
      <formula>LEN(TRIM(AA1348))&gt;0</formula>
    </cfRule>
  </conditionalFormatting>
  <conditionalFormatting sqref="K1348:N1348">
    <cfRule type="containsText" dxfId="1074" priority="2069" operator="containsText" text="DISABLED">
      <formula>NOT(ISERROR(SEARCH("DISABLED",K1348)))</formula>
    </cfRule>
    <cfRule type="containsText" dxfId="1073" priority="2070" operator="containsText" text="ENABLED">
      <formula>NOT(ISERROR(SEARCH("ENABLED",K1348)))</formula>
    </cfRule>
  </conditionalFormatting>
  <conditionalFormatting sqref="J1440:J1441">
    <cfRule type="containsText" dxfId="1072" priority="2061" operator="containsText" text="DISABLED">
      <formula>NOT(ISERROR(SEARCH("DISABLED",J1440)))</formula>
    </cfRule>
    <cfRule type="containsText" dxfId="1071" priority="2062" operator="containsText" text="ENABLED">
      <formula>NOT(ISERROR(SEARCH("ENABLED",J1440)))</formula>
    </cfRule>
  </conditionalFormatting>
  <conditionalFormatting sqref="AA1440:AA1441">
    <cfRule type="notContainsBlanks" dxfId="1070" priority="2060">
      <formula>LEN(TRIM(AA1440))&gt;0</formula>
    </cfRule>
  </conditionalFormatting>
  <conditionalFormatting sqref="K1440:N1441">
    <cfRule type="containsText" dxfId="1069" priority="2057" operator="containsText" text="DISABLED">
      <formula>NOT(ISERROR(SEARCH("DISABLED",K1440)))</formula>
    </cfRule>
    <cfRule type="containsText" dxfId="1068" priority="2058" operator="containsText" text="ENABLED">
      <formula>NOT(ISERROR(SEARCH("ENABLED",K1440)))</formula>
    </cfRule>
  </conditionalFormatting>
  <conditionalFormatting sqref="AA1442">
    <cfRule type="notContainsBlanks" dxfId="1067" priority="2054">
      <formula>LEN(TRIM(AA1442))&gt;0</formula>
    </cfRule>
  </conditionalFormatting>
  <conditionalFormatting sqref="K1442:N1442">
    <cfRule type="containsText" dxfId="1066" priority="2051" operator="containsText" text="DISABLED">
      <formula>NOT(ISERROR(SEARCH("DISABLED",K1442)))</formula>
    </cfRule>
    <cfRule type="containsText" dxfId="1065" priority="2052" operator="containsText" text="ENABLED">
      <formula>NOT(ISERROR(SEARCH("ENABLED",K1442)))</formula>
    </cfRule>
  </conditionalFormatting>
  <conditionalFormatting sqref="AA1510">
    <cfRule type="notContainsBlanks" dxfId="1064" priority="2048">
      <formula>LEN(TRIM(AA1510))&gt;0</formula>
    </cfRule>
  </conditionalFormatting>
  <conditionalFormatting sqref="K1510:N1510">
    <cfRule type="containsText" dxfId="1063" priority="2045" operator="containsText" text="DISABLED">
      <formula>NOT(ISERROR(SEARCH("DISABLED",K1510)))</formula>
    </cfRule>
    <cfRule type="containsText" dxfId="1062" priority="2046" operator="containsText" text="ENABLED">
      <formula>NOT(ISERROR(SEARCH("ENABLED",K1510)))</formula>
    </cfRule>
  </conditionalFormatting>
  <conditionalFormatting sqref="J1827:N1828">
    <cfRule type="containsText" dxfId="1061" priority="2043" operator="containsText" text="DISABLED">
      <formula>NOT(ISERROR(SEARCH("DISABLED",J1827)))</formula>
    </cfRule>
    <cfRule type="containsText" dxfId="1060" priority="2044" operator="containsText" text="ENABLED">
      <formula>NOT(ISERROR(SEARCH("ENABLED",J1827)))</formula>
    </cfRule>
  </conditionalFormatting>
  <conditionalFormatting sqref="AA1827:AA1828">
    <cfRule type="notContainsBlanks" dxfId="1059" priority="2042">
      <formula>LEN(TRIM(AA1827))&gt;0</formula>
    </cfRule>
  </conditionalFormatting>
  <conditionalFormatting sqref="J2037">
    <cfRule type="containsText" dxfId="1058" priority="2035" operator="containsText" text="DISABLED">
      <formula>NOT(ISERROR(SEARCH("DISABLED",J2037)))</formula>
    </cfRule>
    <cfRule type="containsText" dxfId="1057" priority="2036" operator="containsText" text="ENABLED">
      <formula>NOT(ISERROR(SEARCH("ENABLED",J2037)))</formula>
    </cfRule>
  </conditionalFormatting>
  <conditionalFormatting sqref="AA2037">
    <cfRule type="notContainsBlanks" dxfId="1056" priority="2034">
      <formula>LEN(TRIM(AA2037))&gt;0</formula>
    </cfRule>
  </conditionalFormatting>
  <conditionalFormatting sqref="K2037:N2037">
    <cfRule type="containsText" dxfId="1055" priority="2031" operator="containsText" text="DISABLED">
      <formula>NOT(ISERROR(SEARCH("DISABLED",K2037)))</formula>
    </cfRule>
    <cfRule type="containsText" dxfId="1054" priority="2032" operator="containsText" text="ENABLED">
      <formula>NOT(ISERROR(SEARCH("ENABLED",K2037)))</formula>
    </cfRule>
  </conditionalFormatting>
  <conditionalFormatting sqref="J2041">
    <cfRule type="containsText" dxfId="1053" priority="2023" operator="containsText" text="DISABLED">
      <formula>NOT(ISERROR(SEARCH("DISABLED",J2041)))</formula>
    </cfRule>
    <cfRule type="containsText" dxfId="1052" priority="2024" operator="containsText" text="ENABLED">
      <formula>NOT(ISERROR(SEARCH("ENABLED",J2041)))</formula>
    </cfRule>
  </conditionalFormatting>
  <conditionalFormatting sqref="AA2041">
    <cfRule type="notContainsBlanks" dxfId="1051" priority="2022">
      <formula>LEN(TRIM(AA2041))&gt;0</formula>
    </cfRule>
  </conditionalFormatting>
  <conditionalFormatting sqref="K2041:N2041">
    <cfRule type="containsText" dxfId="1050" priority="2019" operator="containsText" text="DISABLED">
      <formula>NOT(ISERROR(SEARCH("DISABLED",K2041)))</formula>
    </cfRule>
    <cfRule type="containsText" dxfId="1049" priority="2020" operator="containsText" text="ENABLED">
      <formula>NOT(ISERROR(SEARCH("ENABLED",K2041)))</formula>
    </cfRule>
  </conditionalFormatting>
  <conditionalFormatting sqref="J2042">
    <cfRule type="containsText" dxfId="1048" priority="2017" operator="containsText" text="DISABLED">
      <formula>NOT(ISERROR(SEARCH("DISABLED",J2042)))</formula>
    </cfRule>
    <cfRule type="containsText" dxfId="1047" priority="2018" operator="containsText" text="ENABLED">
      <formula>NOT(ISERROR(SEARCH("ENABLED",J2042)))</formula>
    </cfRule>
  </conditionalFormatting>
  <conditionalFormatting sqref="AA2042">
    <cfRule type="notContainsBlanks" dxfId="1046" priority="2016">
      <formula>LEN(TRIM(AA2042))&gt;0</formula>
    </cfRule>
  </conditionalFormatting>
  <conditionalFormatting sqref="K2042:N2042">
    <cfRule type="containsText" dxfId="1045" priority="2013" operator="containsText" text="DISABLED">
      <formula>NOT(ISERROR(SEARCH("DISABLED",K2042)))</formula>
    </cfRule>
    <cfRule type="containsText" dxfId="1044" priority="2014" operator="containsText" text="ENABLED">
      <formula>NOT(ISERROR(SEARCH("ENABLED",K2042)))</formula>
    </cfRule>
  </conditionalFormatting>
  <conditionalFormatting sqref="J2043">
    <cfRule type="containsText" dxfId="1043" priority="2011" operator="containsText" text="DISABLED">
      <formula>NOT(ISERROR(SEARCH("DISABLED",J2043)))</formula>
    </cfRule>
    <cfRule type="containsText" dxfId="1042" priority="2012" operator="containsText" text="ENABLED">
      <formula>NOT(ISERROR(SEARCH("ENABLED",J2043)))</formula>
    </cfRule>
  </conditionalFormatting>
  <conditionalFormatting sqref="AA2043">
    <cfRule type="notContainsBlanks" dxfId="1041" priority="2010">
      <formula>LEN(TRIM(AA2043))&gt;0</formula>
    </cfRule>
  </conditionalFormatting>
  <conditionalFormatting sqref="K2043:N2043">
    <cfRule type="containsText" dxfId="1040" priority="2007" operator="containsText" text="DISABLED">
      <formula>NOT(ISERROR(SEARCH("DISABLED",K2043)))</formula>
    </cfRule>
    <cfRule type="containsText" dxfId="1039" priority="2008" operator="containsText" text="ENABLED">
      <formula>NOT(ISERROR(SEARCH("ENABLED",K2043)))</formula>
    </cfRule>
  </conditionalFormatting>
  <conditionalFormatting sqref="J2044">
    <cfRule type="containsText" dxfId="1038" priority="2005" operator="containsText" text="DISABLED">
      <formula>NOT(ISERROR(SEARCH("DISABLED",J2044)))</formula>
    </cfRule>
    <cfRule type="containsText" dxfId="1037" priority="2006" operator="containsText" text="ENABLED">
      <formula>NOT(ISERROR(SEARCH("ENABLED",J2044)))</formula>
    </cfRule>
  </conditionalFormatting>
  <conditionalFormatting sqref="AA2044">
    <cfRule type="notContainsBlanks" dxfId="1036" priority="2004">
      <formula>LEN(TRIM(AA2044))&gt;0</formula>
    </cfRule>
  </conditionalFormatting>
  <conditionalFormatting sqref="K2044:N2044">
    <cfRule type="containsText" dxfId="1035" priority="2001" operator="containsText" text="DISABLED">
      <formula>NOT(ISERROR(SEARCH("DISABLED",K2044)))</formula>
    </cfRule>
    <cfRule type="containsText" dxfId="1034" priority="2002" operator="containsText" text="ENABLED">
      <formula>NOT(ISERROR(SEARCH("ENABLED",K2044)))</formula>
    </cfRule>
  </conditionalFormatting>
  <conditionalFormatting sqref="J2045">
    <cfRule type="containsText" dxfId="1033" priority="1999" operator="containsText" text="DISABLED">
      <formula>NOT(ISERROR(SEARCH("DISABLED",J2045)))</formula>
    </cfRule>
    <cfRule type="containsText" dxfId="1032" priority="2000" operator="containsText" text="ENABLED">
      <formula>NOT(ISERROR(SEARCH("ENABLED",J2045)))</formula>
    </cfRule>
  </conditionalFormatting>
  <conditionalFormatting sqref="AA2045">
    <cfRule type="notContainsBlanks" dxfId="1031" priority="1998">
      <formula>LEN(TRIM(AA2045))&gt;0</formula>
    </cfRule>
  </conditionalFormatting>
  <conditionalFormatting sqref="K2045:N2045">
    <cfRule type="containsText" dxfId="1030" priority="1995" operator="containsText" text="DISABLED">
      <formula>NOT(ISERROR(SEARCH("DISABLED",K2045)))</formula>
    </cfRule>
    <cfRule type="containsText" dxfId="1029" priority="1996" operator="containsText" text="ENABLED">
      <formula>NOT(ISERROR(SEARCH("ENABLED",K2045)))</formula>
    </cfRule>
  </conditionalFormatting>
  <conditionalFormatting sqref="J2046">
    <cfRule type="containsText" dxfId="1028" priority="1993" operator="containsText" text="DISABLED">
      <formula>NOT(ISERROR(SEARCH("DISABLED",J2046)))</formula>
    </cfRule>
    <cfRule type="containsText" dxfId="1027" priority="1994" operator="containsText" text="ENABLED">
      <formula>NOT(ISERROR(SEARCH("ENABLED",J2046)))</formula>
    </cfRule>
  </conditionalFormatting>
  <conditionalFormatting sqref="AA2046">
    <cfRule type="notContainsBlanks" dxfId="1026" priority="1992">
      <formula>LEN(TRIM(AA2046))&gt;0</formula>
    </cfRule>
  </conditionalFormatting>
  <conditionalFormatting sqref="K2046:N2046">
    <cfRule type="containsText" dxfId="1025" priority="1989" operator="containsText" text="DISABLED">
      <formula>NOT(ISERROR(SEARCH("DISABLED",K2046)))</formula>
    </cfRule>
    <cfRule type="containsText" dxfId="1024" priority="1990" operator="containsText" text="ENABLED">
      <formula>NOT(ISERROR(SEARCH("ENABLED",K2046)))</formula>
    </cfRule>
  </conditionalFormatting>
  <conditionalFormatting sqref="J2047">
    <cfRule type="containsText" dxfId="1023" priority="1987" operator="containsText" text="DISABLED">
      <formula>NOT(ISERROR(SEARCH("DISABLED",J2047)))</formula>
    </cfRule>
    <cfRule type="containsText" dxfId="1022" priority="1988" operator="containsText" text="ENABLED">
      <formula>NOT(ISERROR(SEARCH("ENABLED",J2047)))</formula>
    </cfRule>
  </conditionalFormatting>
  <conditionalFormatting sqref="AA2047">
    <cfRule type="notContainsBlanks" dxfId="1021" priority="1986">
      <formula>LEN(TRIM(AA2047))&gt;0</formula>
    </cfRule>
  </conditionalFormatting>
  <conditionalFormatting sqref="K2047:N2047">
    <cfRule type="containsText" dxfId="1020" priority="1983" operator="containsText" text="DISABLED">
      <formula>NOT(ISERROR(SEARCH("DISABLED",K2047)))</formula>
    </cfRule>
    <cfRule type="containsText" dxfId="1019" priority="1984" operator="containsText" text="ENABLED">
      <formula>NOT(ISERROR(SEARCH("ENABLED",K2047)))</formula>
    </cfRule>
  </conditionalFormatting>
  <conditionalFormatting sqref="J2048">
    <cfRule type="containsText" dxfId="1018" priority="1981" operator="containsText" text="DISABLED">
      <formula>NOT(ISERROR(SEARCH("DISABLED",J2048)))</formula>
    </cfRule>
    <cfRule type="containsText" dxfId="1017" priority="1982" operator="containsText" text="ENABLED">
      <formula>NOT(ISERROR(SEARCH("ENABLED",J2048)))</formula>
    </cfRule>
  </conditionalFormatting>
  <conditionalFormatting sqref="AA2048">
    <cfRule type="notContainsBlanks" dxfId="1016" priority="1980">
      <formula>LEN(TRIM(AA2048))&gt;0</formula>
    </cfRule>
  </conditionalFormatting>
  <conditionalFormatting sqref="K2048:N2048">
    <cfRule type="containsText" dxfId="1015" priority="1977" operator="containsText" text="DISABLED">
      <formula>NOT(ISERROR(SEARCH("DISABLED",K2048)))</formula>
    </cfRule>
    <cfRule type="containsText" dxfId="1014" priority="1978" operator="containsText" text="ENABLED">
      <formula>NOT(ISERROR(SEARCH("ENABLED",K2048)))</formula>
    </cfRule>
  </conditionalFormatting>
  <conditionalFormatting sqref="J2049">
    <cfRule type="containsText" dxfId="1013" priority="1975" operator="containsText" text="DISABLED">
      <formula>NOT(ISERROR(SEARCH("DISABLED",J2049)))</formula>
    </cfRule>
    <cfRule type="containsText" dxfId="1012" priority="1976" operator="containsText" text="ENABLED">
      <formula>NOT(ISERROR(SEARCH("ENABLED",J2049)))</formula>
    </cfRule>
  </conditionalFormatting>
  <conditionalFormatting sqref="AA2049">
    <cfRule type="notContainsBlanks" dxfId="1011" priority="1974">
      <formula>LEN(TRIM(AA2049))&gt;0</formula>
    </cfRule>
  </conditionalFormatting>
  <conditionalFormatting sqref="K2049:N2049">
    <cfRule type="containsText" dxfId="1010" priority="1971" operator="containsText" text="DISABLED">
      <formula>NOT(ISERROR(SEARCH("DISABLED",K2049)))</formula>
    </cfRule>
    <cfRule type="containsText" dxfId="1009" priority="1972" operator="containsText" text="ENABLED">
      <formula>NOT(ISERROR(SEARCH("ENABLED",K2049)))</formula>
    </cfRule>
  </conditionalFormatting>
  <conditionalFormatting sqref="J2050">
    <cfRule type="containsText" dxfId="1008" priority="1969" operator="containsText" text="DISABLED">
      <formula>NOT(ISERROR(SEARCH("DISABLED",J2050)))</formula>
    </cfRule>
    <cfRule type="containsText" dxfId="1007" priority="1970" operator="containsText" text="ENABLED">
      <formula>NOT(ISERROR(SEARCH("ENABLED",J2050)))</formula>
    </cfRule>
  </conditionalFormatting>
  <conditionalFormatting sqref="AA2050">
    <cfRule type="notContainsBlanks" dxfId="1006" priority="1968">
      <formula>LEN(TRIM(AA2050))&gt;0</formula>
    </cfRule>
  </conditionalFormatting>
  <conditionalFormatting sqref="K2050:N2050">
    <cfRule type="containsText" dxfId="1005" priority="1965" operator="containsText" text="DISABLED">
      <formula>NOT(ISERROR(SEARCH("DISABLED",K2050)))</formula>
    </cfRule>
    <cfRule type="containsText" dxfId="1004" priority="1966" operator="containsText" text="ENABLED">
      <formula>NOT(ISERROR(SEARCH("ENABLED",K2050)))</formula>
    </cfRule>
  </conditionalFormatting>
  <conditionalFormatting sqref="J2051">
    <cfRule type="containsText" dxfId="1003" priority="1963" operator="containsText" text="DISABLED">
      <formula>NOT(ISERROR(SEARCH("DISABLED",J2051)))</formula>
    </cfRule>
    <cfRule type="containsText" dxfId="1002" priority="1964" operator="containsText" text="ENABLED">
      <formula>NOT(ISERROR(SEARCH("ENABLED",J2051)))</formula>
    </cfRule>
  </conditionalFormatting>
  <conditionalFormatting sqref="AA2051">
    <cfRule type="notContainsBlanks" dxfId="1001" priority="1962">
      <formula>LEN(TRIM(AA2051))&gt;0</formula>
    </cfRule>
  </conditionalFormatting>
  <conditionalFormatting sqref="K2051:N2051">
    <cfRule type="containsText" dxfId="1000" priority="1959" operator="containsText" text="DISABLED">
      <formula>NOT(ISERROR(SEARCH("DISABLED",K2051)))</formula>
    </cfRule>
    <cfRule type="containsText" dxfId="999" priority="1960" operator="containsText" text="ENABLED">
      <formula>NOT(ISERROR(SEARCH("ENABLED",K2051)))</formula>
    </cfRule>
  </conditionalFormatting>
  <conditionalFormatting sqref="J2052:J2053">
    <cfRule type="containsText" dxfId="998" priority="1957" operator="containsText" text="DISABLED">
      <formula>NOT(ISERROR(SEARCH("DISABLED",J2052)))</formula>
    </cfRule>
    <cfRule type="containsText" dxfId="997" priority="1958" operator="containsText" text="ENABLED">
      <formula>NOT(ISERROR(SEARCH("ENABLED",J2052)))</formula>
    </cfRule>
  </conditionalFormatting>
  <conditionalFormatting sqref="AA2052:AA2054">
    <cfRule type="notContainsBlanks" dxfId="996" priority="1956">
      <formula>LEN(TRIM(AA2052))&gt;0</formula>
    </cfRule>
  </conditionalFormatting>
  <conditionalFormatting sqref="K2052:N2054">
    <cfRule type="containsText" dxfId="995" priority="1953" operator="containsText" text="DISABLED">
      <formula>NOT(ISERROR(SEARCH("DISABLED",K2052)))</formula>
    </cfRule>
    <cfRule type="containsText" dxfId="994" priority="1954" operator="containsText" text="ENABLED">
      <formula>NOT(ISERROR(SEARCH("ENABLED",K2052)))</formula>
    </cfRule>
  </conditionalFormatting>
  <conditionalFormatting sqref="AA2055">
    <cfRule type="notContainsBlanks" dxfId="993" priority="1950">
      <formula>LEN(TRIM(AA2055))&gt;0</formula>
    </cfRule>
  </conditionalFormatting>
  <conditionalFormatting sqref="K2055:N2055">
    <cfRule type="containsText" dxfId="992" priority="1947" operator="containsText" text="DISABLED">
      <formula>NOT(ISERROR(SEARCH("DISABLED",K2055)))</formula>
    </cfRule>
    <cfRule type="containsText" dxfId="991" priority="1948" operator="containsText" text="ENABLED">
      <formula>NOT(ISERROR(SEARCH("ENABLED",K2055)))</formula>
    </cfRule>
  </conditionalFormatting>
  <conditionalFormatting sqref="AA2056 AA2058">
    <cfRule type="notContainsBlanks" dxfId="990" priority="1944">
      <formula>LEN(TRIM(AA2056))&gt;0</formula>
    </cfRule>
  </conditionalFormatting>
  <conditionalFormatting sqref="K2056:N2056">
    <cfRule type="containsText" dxfId="989" priority="1941" operator="containsText" text="DISABLED">
      <formula>NOT(ISERROR(SEARCH("DISABLED",K2056)))</formula>
    </cfRule>
    <cfRule type="containsText" dxfId="988" priority="1942" operator="containsText" text="ENABLED">
      <formula>NOT(ISERROR(SEARCH("ENABLED",K2056)))</formula>
    </cfRule>
  </conditionalFormatting>
  <conditionalFormatting sqref="AA2057">
    <cfRule type="notContainsBlanks" dxfId="987" priority="1938">
      <formula>LEN(TRIM(AA2057))&gt;0</formula>
    </cfRule>
  </conditionalFormatting>
  <conditionalFormatting sqref="K2057:N2057">
    <cfRule type="containsText" dxfId="986" priority="1935" operator="containsText" text="DISABLED">
      <formula>NOT(ISERROR(SEARCH("DISABLED",K2057)))</formula>
    </cfRule>
    <cfRule type="containsText" dxfId="985" priority="1936" operator="containsText" text="ENABLED">
      <formula>NOT(ISERROR(SEARCH("ENABLED",K2057)))</formula>
    </cfRule>
  </conditionalFormatting>
  <conditionalFormatting sqref="K2058:N2058 K2060:N2060">
    <cfRule type="containsText" dxfId="984" priority="1930" operator="containsText" text="DISABLED">
      <formula>NOT(ISERROR(SEARCH("DISABLED",K2058)))</formula>
    </cfRule>
    <cfRule type="containsText" dxfId="983" priority="1931" operator="containsText" text="ENABLED">
      <formula>NOT(ISERROR(SEARCH("ENABLED",K2058)))</formula>
    </cfRule>
  </conditionalFormatting>
  <conditionalFormatting sqref="AA2060">
    <cfRule type="notContainsBlanks" dxfId="982" priority="1903">
      <formula>LEN(TRIM(AA2060))&gt;0</formula>
    </cfRule>
  </conditionalFormatting>
  <conditionalFormatting sqref="AA2061">
    <cfRule type="notContainsBlanks" dxfId="981" priority="1899">
      <formula>LEN(TRIM(AA2061))&gt;0</formula>
    </cfRule>
  </conditionalFormatting>
  <conditionalFormatting sqref="K2061:N2061">
    <cfRule type="containsText" dxfId="980" priority="1896" operator="containsText" text="DISABLED">
      <formula>NOT(ISERROR(SEARCH("DISABLED",K2061)))</formula>
    </cfRule>
    <cfRule type="containsText" dxfId="979" priority="1897" operator="containsText" text="ENABLED">
      <formula>NOT(ISERROR(SEARCH("ENABLED",K2061)))</formula>
    </cfRule>
  </conditionalFormatting>
  <conditionalFormatting sqref="AA2062">
    <cfRule type="notContainsBlanks" dxfId="978" priority="1893">
      <formula>LEN(TRIM(AA2062))&gt;0</formula>
    </cfRule>
  </conditionalFormatting>
  <conditionalFormatting sqref="K2062:N2062">
    <cfRule type="containsText" dxfId="977" priority="1890" operator="containsText" text="DISABLED">
      <formula>NOT(ISERROR(SEARCH("DISABLED",K2062)))</formula>
    </cfRule>
    <cfRule type="containsText" dxfId="976" priority="1891" operator="containsText" text="ENABLED">
      <formula>NOT(ISERROR(SEARCH("ENABLED",K2062)))</formula>
    </cfRule>
  </conditionalFormatting>
  <conditionalFormatting sqref="AA2063">
    <cfRule type="notContainsBlanks" dxfId="975" priority="1887">
      <formula>LEN(TRIM(AA2063))&gt;0</formula>
    </cfRule>
  </conditionalFormatting>
  <conditionalFormatting sqref="K2063:N2063">
    <cfRule type="containsText" dxfId="974" priority="1884" operator="containsText" text="DISABLED">
      <formula>NOT(ISERROR(SEARCH("DISABLED",K2063)))</formula>
    </cfRule>
    <cfRule type="containsText" dxfId="973" priority="1885" operator="containsText" text="ENABLED">
      <formula>NOT(ISERROR(SEARCH("ENABLED",K2063)))</formula>
    </cfRule>
  </conditionalFormatting>
  <conditionalFormatting sqref="AA2064">
    <cfRule type="notContainsBlanks" dxfId="972" priority="1881">
      <formula>LEN(TRIM(AA2064))&gt;0</formula>
    </cfRule>
  </conditionalFormatting>
  <conditionalFormatting sqref="K2064:N2064">
    <cfRule type="containsText" dxfId="971" priority="1878" operator="containsText" text="DISABLED">
      <formula>NOT(ISERROR(SEARCH("DISABLED",K2064)))</formula>
    </cfRule>
    <cfRule type="containsText" dxfId="970" priority="1879" operator="containsText" text="ENABLED">
      <formula>NOT(ISERROR(SEARCH("ENABLED",K2064)))</formula>
    </cfRule>
  </conditionalFormatting>
  <conditionalFormatting sqref="J1898:N1898">
    <cfRule type="containsText" dxfId="969" priority="1876" operator="containsText" text="DISABLED">
      <formula>NOT(ISERROR(SEARCH("DISABLED",J1898)))</formula>
    </cfRule>
    <cfRule type="containsText" dxfId="968" priority="1877" operator="containsText" text="ENABLED">
      <formula>NOT(ISERROR(SEARCH("ENABLED",J1898)))</formula>
    </cfRule>
  </conditionalFormatting>
  <conditionalFormatting sqref="AA1898">
    <cfRule type="notContainsBlanks" dxfId="967" priority="1875">
      <formula>LEN(TRIM(AA1898))&gt;0</formula>
    </cfRule>
  </conditionalFormatting>
  <conditionalFormatting sqref="AA2065:AA2066">
    <cfRule type="notContainsBlanks" dxfId="966" priority="1871">
      <formula>LEN(TRIM(AA2065))&gt;0</formula>
    </cfRule>
  </conditionalFormatting>
  <conditionalFormatting sqref="AA2066">
    <cfRule type="notContainsBlanks" dxfId="965" priority="1868">
      <formula>LEN(TRIM(AA2066))&gt;0</formula>
    </cfRule>
  </conditionalFormatting>
  <conditionalFormatting sqref="K2065:N2066">
    <cfRule type="containsText" dxfId="964" priority="1865" operator="containsText" text="DISABLED">
      <formula>NOT(ISERROR(SEARCH("DISABLED",K2065)))</formula>
    </cfRule>
    <cfRule type="containsText" dxfId="963" priority="1866" operator="containsText" text="ENABLED">
      <formula>NOT(ISERROR(SEARCH("ENABLED",K2065)))</formula>
    </cfRule>
  </conditionalFormatting>
  <conditionalFormatting sqref="AA2065">
    <cfRule type="notContainsBlanks" dxfId="962" priority="1858">
      <formula>LEN(TRIM(AA2065))&gt;0</formula>
    </cfRule>
  </conditionalFormatting>
  <conditionalFormatting sqref="K2065:N2065">
    <cfRule type="containsText" dxfId="961" priority="1855" operator="containsText" text="DISABLED">
      <formula>NOT(ISERROR(SEARCH("DISABLED",K2065)))</formula>
    </cfRule>
    <cfRule type="containsText" dxfId="960" priority="1856" operator="containsText" text="ENABLED">
      <formula>NOT(ISERROR(SEARCH("ENABLED",K2065)))</formula>
    </cfRule>
  </conditionalFormatting>
  <conditionalFormatting sqref="K2069:N2069">
    <cfRule type="containsText" dxfId="959" priority="1830" operator="containsText" text="DISABLED">
      <formula>NOT(ISERROR(SEARCH("DISABLED",K2069)))</formula>
    </cfRule>
    <cfRule type="containsText" dxfId="958" priority="1831" operator="containsText" text="ENABLED">
      <formula>NOT(ISERROR(SEARCH("ENABLED",K2069)))</formula>
    </cfRule>
  </conditionalFormatting>
  <conditionalFormatting sqref="AA2069">
    <cfRule type="notContainsBlanks" dxfId="957" priority="1829">
      <formula>LEN(TRIM(AA2069))&gt;0</formula>
    </cfRule>
  </conditionalFormatting>
  <conditionalFormatting sqref="AA2070:AA2075">
    <cfRule type="notContainsBlanks" dxfId="956" priority="1825">
      <formula>LEN(TRIM(AA2070))&gt;0</formula>
    </cfRule>
  </conditionalFormatting>
  <conditionalFormatting sqref="K2070:N2075">
    <cfRule type="containsText" dxfId="955" priority="1822" operator="containsText" text="DISABLED">
      <formula>NOT(ISERROR(SEARCH("DISABLED",K2070)))</formula>
    </cfRule>
    <cfRule type="containsText" dxfId="954" priority="1823" operator="containsText" text="ENABLED">
      <formula>NOT(ISERROR(SEARCH("ENABLED",K2070)))</formula>
    </cfRule>
  </conditionalFormatting>
  <conditionalFormatting sqref="AA2059">
    <cfRule type="notContainsBlanks" dxfId="953" priority="1796">
      <formula>LEN(TRIM(AA2059))&gt;0</formula>
    </cfRule>
  </conditionalFormatting>
  <conditionalFormatting sqref="K2059:N2059">
    <cfRule type="containsText" dxfId="952" priority="1791" operator="containsText" text="DISABLED">
      <formula>NOT(ISERROR(SEARCH("DISABLED",K2059)))</formula>
    </cfRule>
    <cfRule type="containsText" dxfId="951" priority="1792" operator="containsText" text="ENABLED">
      <formula>NOT(ISERROR(SEARCH("ENABLED",K2059)))</formula>
    </cfRule>
  </conditionalFormatting>
  <conditionalFormatting sqref="AA2076:AA2078">
    <cfRule type="notContainsBlanks" dxfId="950" priority="1788">
      <formula>LEN(TRIM(AA2076))&gt;0</formula>
    </cfRule>
  </conditionalFormatting>
  <conditionalFormatting sqref="K2076:N2078">
    <cfRule type="containsText" dxfId="949" priority="1785" operator="containsText" text="DISABLED">
      <formula>NOT(ISERROR(SEARCH("DISABLED",K2076)))</formula>
    </cfRule>
    <cfRule type="containsText" dxfId="948" priority="1786" operator="containsText" text="ENABLED">
      <formula>NOT(ISERROR(SEARCH("ENABLED",K2076)))</formula>
    </cfRule>
  </conditionalFormatting>
  <conditionalFormatting sqref="J1913">
    <cfRule type="containsText" dxfId="947" priority="1777" operator="containsText" text="DISABLED">
      <formula>NOT(ISERROR(SEARCH("DISABLED",J1913)))</formula>
    </cfRule>
    <cfRule type="containsText" dxfId="946" priority="1778" operator="containsText" text="ENABLED">
      <formula>NOT(ISERROR(SEARCH("ENABLED",J1913)))</formula>
    </cfRule>
  </conditionalFormatting>
  <conditionalFormatting sqref="AA1913">
    <cfRule type="notContainsBlanks" dxfId="945" priority="1776">
      <formula>LEN(TRIM(AA1913))&gt;0</formula>
    </cfRule>
  </conditionalFormatting>
  <conditionalFormatting sqref="K1913:N1913">
    <cfRule type="containsText" dxfId="944" priority="1773" operator="containsText" text="DISABLED">
      <formula>NOT(ISERROR(SEARCH("DISABLED",K1913)))</formula>
    </cfRule>
    <cfRule type="containsText" dxfId="943" priority="1774" operator="containsText" text="ENABLED">
      <formula>NOT(ISERROR(SEARCH("ENABLED",K1913)))</formula>
    </cfRule>
  </conditionalFormatting>
  <conditionalFormatting sqref="J1963">
    <cfRule type="containsText" dxfId="942" priority="1763" operator="containsText" text="DISABLED">
      <formula>NOT(ISERROR(SEARCH("DISABLED",J1963)))</formula>
    </cfRule>
    <cfRule type="containsText" dxfId="941" priority="1764" operator="containsText" text="ENABLED">
      <formula>NOT(ISERROR(SEARCH("ENABLED",J1963)))</formula>
    </cfRule>
  </conditionalFormatting>
  <conditionalFormatting sqref="AA1963">
    <cfRule type="notContainsBlanks" dxfId="940" priority="1762">
      <formula>LEN(TRIM(AA1963))&gt;0</formula>
    </cfRule>
  </conditionalFormatting>
  <conditionalFormatting sqref="K1963:N1963">
    <cfRule type="containsText" dxfId="939" priority="1759" operator="containsText" text="DISABLED">
      <formula>NOT(ISERROR(SEARCH("DISABLED",K1963)))</formula>
    </cfRule>
    <cfRule type="containsText" dxfId="938" priority="1760" operator="containsText" text="ENABLED">
      <formula>NOT(ISERROR(SEARCH("ENABLED",K1963)))</formula>
    </cfRule>
  </conditionalFormatting>
  <conditionalFormatting sqref="J1962">
    <cfRule type="containsText" dxfId="937" priority="1757" operator="containsText" text="DISABLED">
      <formula>NOT(ISERROR(SEARCH("DISABLED",J1962)))</formula>
    </cfRule>
    <cfRule type="containsText" dxfId="936" priority="1758" operator="containsText" text="ENABLED">
      <formula>NOT(ISERROR(SEARCH("ENABLED",J1962)))</formula>
    </cfRule>
  </conditionalFormatting>
  <conditionalFormatting sqref="AA1962">
    <cfRule type="notContainsBlanks" dxfId="935" priority="1756">
      <formula>LEN(TRIM(AA1962))&gt;0</formula>
    </cfRule>
  </conditionalFormatting>
  <conditionalFormatting sqref="K1962:N1962">
    <cfRule type="containsText" dxfId="934" priority="1753" operator="containsText" text="DISABLED">
      <formula>NOT(ISERROR(SEARCH("DISABLED",K1962)))</formula>
    </cfRule>
    <cfRule type="containsText" dxfId="933" priority="1754" operator="containsText" text="ENABLED">
      <formula>NOT(ISERROR(SEARCH("ENABLED",K1962)))</formula>
    </cfRule>
  </conditionalFormatting>
  <conditionalFormatting sqref="J1960">
    <cfRule type="containsText" dxfId="932" priority="1751" operator="containsText" text="DISABLED">
      <formula>NOT(ISERROR(SEARCH("DISABLED",J1960)))</formula>
    </cfRule>
    <cfRule type="containsText" dxfId="931" priority="1752" operator="containsText" text="ENABLED">
      <formula>NOT(ISERROR(SEARCH("ENABLED",J1960)))</formula>
    </cfRule>
  </conditionalFormatting>
  <conditionalFormatting sqref="AA1960">
    <cfRule type="notContainsBlanks" dxfId="930" priority="1750">
      <formula>LEN(TRIM(AA1960))&gt;0</formula>
    </cfRule>
  </conditionalFormatting>
  <conditionalFormatting sqref="K1960:N1960">
    <cfRule type="containsText" dxfId="929" priority="1747" operator="containsText" text="DISABLED">
      <formula>NOT(ISERROR(SEARCH("DISABLED",K1960)))</formula>
    </cfRule>
    <cfRule type="containsText" dxfId="928" priority="1748" operator="containsText" text="ENABLED">
      <formula>NOT(ISERROR(SEARCH("ENABLED",K1960)))</formula>
    </cfRule>
  </conditionalFormatting>
  <conditionalFormatting sqref="AA1908">
    <cfRule type="notContainsBlanks" dxfId="927" priority="1732">
      <formula>LEN(TRIM(AA1908))&gt;0</formula>
    </cfRule>
  </conditionalFormatting>
  <conditionalFormatting sqref="K1908:N1908">
    <cfRule type="containsText" dxfId="926" priority="1729" operator="containsText" text="DISABLED">
      <formula>NOT(ISERROR(SEARCH("DISABLED",K1908)))</formula>
    </cfRule>
    <cfRule type="containsText" dxfId="925" priority="1730" operator="containsText" text="ENABLED">
      <formula>NOT(ISERROR(SEARCH("ENABLED",K1908)))</formula>
    </cfRule>
  </conditionalFormatting>
  <conditionalFormatting sqref="J1832">
    <cfRule type="containsText" dxfId="924" priority="1727" operator="containsText" text="DISABLED">
      <formula>NOT(ISERROR(SEARCH("DISABLED",J1832)))</formula>
    </cfRule>
    <cfRule type="containsText" dxfId="923" priority="1728" operator="containsText" text="ENABLED">
      <formula>NOT(ISERROR(SEARCH("ENABLED",J1832)))</formula>
    </cfRule>
  </conditionalFormatting>
  <conditionalFormatting sqref="AA1832">
    <cfRule type="notContainsBlanks" dxfId="922" priority="1726">
      <formula>LEN(TRIM(AA1832))&gt;0</formula>
    </cfRule>
  </conditionalFormatting>
  <conditionalFormatting sqref="K1832:N1832">
    <cfRule type="containsText" dxfId="921" priority="1723" operator="containsText" text="DISABLED">
      <formula>NOT(ISERROR(SEARCH("DISABLED",K1832)))</formula>
    </cfRule>
    <cfRule type="containsText" dxfId="920" priority="1724" operator="containsText" text="ENABLED">
      <formula>NOT(ISERROR(SEARCH("ENABLED",K1832)))</formula>
    </cfRule>
  </conditionalFormatting>
  <conditionalFormatting sqref="AA2079">
    <cfRule type="notContainsBlanks" dxfId="919" priority="1716">
      <formula>LEN(TRIM(AA2079))&gt;0</formula>
    </cfRule>
  </conditionalFormatting>
  <conditionalFormatting sqref="K2079:N2079">
    <cfRule type="containsText" dxfId="918" priority="1713" operator="containsText" text="DISABLED">
      <formula>NOT(ISERROR(SEARCH("DISABLED",K2079)))</formula>
    </cfRule>
    <cfRule type="containsText" dxfId="917" priority="1714" operator="containsText" text="ENABLED">
      <formula>NOT(ISERROR(SEARCH("ENABLED",K2079)))</formula>
    </cfRule>
  </conditionalFormatting>
  <conditionalFormatting sqref="J2081:J2083">
    <cfRule type="containsText" dxfId="916" priority="1693" operator="containsText" text="DISABLED">
      <formula>NOT(ISERROR(SEARCH("DISABLED",J2081)))</formula>
    </cfRule>
    <cfRule type="containsText" dxfId="915" priority="1694" operator="containsText" text="ENABLED">
      <formula>NOT(ISERROR(SEARCH("ENABLED",J2081)))</formula>
    </cfRule>
  </conditionalFormatting>
  <conditionalFormatting sqref="AA2080:AA2083">
    <cfRule type="notContainsBlanks" dxfId="914" priority="1692">
      <formula>LEN(TRIM(AA2080))&gt;0</formula>
    </cfRule>
  </conditionalFormatting>
  <conditionalFormatting sqref="K2080:N2083">
    <cfRule type="containsText" dxfId="913" priority="1689" operator="containsText" text="DISABLED">
      <formula>NOT(ISERROR(SEARCH("DISABLED",K2080)))</formula>
    </cfRule>
    <cfRule type="containsText" dxfId="912" priority="1690" operator="containsText" text="ENABLED">
      <formula>NOT(ISERROR(SEARCH("ENABLED",K2080)))</formula>
    </cfRule>
  </conditionalFormatting>
  <conditionalFormatting sqref="J1891">
    <cfRule type="containsText" dxfId="911" priority="1687" operator="containsText" text="DISABLED">
      <formula>NOT(ISERROR(SEARCH("DISABLED",J1891)))</formula>
    </cfRule>
    <cfRule type="containsText" dxfId="910" priority="1688" operator="containsText" text="ENABLED">
      <formula>NOT(ISERROR(SEARCH("ENABLED",J1891)))</formula>
    </cfRule>
  </conditionalFormatting>
  <conditionalFormatting sqref="AA1891">
    <cfRule type="notContainsBlanks" dxfId="909" priority="1686">
      <formula>LEN(TRIM(AA1891))&gt;0</formula>
    </cfRule>
  </conditionalFormatting>
  <conditionalFormatting sqref="K1891:N1891">
    <cfRule type="containsText" dxfId="908" priority="1683" operator="containsText" text="DISABLED">
      <formula>NOT(ISERROR(SEARCH("DISABLED",K1891)))</formula>
    </cfRule>
    <cfRule type="containsText" dxfId="907" priority="1684" operator="containsText" text="ENABLED">
      <formula>NOT(ISERROR(SEARCH("ENABLED",K1891)))</formula>
    </cfRule>
  </conditionalFormatting>
  <conditionalFormatting sqref="J1911">
    <cfRule type="containsText" dxfId="906" priority="1681" operator="containsText" text="DISABLED">
      <formula>NOT(ISERROR(SEARCH("DISABLED",J1911)))</formula>
    </cfRule>
    <cfRule type="containsText" dxfId="905" priority="1682" operator="containsText" text="ENABLED">
      <formula>NOT(ISERROR(SEARCH("ENABLED",J1911)))</formula>
    </cfRule>
  </conditionalFormatting>
  <conditionalFormatting sqref="AA1911">
    <cfRule type="notContainsBlanks" dxfId="904" priority="1680">
      <formula>LEN(TRIM(AA1911))&gt;0</formula>
    </cfRule>
  </conditionalFormatting>
  <conditionalFormatting sqref="K1911:N1911">
    <cfRule type="containsText" dxfId="903" priority="1677" operator="containsText" text="DISABLED">
      <formula>NOT(ISERROR(SEARCH("DISABLED",K1911)))</formula>
    </cfRule>
    <cfRule type="containsText" dxfId="902" priority="1678" operator="containsText" text="ENABLED">
      <formula>NOT(ISERROR(SEARCH("ENABLED",K1911)))</formula>
    </cfRule>
  </conditionalFormatting>
  <conditionalFormatting sqref="J1912">
    <cfRule type="containsText" dxfId="901" priority="1675" operator="containsText" text="DISABLED">
      <formula>NOT(ISERROR(SEARCH("DISABLED",J1912)))</formula>
    </cfRule>
    <cfRule type="containsText" dxfId="900" priority="1676" operator="containsText" text="ENABLED">
      <formula>NOT(ISERROR(SEARCH("ENABLED",J1912)))</formula>
    </cfRule>
  </conditionalFormatting>
  <conditionalFormatting sqref="AA1912">
    <cfRule type="notContainsBlanks" dxfId="899" priority="1674">
      <formula>LEN(TRIM(AA1912))&gt;0</formula>
    </cfRule>
  </conditionalFormatting>
  <conditionalFormatting sqref="K1912:N1912">
    <cfRule type="containsText" dxfId="898" priority="1672" operator="containsText" text="DISABLED">
      <formula>NOT(ISERROR(SEARCH("DISABLED",K1912)))</formula>
    </cfRule>
    <cfRule type="containsText" dxfId="897" priority="1673" operator="containsText" text="ENABLED">
      <formula>NOT(ISERROR(SEARCH("ENABLED",K1912)))</formula>
    </cfRule>
  </conditionalFormatting>
  <conditionalFormatting sqref="K43:N43">
    <cfRule type="containsText" dxfId="896" priority="1663" operator="containsText" text="DISABLED">
      <formula>NOT(ISERROR(SEARCH("DISABLED",K43)))</formula>
    </cfRule>
    <cfRule type="containsText" dxfId="895" priority="1664" operator="containsText" text="ENABLED">
      <formula>NOT(ISERROR(SEARCH("ENABLED",K43)))</formula>
    </cfRule>
  </conditionalFormatting>
  <conditionalFormatting sqref="AA43">
    <cfRule type="notContainsBlanks" dxfId="894" priority="1662">
      <formula>LEN(TRIM(AA43))&gt;0</formula>
    </cfRule>
  </conditionalFormatting>
  <conditionalFormatting sqref="K1582:N1582">
    <cfRule type="containsText" dxfId="893" priority="1659" operator="containsText" text="DISABLED">
      <formula>NOT(ISERROR(SEARCH("DISABLED",K1582)))</formula>
    </cfRule>
    <cfRule type="containsText" dxfId="892" priority="1660" operator="containsText" text="ENABLED">
      <formula>NOT(ISERROR(SEARCH("ENABLED",K1582)))</formula>
    </cfRule>
  </conditionalFormatting>
  <conditionalFormatting sqref="AA1582">
    <cfRule type="notContainsBlanks" dxfId="891" priority="1658">
      <formula>LEN(TRIM(AA1582))&gt;0</formula>
    </cfRule>
  </conditionalFormatting>
  <conditionalFormatting sqref="J54:N54">
    <cfRule type="containsText" dxfId="890" priority="1651" operator="containsText" text="DISABLED">
      <formula>NOT(ISERROR(SEARCH("DISABLED",J54)))</formula>
    </cfRule>
    <cfRule type="containsText" dxfId="889" priority="1652" operator="containsText" text="ENABLED">
      <formula>NOT(ISERROR(SEARCH("ENABLED",J54)))</formula>
    </cfRule>
  </conditionalFormatting>
  <conditionalFormatting sqref="AA54">
    <cfRule type="notContainsBlanks" dxfId="888" priority="1650">
      <formula>LEN(TRIM(AA54))&gt;0</formula>
    </cfRule>
  </conditionalFormatting>
  <conditionalFormatting sqref="J55:N55">
    <cfRule type="containsText" dxfId="887" priority="1647" operator="containsText" text="DISABLED">
      <formula>NOT(ISERROR(SEARCH("DISABLED",J55)))</formula>
    </cfRule>
    <cfRule type="containsText" dxfId="886" priority="1648" operator="containsText" text="ENABLED">
      <formula>NOT(ISERROR(SEARCH("ENABLED",J55)))</formula>
    </cfRule>
  </conditionalFormatting>
  <conditionalFormatting sqref="AA55">
    <cfRule type="notContainsBlanks" dxfId="885" priority="1646">
      <formula>LEN(TRIM(AA55))&gt;0</formula>
    </cfRule>
  </conditionalFormatting>
  <conditionalFormatting sqref="AA61">
    <cfRule type="notContainsBlanks" dxfId="884" priority="1638">
      <formula>LEN(TRIM(AA61))&gt;0</formula>
    </cfRule>
  </conditionalFormatting>
  <conditionalFormatting sqref="AA62">
    <cfRule type="notContainsBlanks" dxfId="883" priority="1636">
      <formula>LEN(TRIM(AA62))&gt;0</formula>
    </cfRule>
  </conditionalFormatting>
  <conditionalFormatting sqref="AA62">
    <cfRule type="notContainsBlanks" dxfId="882" priority="1633">
      <formula>LEN(TRIM(AA62))&gt;0</formula>
    </cfRule>
  </conditionalFormatting>
  <conditionalFormatting sqref="K62:N62">
    <cfRule type="containsText" dxfId="881" priority="1630" operator="containsText" text="DISABLED">
      <formula>NOT(ISERROR(SEARCH("DISABLED",K62)))</formula>
    </cfRule>
    <cfRule type="containsText" dxfId="880" priority="1631" operator="containsText" text="ENABLED">
      <formula>NOT(ISERROR(SEARCH("ENABLED",K62)))</formula>
    </cfRule>
  </conditionalFormatting>
  <conditionalFormatting sqref="J71:N71">
    <cfRule type="containsText" dxfId="879" priority="1624" operator="containsText" text="DISABLED">
      <formula>NOT(ISERROR(SEARCH("DISABLED",J71)))</formula>
    </cfRule>
    <cfRule type="containsText" dxfId="878" priority="1625" operator="containsText" text="ENABLED">
      <formula>NOT(ISERROR(SEARCH("ENABLED",J71)))</formula>
    </cfRule>
  </conditionalFormatting>
  <conditionalFormatting sqref="AA71">
    <cfRule type="notContainsBlanks" dxfId="877" priority="1623">
      <formula>LEN(TRIM(AA71))&gt;0</formula>
    </cfRule>
  </conditionalFormatting>
  <conditionalFormatting sqref="K75:N75">
    <cfRule type="containsText" dxfId="876" priority="1616" operator="containsText" text="DISABLED">
      <formula>NOT(ISERROR(SEARCH("DISABLED",K75)))</formula>
    </cfRule>
    <cfRule type="containsText" dxfId="875" priority="1617" operator="containsText" text="ENABLED">
      <formula>NOT(ISERROR(SEARCH("ENABLED",K75)))</formula>
    </cfRule>
  </conditionalFormatting>
  <conditionalFormatting sqref="AA75">
    <cfRule type="notContainsBlanks" dxfId="874" priority="1615">
      <formula>LEN(TRIM(AA75))&gt;0</formula>
    </cfRule>
  </conditionalFormatting>
  <conditionalFormatting sqref="K82:N82">
    <cfRule type="containsText" dxfId="873" priority="1608" operator="containsText" text="DISABLED">
      <formula>NOT(ISERROR(SEARCH("DISABLED",K82)))</formula>
    </cfRule>
    <cfRule type="containsText" dxfId="872" priority="1609" operator="containsText" text="ENABLED">
      <formula>NOT(ISERROR(SEARCH("ENABLED",K82)))</formula>
    </cfRule>
  </conditionalFormatting>
  <conditionalFormatting sqref="AA82">
    <cfRule type="notContainsBlanks" dxfId="871" priority="1607">
      <formula>LEN(TRIM(AA82))&gt;0</formula>
    </cfRule>
  </conditionalFormatting>
  <conditionalFormatting sqref="J2126:N2127">
    <cfRule type="containsText" dxfId="870" priority="1604" operator="containsText" text="DISABLED">
      <formula>NOT(ISERROR(SEARCH("DISABLED",J2126)))</formula>
    </cfRule>
    <cfRule type="containsText" dxfId="869" priority="1605" operator="containsText" text="ENABLED">
      <formula>NOT(ISERROR(SEARCH("ENABLED",J2126)))</formula>
    </cfRule>
  </conditionalFormatting>
  <conditionalFormatting sqref="AA2126:AA2127">
    <cfRule type="notContainsBlanks" dxfId="868" priority="1603">
      <formula>LEN(TRIM(AA2126))&gt;0</formula>
    </cfRule>
  </conditionalFormatting>
  <conditionalFormatting sqref="K106:N106">
    <cfRule type="containsText" dxfId="867" priority="1600" operator="containsText" text="DISABLED">
      <formula>NOT(ISERROR(SEARCH("DISABLED",K106)))</formula>
    </cfRule>
    <cfRule type="containsText" dxfId="866" priority="1601" operator="containsText" text="ENABLED">
      <formula>NOT(ISERROR(SEARCH("ENABLED",K106)))</formula>
    </cfRule>
  </conditionalFormatting>
  <conditionalFormatting sqref="AA106">
    <cfRule type="notContainsBlanks" dxfId="865" priority="1599">
      <formula>LEN(TRIM(AA106))&gt;0</formula>
    </cfRule>
  </conditionalFormatting>
  <conditionalFormatting sqref="AA118">
    <cfRule type="notContainsBlanks" dxfId="864" priority="1589">
      <formula>LEN(TRIM(AA118))&gt;0</formula>
    </cfRule>
  </conditionalFormatting>
  <conditionalFormatting sqref="J120:N122">
    <cfRule type="containsText" dxfId="863" priority="1586" operator="containsText" text="DISABLED">
      <formula>NOT(ISERROR(SEARCH("DISABLED",J120)))</formula>
    </cfRule>
    <cfRule type="containsText" dxfId="862" priority="1587" operator="containsText" text="ENABLED">
      <formula>NOT(ISERROR(SEARCH("ENABLED",J120)))</formula>
    </cfRule>
  </conditionalFormatting>
  <conditionalFormatting sqref="AA120:AA122">
    <cfRule type="notContainsBlanks" dxfId="861" priority="1585">
      <formula>LEN(TRIM(AA120))&gt;0</formula>
    </cfRule>
  </conditionalFormatting>
  <conditionalFormatting sqref="J123:N123">
    <cfRule type="containsText" dxfId="860" priority="1582" operator="containsText" text="DISABLED">
      <formula>NOT(ISERROR(SEARCH("DISABLED",J123)))</formula>
    </cfRule>
    <cfRule type="containsText" dxfId="859" priority="1583" operator="containsText" text="ENABLED">
      <formula>NOT(ISERROR(SEARCH("ENABLED",J123)))</formula>
    </cfRule>
  </conditionalFormatting>
  <conditionalFormatting sqref="AA123">
    <cfRule type="notContainsBlanks" dxfId="858" priority="1581">
      <formula>LEN(TRIM(AA123))&gt;0</formula>
    </cfRule>
  </conditionalFormatting>
  <conditionalFormatting sqref="J124:N124">
    <cfRule type="containsText" dxfId="857" priority="1578" operator="containsText" text="DISABLED">
      <formula>NOT(ISERROR(SEARCH("DISABLED",J124)))</formula>
    </cfRule>
    <cfRule type="containsText" dxfId="856" priority="1579" operator="containsText" text="ENABLED">
      <formula>NOT(ISERROR(SEARCH("ENABLED",J124)))</formula>
    </cfRule>
  </conditionalFormatting>
  <conditionalFormatting sqref="AA124">
    <cfRule type="notContainsBlanks" dxfId="855" priority="1577">
      <formula>LEN(TRIM(AA124))&gt;0</formula>
    </cfRule>
  </conditionalFormatting>
  <conditionalFormatting sqref="J125:N125">
    <cfRule type="containsText" dxfId="854" priority="1574" operator="containsText" text="DISABLED">
      <formula>NOT(ISERROR(SEARCH("DISABLED",J125)))</formula>
    </cfRule>
    <cfRule type="containsText" dxfId="853" priority="1575" operator="containsText" text="ENABLED">
      <formula>NOT(ISERROR(SEARCH("ENABLED",J125)))</formula>
    </cfRule>
  </conditionalFormatting>
  <conditionalFormatting sqref="AA125">
    <cfRule type="notContainsBlanks" dxfId="852" priority="1573">
      <formula>LEN(TRIM(AA125))&gt;0</formula>
    </cfRule>
  </conditionalFormatting>
  <conditionalFormatting sqref="J126:N126">
    <cfRule type="containsText" dxfId="851" priority="1570" operator="containsText" text="DISABLED">
      <formula>NOT(ISERROR(SEARCH("DISABLED",J126)))</formula>
    </cfRule>
    <cfRule type="containsText" dxfId="850" priority="1571" operator="containsText" text="ENABLED">
      <formula>NOT(ISERROR(SEARCH("ENABLED",J126)))</formula>
    </cfRule>
  </conditionalFormatting>
  <conditionalFormatting sqref="AA126">
    <cfRule type="notContainsBlanks" dxfId="849" priority="1569">
      <formula>LEN(TRIM(AA126))&gt;0</formula>
    </cfRule>
  </conditionalFormatting>
  <conditionalFormatting sqref="J127:N127">
    <cfRule type="containsText" dxfId="848" priority="1566" operator="containsText" text="DISABLED">
      <formula>NOT(ISERROR(SEARCH("DISABLED",J127)))</formula>
    </cfRule>
    <cfRule type="containsText" dxfId="847" priority="1567" operator="containsText" text="ENABLED">
      <formula>NOT(ISERROR(SEARCH("ENABLED",J127)))</formula>
    </cfRule>
  </conditionalFormatting>
  <conditionalFormatting sqref="AA127">
    <cfRule type="notContainsBlanks" dxfId="846" priority="1565">
      <formula>LEN(TRIM(AA127))&gt;0</formula>
    </cfRule>
  </conditionalFormatting>
  <conditionalFormatting sqref="J128:J131">
    <cfRule type="containsText" dxfId="845" priority="1562" operator="containsText" text="DISABLED">
      <formula>NOT(ISERROR(SEARCH("DISABLED",J128)))</formula>
    </cfRule>
    <cfRule type="containsText" dxfId="844" priority="1563" operator="containsText" text="ENABLED">
      <formula>NOT(ISERROR(SEARCH("ENABLED",J128)))</formula>
    </cfRule>
  </conditionalFormatting>
  <conditionalFormatting sqref="AA128:AA131">
    <cfRule type="notContainsBlanks" dxfId="843" priority="1561">
      <formula>LEN(TRIM(AA128))&gt;0</formula>
    </cfRule>
  </conditionalFormatting>
  <conditionalFormatting sqref="K128:N131">
    <cfRule type="containsText" dxfId="842" priority="1558" operator="containsText" text="DISABLED">
      <formula>NOT(ISERROR(SEARCH("DISABLED",K128)))</formula>
    </cfRule>
    <cfRule type="containsText" dxfId="841" priority="1559" operator="containsText" text="ENABLED">
      <formula>NOT(ISERROR(SEARCH("ENABLED",K128)))</formula>
    </cfRule>
  </conditionalFormatting>
  <conditionalFormatting sqref="J132:N132">
    <cfRule type="containsText" dxfId="840" priority="1556" operator="containsText" text="DISABLED">
      <formula>NOT(ISERROR(SEARCH("DISABLED",J132)))</formula>
    </cfRule>
    <cfRule type="containsText" dxfId="839" priority="1557" operator="containsText" text="ENABLED">
      <formula>NOT(ISERROR(SEARCH("ENABLED",J132)))</formula>
    </cfRule>
  </conditionalFormatting>
  <conditionalFormatting sqref="AA132">
    <cfRule type="notContainsBlanks" dxfId="838" priority="1555">
      <formula>LEN(TRIM(AA132))&gt;0</formula>
    </cfRule>
  </conditionalFormatting>
  <conditionalFormatting sqref="J417">
    <cfRule type="containsText" dxfId="837" priority="1552" operator="containsText" text="DISABLED">
      <formula>NOT(ISERROR(SEARCH("DISABLED",J417)))</formula>
    </cfRule>
    <cfRule type="containsText" dxfId="836" priority="1553" operator="containsText" text="ENABLED">
      <formula>NOT(ISERROR(SEARCH("ENABLED",J417)))</formula>
    </cfRule>
  </conditionalFormatting>
  <conditionalFormatting sqref="AA440:AA447">
    <cfRule type="notContainsBlanks" dxfId="835" priority="1543">
      <formula>LEN(TRIM(AA440))&gt;0</formula>
    </cfRule>
  </conditionalFormatting>
  <conditionalFormatting sqref="K440:N447">
    <cfRule type="containsText" dxfId="834" priority="1540" operator="containsText" text="DISABLED">
      <formula>NOT(ISERROR(SEARCH("DISABLED",K440)))</formula>
    </cfRule>
    <cfRule type="containsText" dxfId="833" priority="1541" operator="containsText" text="ENABLED">
      <formula>NOT(ISERROR(SEARCH("ENABLED",K440)))</formula>
    </cfRule>
  </conditionalFormatting>
  <conditionalFormatting sqref="J969">
    <cfRule type="containsText" dxfId="832" priority="1538" operator="containsText" text="DISABLED">
      <formula>NOT(ISERROR(SEARCH("DISABLED",J969)))</formula>
    </cfRule>
    <cfRule type="containsText" dxfId="831" priority="1539" operator="containsText" text="ENABLED">
      <formula>NOT(ISERROR(SEARCH("ENABLED",J969)))</formula>
    </cfRule>
  </conditionalFormatting>
  <conditionalFormatting sqref="AA969">
    <cfRule type="notContainsBlanks" dxfId="830" priority="1537">
      <formula>LEN(TRIM(AA969))&gt;0</formula>
    </cfRule>
  </conditionalFormatting>
  <conditionalFormatting sqref="K969:N969">
    <cfRule type="containsText" dxfId="829" priority="1534" operator="containsText" text="DISABLED">
      <formula>NOT(ISERROR(SEARCH("DISABLED",K969)))</formula>
    </cfRule>
    <cfRule type="containsText" dxfId="828" priority="1535" operator="containsText" text="ENABLED">
      <formula>NOT(ISERROR(SEARCH("ENABLED",K969)))</formula>
    </cfRule>
  </conditionalFormatting>
  <conditionalFormatting sqref="J1067">
    <cfRule type="containsText" dxfId="827" priority="1532" operator="containsText" text="DISABLED">
      <formula>NOT(ISERROR(SEARCH("DISABLED",J1067)))</formula>
    </cfRule>
    <cfRule type="containsText" dxfId="826" priority="1533" operator="containsText" text="ENABLED">
      <formula>NOT(ISERROR(SEARCH("ENABLED",J1067)))</formula>
    </cfRule>
  </conditionalFormatting>
  <conditionalFormatting sqref="AA1067">
    <cfRule type="notContainsBlanks" dxfId="825" priority="1531">
      <formula>LEN(TRIM(AA1067))&gt;0</formula>
    </cfRule>
  </conditionalFormatting>
  <conditionalFormatting sqref="K1067:N1067">
    <cfRule type="containsText" dxfId="824" priority="1528" operator="containsText" text="DISABLED">
      <formula>NOT(ISERROR(SEARCH("DISABLED",K1067)))</formula>
    </cfRule>
    <cfRule type="containsText" dxfId="823" priority="1529" operator="containsText" text="ENABLED">
      <formula>NOT(ISERROR(SEARCH("ENABLED",K1067)))</formula>
    </cfRule>
  </conditionalFormatting>
  <conditionalFormatting sqref="J1070">
    <cfRule type="containsText" dxfId="822" priority="1526" operator="containsText" text="DISABLED">
      <formula>NOT(ISERROR(SEARCH("DISABLED",J1070)))</formula>
    </cfRule>
    <cfRule type="containsText" dxfId="821" priority="1527" operator="containsText" text="ENABLED">
      <formula>NOT(ISERROR(SEARCH("ENABLED",J1070)))</formula>
    </cfRule>
  </conditionalFormatting>
  <conditionalFormatting sqref="AA1070">
    <cfRule type="notContainsBlanks" dxfId="820" priority="1525">
      <formula>LEN(TRIM(AA1070))&gt;0</formula>
    </cfRule>
  </conditionalFormatting>
  <conditionalFormatting sqref="K1070:N1070">
    <cfRule type="containsText" dxfId="819" priority="1522" operator="containsText" text="DISABLED">
      <formula>NOT(ISERROR(SEARCH("DISABLED",K1070)))</formula>
    </cfRule>
    <cfRule type="containsText" dxfId="818" priority="1523" operator="containsText" text="ENABLED">
      <formula>NOT(ISERROR(SEARCH("ENABLED",K1070)))</formula>
    </cfRule>
  </conditionalFormatting>
  <conditionalFormatting sqref="J1171:J1172 J1181:J1188">
    <cfRule type="containsText" dxfId="817" priority="1520" operator="containsText" text="DISABLED">
      <formula>NOT(ISERROR(SEARCH("DISABLED",J1171)))</formula>
    </cfRule>
    <cfRule type="containsText" dxfId="816" priority="1521" operator="containsText" text="ENABLED">
      <formula>NOT(ISERROR(SEARCH("ENABLED",J1171)))</formula>
    </cfRule>
  </conditionalFormatting>
  <conditionalFormatting sqref="AA1171:AA1172 AA1181:AA1188">
    <cfRule type="notContainsBlanks" dxfId="815" priority="1519">
      <formula>LEN(TRIM(AA1171))&gt;0</formula>
    </cfRule>
  </conditionalFormatting>
  <conditionalFormatting sqref="K1171:N1172 K1181:N1188">
    <cfRule type="containsText" dxfId="814" priority="1516" operator="containsText" text="DISABLED">
      <formula>NOT(ISERROR(SEARCH("DISABLED",K1171)))</formula>
    </cfRule>
    <cfRule type="containsText" dxfId="813" priority="1517" operator="containsText" text="ENABLED">
      <formula>NOT(ISERROR(SEARCH("ENABLED",K1171)))</formula>
    </cfRule>
  </conditionalFormatting>
  <conditionalFormatting sqref="K1468:N1468">
    <cfRule type="containsText" dxfId="812" priority="1514" operator="containsText" text="DISABLED">
      <formula>NOT(ISERROR(SEARCH("DISABLED",K1468)))</formula>
    </cfRule>
    <cfRule type="containsText" dxfId="811" priority="1515" operator="containsText" text="ENABLED">
      <formula>NOT(ISERROR(SEARCH("ENABLED",K1468)))</formula>
    </cfRule>
  </conditionalFormatting>
  <conditionalFormatting sqref="AA1468">
    <cfRule type="notContainsBlanks" dxfId="810" priority="1513">
      <formula>LEN(TRIM(AA1468))&gt;0</formula>
    </cfRule>
  </conditionalFormatting>
  <conditionalFormatting sqref="K1470:N1470">
    <cfRule type="containsText" dxfId="809" priority="1510" operator="containsText" text="DISABLED">
      <formula>NOT(ISERROR(SEARCH("DISABLED",K1470)))</formula>
    </cfRule>
    <cfRule type="containsText" dxfId="808" priority="1511" operator="containsText" text="ENABLED">
      <formula>NOT(ISERROR(SEARCH("ENABLED",K1470)))</formula>
    </cfRule>
  </conditionalFormatting>
  <conditionalFormatting sqref="AA1470">
    <cfRule type="notContainsBlanks" dxfId="807" priority="1509">
      <formula>LEN(TRIM(AA1470))&gt;0</formula>
    </cfRule>
  </conditionalFormatting>
  <conditionalFormatting sqref="K1538:N1538">
    <cfRule type="containsText" dxfId="806" priority="1496" operator="containsText" text="DISABLED">
      <formula>NOT(ISERROR(SEARCH("DISABLED",K1538)))</formula>
    </cfRule>
    <cfRule type="containsText" dxfId="805" priority="1497" operator="containsText" text="ENABLED">
      <formula>NOT(ISERROR(SEARCH("ENABLED",K1538)))</formula>
    </cfRule>
  </conditionalFormatting>
  <conditionalFormatting sqref="AA1538">
    <cfRule type="notContainsBlanks" dxfId="804" priority="1495">
      <formula>LEN(TRIM(AA1538))&gt;0</formula>
    </cfRule>
  </conditionalFormatting>
  <conditionalFormatting sqref="K1535:N1535">
    <cfRule type="containsText" dxfId="803" priority="1492" operator="containsText" text="DISABLED">
      <formula>NOT(ISERROR(SEARCH("DISABLED",K1535)))</formula>
    </cfRule>
    <cfRule type="containsText" dxfId="802" priority="1493" operator="containsText" text="ENABLED">
      <formula>NOT(ISERROR(SEARCH("ENABLED",K1535)))</formula>
    </cfRule>
  </conditionalFormatting>
  <conditionalFormatting sqref="AA1535">
    <cfRule type="notContainsBlanks" dxfId="801" priority="1491">
      <formula>LEN(TRIM(AA1535))&gt;0</formula>
    </cfRule>
  </conditionalFormatting>
  <conditionalFormatting sqref="AA1578">
    <cfRule type="notContainsBlanks" dxfId="800" priority="1487">
      <formula>LEN(TRIM(AA1578))&gt;0</formula>
    </cfRule>
  </conditionalFormatting>
  <conditionalFormatting sqref="K1578:N1578">
    <cfRule type="containsText" dxfId="799" priority="1484" operator="containsText" text="DISABLED">
      <formula>NOT(ISERROR(SEARCH("DISABLED",K1578)))</formula>
    </cfRule>
    <cfRule type="containsText" dxfId="798" priority="1485" operator="containsText" text="ENABLED">
      <formula>NOT(ISERROR(SEARCH("ENABLED",K1578)))</formula>
    </cfRule>
  </conditionalFormatting>
  <conditionalFormatting sqref="K1583:N1583">
    <cfRule type="containsText" dxfId="797" priority="1482" operator="containsText" text="DISABLED">
      <formula>NOT(ISERROR(SEARCH("DISABLED",K1583)))</formula>
    </cfRule>
    <cfRule type="containsText" dxfId="796" priority="1483" operator="containsText" text="ENABLED">
      <formula>NOT(ISERROR(SEARCH("ENABLED",K1583)))</formula>
    </cfRule>
  </conditionalFormatting>
  <conditionalFormatting sqref="AA1583">
    <cfRule type="notContainsBlanks" dxfId="795" priority="1481">
      <formula>LEN(TRIM(AA1583))&gt;0</formula>
    </cfRule>
  </conditionalFormatting>
  <conditionalFormatting sqref="AA1611">
    <cfRule type="notContainsBlanks" dxfId="794" priority="1477">
      <formula>LEN(TRIM(AA1611))&gt;0</formula>
    </cfRule>
  </conditionalFormatting>
  <conditionalFormatting sqref="K1613:N1613">
    <cfRule type="containsText" dxfId="793" priority="1472" operator="containsText" text="DISABLED">
      <formula>NOT(ISERROR(SEARCH("DISABLED",K1613)))</formula>
    </cfRule>
    <cfRule type="containsText" dxfId="792" priority="1473" operator="containsText" text="ENABLED">
      <formula>NOT(ISERROR(SEARCH("ENABLED",K1613)))</formula>
    </cfRule>
  </conditionalFormatting>
  <conditionalFormatting sqref="AA1613">
    <cfRule type="notContainsBlanks" dxfId="791" priority="1471">
      <formula>LEN(TRIM(AA1613))&gt;0</formula>
    </cfRule>
  </conditionalFormatting>
  <conditionalFormatting sqref="K1652:N1652">
    <cfRule type="containsText" dxfId="790" priority="1462" operator="containsText" text="DISABLED">
      <formula>NOT(ISERROR(SEARCH("DISABLED",K1652)))</formula>
    </cfRule>
    <cfRule type="containsText" dxfId="789" priority="1463" operator="containsText" text="ENABLED">
      <formula>NOT(ISERROR(SEARCH("ENABLED",K1652)))</formula>
    </cfRule>
  </conditionalFormatting>
  <conditionalFormatting sqref="AA1652">
    <cfRule type="notContainsBlanks" dxfId="788" priority="1461">
      <formula>LEN(TRIM(AA1652))&gt;0</formula>
    </cfRule>
  </conditionalFormatting>
  <conditionalFormatting sqref="K1670:N1670">
    <cfRule type="containsText" dxfId="787" priority="1458" operator="containsText" text="DISABLED">
      <formula>NOT(ISERROR(SEARCH("DISABLED",K1670)))</formula>
    </cfRule>
    <cfRule type="containsText" dxfId="786" priority="1459" operator="containsText" text="ENABLED">
      <formula>NOT(ISERROR(SEARCH("ENABLED",K1670)))</formula>
    </cfRule>
  </conditionalFormatting>
  <conditionalFormatting sqref="AA1670">
    <cfRule type="notContainsBlanks" dxfId="785" priority="1457">
      <formula>LEN(TRIM(AA1670))&gt;0</formula>
    </cfRule>
  </conditionalFormatting>
  <conditionalFormatting sqref="AA1766:AA1768">
    <cfRule type="notContainsBlanks" dxfId="784" priority="1429">
      <formula>LEN(TRIM(AA1766))&gt;0</formula>
    </cfRule>
  </conditionalFormatting>
  <conditionalFormatting sqref="K1500:N1500">
    <cfRule type="containsText" dxfId="783" priority="1424" operator="containsText" text="DISABLED">
      <formula>NOT(ISERROR(SEARCH("DISABLED",K1500)))</formula>
    </cfRule>
    <cfRule type="containsText" dxfId="782" priority="1425" operator="containsText" text="ENABLED">
      <formula>NOT(ISERROR(SEARCH("ENABLED",K1500)))</formula>
    </cfRule>
  </conditionalFormatting>
  <conditionalFormatting sqref="AA1500">
    <cfRule type="notContainsBlanks" dxfId="781" priority="1423">
      <formula>LEN(TRIM(AA1500))&gt;0</formula>
    </cfRule>
  </conditionalFormatting>
  <conditionalFormatting sqref="J1470">
    <cfRule type="containsText" dxfId="780" priority="1408" operator="containsText" text="DISABLED">
      <formula>NOT(ISERROR(SEARCH("DISABLED",J1470)))</formula>
    </cfRule>
    <cfRule type="containsText" dxfId="779" priority="1409" operator="containsText" text="ENABLED">
      <formula>NOT(ISERROR(SEARCH("ENABLED",J1470)))</formula>
    </cfRule>
  </conditionalFormatting>
  <conditionalFormatting sqref="J2084:N2084">
    <cfRule type="containsText" dxfId="778" priority="1406" operator="containsText" text="DISABLED">
      <formula>NOT(ISERROR(SEARCH("DISABLED",J2084)))</formula>
    </cfRule>
    <cfRule type="containsText" dxfId="777" priority="1407" operator="containsText" text="ENABLED">
      <formula>NOT(ISERROR(SEARCH("ENABLED",J2084)))</formula>
    </cfRule>
  </conditionalFormatting>
  <conditionalFormatting sqref="AA2084">
    <cfRule type="notContainsBlanks" dxfId="776" priority="1405">
      <formula>LEN(TRIM(AA2084))&gt;0</formula>
    </cfRule>
  </conditionalFormatting>
  <conditionalFormatting sqref="J564:J571">
    <cfRule type="containsText" dxfId="775" priority="1384" operator="containsText" text="DISABLED">
      <formula>NOT(ISERROR(SEARCH("DISABLED",J564)))</formula>
    </cfRule>
    <cfRule type="containsText" dxfId="774" priority="1385" operator="containsText" text="ENABLED">
      <formula>NOT(ISERROR(SEARCH("ENABLED",J564)))</formula>
    </cfRule>
  </conditionalFormatting>
  <conditionalFormatting sqref="AA564:AA571">
    <cfRule type="notContainsBlanks" dxfId="773" priority="1383">
      <formula>LEN(TRIM(AA564))&gt;0</formula>
    </cfRule>
  </conditionalFormatting>
  <conditionalFormatting sqref="K564:N571">
    <cfRule type="containsText" dxfId="772" priority="1380" operator="containsText" text="DISABLED">
      <formula>NOT(ISERROR(SEARCH("DISABLED",K564)))</formula>
    </cfRule>
    <cfRule type="containsText" dxfId="771" priority="1381" operator="containsText" text="ENABLED">
      <formula>NOT(ISERROR(SEARCH("ENABLED",K564)))</formula>
    </cfRule>
  </conditionalFormatting>
  <conditionalFormatting sqref="J1232:J1233">
    <cfRule type="containsText" dxfId="770" priority="1378" operator="containsText" text="DISABLED">
      <formula>NOT(ISERROR(SEARCH("DISABLED",J1232)))</formula>
    </cfRule>
    <cfRule type="containsText" dxfId="769" priority="1379" operator="containsText" text="ENABLED">
      <formula>NOT(ISERROR(SEARCH("ENABLED",J1232)))</formula>
    </cfRule>
  </conditionalFormatting>
  <conditionalFormatting sqref="AA1232:AA1233">
    <cfRule type="notContainsBlanks" dxfId="768" priority="1377">
      <formula>LEN(TRIM(AA1232))&gt;0</formula>
    </cfRule>
  </conditionalFormatting>
  <conditionalFormatting sqref="K1232:N1233">
    <cfRule type="containsText" dxfId="767" priority="1374" operator="containsText" text="DISABLED">
      <formula>NOT(ISERROR(SEARCH("DISABLED",K1232)))</formula>
    </cfRule>
    <cfRule type="containsText" dxfId="766" priority="1375" operator="containsText" text="ENABLED">
      <formula>NOT(ISERROR(SEARCH("ENABLED",K1232)))</formula>
    </cfRule>
  </conditionalFormatting>
  <conditionalFormatting sqref="AA1556">
    <cfRule type="notContainsBlanks" dxfId="765" priority="1371">
      <formula>LEN(TRIM(AA1556))&gt;0</formula>
    </cfRule>
  </conditionalFormatting>
  <conditionalFormatting sqref="J384:J399">
    <cfRule type="containsText" dxfId="764" priority="1366" operator="containsText" text="DISABLED">
      <formula>NOT(ISERROR(SEARCH("DISABLED",J384)))</formula>
    </cfRule>
    <cfRule type="containsText" dxfId="763" priority="1367" operator="containsText" text="ENABLED">
      <formula>NOT(ISERROR(SEARCH("ENABLED",J384)))</formula>
    </cfRule>
  </conditionalFormatting>
  <conditionalFormatting sqref="K384:N399">
    <cfRule type="containsText" dxfId="762" priority="1363" operator="containsText" text="DISABLED">
      <formula>NOT(ISERROR(SEARCH("DISABLED",K384)))</formula>
    </cfRule>
    <cfRule type="containsText" dxfId="761" priority="1364" operator="containsText" text="ENABLED">
      <formula>NOT(ISERROR(SEARCH("ENABLED",K384)))</formula>
    </cfRule>
  </conditionalFormatting>
  <conditionalFormatting sqref="AA397">
    <cfRule type="notContainsBlanks" dxfId="760" priority="1362">
      <formula>LEN(TRIM(AA397))&gt;0</formula>
    </cfRule>
  </conditionalFormatting>
  <conditionalFormatting sqref="K400:N407">
    <cfRule type="containsText" dxfId="759" priority="1351" operator="containsText" text="DISABLED">
      <formula>NOT(ISERROR(SEARCH("DISABLED",K400)))</formula>
    </cfRule>
    <cfRule type="containsText" dxfId="758" priority="1352" operator="containsText" text="ENABLED">
      <formula>NOT(ISERROR(SEARCH("ENABLED",K400)))</formula>
    </cfRule>
  </conditionalFormatting>
  <conditionalFormatting sqref="AA398:AA407">
    <cfRule type="notContainsBlanks" dxfId="757" priority="1354">
      <formula>LEN(TRIM(AA398))&gt;0</formula>
    </cfRule>
  </conditionalFormatting>
  <conditionalFormatting sqref="K1432:N1432 K1437:N1437">
    <cfRule type="containsText" dxfId="756" priority="1153" operator="containsText" text="DISABLED">
      <formula>NOT(ISERROR(SEARCH("DISABLED",K1432)))</formula>
    </cfRule>
    <cfRule type="containsText" dxfId="755" priority="1154" operator="containsText" text="ENABLED">
      <formula>NOT(ISERROR(SEARCH("ENABLED",K1432)))</formula>
    </cfRule>
  </conditionalFormatting>
  <conditionalFormatting sqref="AA398">
    <cfRule type="notContainsBlanks" dxfId="754" priority="1350">
      <formula>LEN(TRIM(AA398))&gt;0</formula>
    </cfRule>
  </conditionalFormatting>
  <conditionalFormatting sqref="AA396">
    <cfRule type="notContainsBlanks" dxfId="753" priority="1342">
      <formula>LEN(TRIM(AA396))&gt;0</formula>
    </cfRule>
  </conditionalFormatting>
  <conditionalFormatting sqref="AA396 AA398">
    <cfRule type="notContainsBlanks" dxfId="752" priority="1338">
      <formula>LEN(TRIM(AA396))&gt;0</formula>
    </cfRule>
  </conditionalFormatting>
  <conditionalFormatting sqref="AA398">
    <cfRule type="notContainsBlanks" dxfId="751" priority="1332">
      <formula>LEN(TRIM(AA398))&gt;0</formula>
    </cfRule>
  </conditionalFormatting>
  <conditionalFormatting sqref="AA399">
    <cfRule type="notContainsBlanks" dxfId="750" priority="1326">
      <formula>LEN(TRIM(AA399))&gt;0</formula>
    </cfRule>
  </conditionalFormatting>
  <conditionalFormatting sqref="AA397">
    <cfRule type="notContainsBlanks" dxfId="749" priority="1318">
      <formula>LEN(TRIM(AA397))&gt;0</formula>
    </cfRule>
  </conditionalFormatting>
  <conditionalFormatting sqref="AA395">
    <cfRule type="notContainsBlanks" dxfId="748" priority="1314">
      <formula>LEN(TRIM(AA395))&gt;0</formula>
    </cfRule>
  </conditionalFormatting>
  <conditionalFormatting sqref="AA395">
    <cfRule type="notContainsBlanks" dxfId="747" priority="1308">
      <formula>LEN(TRIM(AA395))&gt;0</formula>
    </cfRule>
  </conditionalFormatting>
  <conditionalFormatting sqref="AA395">
    <cfRule type="notContainsBlanks" dxfId="746" priority="1300">
      <formula>LEN(TRIM(AA395))&gt;0</formula>
    </cfRule>
  </conditionalFormatting>
  <conditionalFormatting sqref="K526:N547">
    <cfRule type="containsText" dxfId="745" priority="1291" operator="containsText" text="DISABLED">
      <formula>NOT(ISERROR(SEARCH("DISABLED",K526)))</formula>
    </cfRule>
    <cfRule type="containsText" dxfId="744" priority="1292" operator="containsText" text="ENABLED">
      <formula>NOT(ISERROR(SEARCH("ENABLED",K526)))</formula>
    </cfRule>
  </conditionalFormatting>
  <conditionalFormatting sqref="AA526:AA547">
    <cfRule type="notContainsBlanks" dxfId="743" priority="1294">
      <formula>LEN(TRIM(AA526))&gt;0</formula>
    </cfRule>
  </conditionalFormatting>
  <conditionalFormatting sqref="J635">
    <cfRule type="containsText" dxfId="742" priority="1289" operator="containsText" text="DISABLED">
      <formula>NOT(ISERROR(SEARCH("DISABLED",J635)))</formula>
    </cfRule>
    <cfRule type="containsText" dxfId="741" priority="1290" operator="containsText" text="ENABLED">
      <formula>NOT(ISERROR(SEARCH("ENABLED",J635)))</formula>
    </cfRule>
  </conditionalFormatting>
  <conditionalFormatting sqref="AA635">
    <cfRule type="notContainsBlanks" dxfId="740" priority="1288">
      <formula>LEN(TRIM(AA635))&gt;0</formula>
    </cfRule>
  </conditionalFormatting>
  <conditionalFormatting sqref="K635:N635">
    <cfRule type="containsText" dxfId="739" priority="1285" operator="containsText" text="DISABLED">
      <formula>NOT(ISERROR(SEARCH("DISABLED",K635)))</formula>
    </cfRule>
    <cfRule type="containsText" dxfId="738" priority="1286" operator="containsText" text="ENABLED">
      <formula>NOT(ISERROR(SEARCH("ENABLED",K635)))</formula>
    </cfRule>
  </conditionalFormatting>
  <conditionalFormatting sqref="J640">
    <cfRule type="containsText" dxfId="737" priority="1283" operator="containsText" text="DISABLED">
      <formula>NOT(ISERROR(SEARCH("DISABLED",J640)))</formula>
    </cfRule>
    <cfRule type="containsText" dxfId="736" priority="1284" operator="containsText" text="ENABLED">
      <formula>NOT(ISERROR(SEARCH("ENABLED",J640)))</formula>
    </cfRule>
  </conditionalFormatting>
  <conditionalFormatting sqref="AA640">
    <cfRule type="notContainsBlanks" dxfId="735" priority="1282">
      <formula>LEN(TRIM(AA640))&gt;0</formula>
    </cfRule>
  </conditionalFormatting>
  <conditionalFormatting sqref="K640:N640">
    <cfRule type="containsText" dxfId="734" priority="1279" operator="containsText" text="DISABLED">
      <formula>NOT(ISERROR(SEARCH("DISABLED",K640)))</formula>
    </cfRule>
    <cfRule type="containsText" dxfId="733" priority="1280" operator="containsText" text="ENABLED">
      <formula>NOT(ISERROR(SEARCH("ENABLED",K640)))</formula>
    </cfRule>
  </conditionalFormatting>
  <conditionalFormatting sqref="J643">
    <cfRule type="containsText" dxfId="732" priority="1277" operator="containsText" text="DISABLED">
      <formula>NOT(ISERROR(SEARCH("DISABLED",J643)))</formula>
    </cfRule>
    <cfRule type="containsText" dxfId="731" priority="1278" operator="containsText" text="ENABLED">
      <formula>NOT(ISERROR(SEARCH("ENABLED",J643)))</formula>
    </cfRule>
  </conditionalFormatting>
  <conditionalFormatting sqref="AA643">
    <cfRule type="notContainsBlanks" dxfId="730" priority="1276">
      <formula>LEN(TRIM(AA643))&gt;0</formula>
    </cfRule>
  </conditionalFormatting>
  <conditionalFormatting sqref="K643:N643">
    <cfRule type="containsText" dxfId="729" priority="1273" operator="containsText" text="DISABLED">
      <formula>NOT(ISERROR(SEARCH("DISABLED",K643)))</formula>
    </cfRule>
    <cfRule type="containsText" dxfId="728" priority="1274" operator="containsText" text="ENABLED">
      <formula>NOT(ISERROR(SEARCH("ENABLED",K643)))</formula>
    </cfRule>
  </conditionalFormatting>
  <conditionalFormatting sqref="J646">
    <cfRule type="containsText" dxfId="727" priority="1271" operator="containsText" text="DISABLED">
      <formula>NOT(ISERROR(SEARCH("DISABLED",J646)))</formula>
    </cfRule>
    <cfRule type="containsText" dxfId="726" priority="1272" operator="containsText" text="ENABLED">
      <formula>NOT(ISERROR(SEARCH("ENABLED",J646)))</formula>
    </cfRule>
  </conditionalFormatting>
  <conditionalFormatting sqref="AA646">
    <cfRule type="notContainsBlanks" dxfId="725" priority="1270">
      <formula>LEN(TRIM(AA646))&gt;0</formula>
    </cfRule>
  </conditionalFormatting>
  <conditionalFormatting sqref="K646:N646">
    <cfRule type="containsText" dxfId="724" priority="1267" operator="containsText" text="DISABLED">
      <formula>NOT(ISERROR(SEARCH("DISABLED",K646)))</formula>
    </cfRule>
    <cfRule type="containsText" dxfId="723" priority="1268" operator="containsText" text="ENABLED">
      <formula>NOT(ISERROR(SEARCH("ENABLED",K646)))</formula>
    </cfRule>
  </conditionalFormatting>
  <conditionalFormatting sqref="J647">
    <cfRule type="containsText" dxfId="722" priority="1265" operator="containsText" text="DISABLED">
      <formula>NOT(ISERROR(SEARCH("DISABLED",J647)))</formula>
    </cfRule>
    <cfRule type="containsText" dxfId="721" priority="1266" operator="containsText" text="ENABLED">
      <formula>NOT(ISERROR(SEARCH("ENABLED",J647)))</formula>
    </cfRule>
  </conditionalFormatting>
  <conditionalFormatting sqref="AA647">
    <cfRule type="notContainsBlanks" dxfId="720" priority="1264">
      <formula>LEN(TRIM(AA647))&gt;0</formula>
    </cfRule>
  </conditionalFormatting>
  <conditionalFormatting sqref="K647:N647">
    <cfRule type="containsText" dxfId="719" priority="1261" operator="containsText" text="DISABLED">
      <formula>NOT(ISERROR(SEARCH("DISABLED",K647)))</formula>
    </cfRule>
    <cfRule type="containsText" dxfId="718" priority="1262" operator="containsText" text="ENABLED">
      <formula>NOT(ISERROR(SEARCH("ENABLED",K647)))</formula>
    </cfRule>
  </conditionalFormatting>
  <conditionalFormatting sqref="J655">
    <cfRule type="containsText" dxfId="717" priority="1259" operator="containsText" text="DISABLED">
      <formula>NOT(ISERROR(SEARCH("DISABLED",J655)))</formula>
    </cfRule>
    <cfRule type="containsText" dxfId="716" priority="1260" operator="containsText" text="ENABLED">
      <formula>NOT(ISERROR(SEARCH("ENABLED",J655)))</formula>
    </cfRule>
  </conditionalFormatting>
  <conditionalFormatting sqref="AA655">
    <cfRule type="notContainsBlanks" dxfId="715" priority="1258">
      <formula>LEN(TRIM(AA655))&gt;0</formula>
    </cfRule>
  </conditionalFormatting>
  <conditionalFormatting sqref="K655:N655">
    <cfRule type="containsText" dxfId="714" priority="1255" operator="containsText" text="DISABLED">
      <formula>NOT(ISERROR(SEARCH("DISABLED",K655)))</formula>
    </cfRule>
    <cfRule type="containsText" dxfId="713" priority="1256" operator="containsText" text="ENABLED">
      <formula>NOT(ISERROR(SEARCH("ENABLED",K655)))</formula>
    </cfRule>
  </conditionalFormatting>
  <conditionalFormatting sqref="J659">
    <cfRule type="containsText" dxfId="712" priority="1253" operator="containsText" text="DISABLED">
      <formula>NOT(ISERROR(SEARCH("DISABLED",J659)))</formula>
    </cfRule>
    <cfRule type="containsText" dxfId="711" priority="1254" operator="containsText" text="ENABLED">
      <formula>NOT(ISERROR(SEARCH("ENABLED",J659)))</formula>
    </cfRule>
  </conditionalFormatting>
  <conditionalFormatting sqref="AA659">
    <cfRule type="notContainsBlanks" dxfId="710" priority="1252">
      <formula>LEN(TRIM(AA659))&gt;0</formula>
    </cfRule>
  </conditionalFormatting>
  <conditionalFormatting sqref="K659:N659">
    <cfRule type="containsText" dxfId="709" priority="1249" operator="containsText" text="DISABLED">
      <formula>NOT(ISERROR(SEARCH("DISABLED",K659)))</formula>
    </cfRule>
    <cfRule type="containsText" dxfId="708" priority="1250" operator="containsText" text="ENABLED">
      <formula>NOT(ISERROR(SEARCH("ENABLED",K659)))</formula>
    </cfRule>
  </conditionalFormatting>
  <conditionalFormatting sqref="J662">
    <cfRule type="containsText" dxfId="707" priority="1247" operator="containsText" text="DISABLED">
      <formula>NOT(ISERROR(SEARCH("DISABLED",J662)))</formula>
    </cfRule>
    <cfRule type="containsText" dxfId="706" priority="1248" operator="containsText" text="ENABLED">
      <formula>NOT(ISERROR(SEARCH("ENABLED",J662)))</formula>
    </cfRule>
  </conditionalFormatting>
  <conditionalFormatting sqref="AA662">
    <cfRule type="notContainsBlanks" dxfId="705" priority="1246">
      <formula>LEN(TRIM(AA662))&gt;0</formula>
    </cfRule>
  </conditionalFormatting>
  <conditionalFormatting sqref="K662:N662">
    <cfRule type="containsText" dxfId="704" priority="1243" operator="containsText" text="DISABLED">
      <formula>NOT(ISERROR(SEARCH("DISABLED",K662)))</formula>
    </cfRule>
    <cfRule type="containsText" dxfId="703" priority="1244" operator="containsText" text="ENABLED">
      <formula>NOT(ISERROR(SEARCH("ENABLED",K662)))</formula>
    </cfRule>
  </conditionalFormatting>
  <conditionalFormatting sqref="J664">
    <cfRule type="containsText" dxfId="702" priority="1241" operator="containsText" text="DISABLED">
      <formula>NOT(ISERROR(SEARCH("DISABLED",J664)))</formula>
    </cfRule>
    <cfRule type="containsText" dxfId="701" priority="1242" operator="containsText" text="ENABLED">
      <formula>NOT(ISERROR(SEARCH("ENABLED",J664)))</formula>
    </cfRule>
  </conditionalFormatting>
  <conditionalFormatting sqref="AA664">
    <cfRule type="notContainsBlanks" dxfId="700" priority="1240">
      <formula>LEN(TRIM(AA664))&gt;0</formula>
    </cfRule>
  </conditionalFormatting>
  <conditionalFormatting sqref="K664:N664">
    <cfRule type="containsText" dxfId="699" priority="1237" operator="containsText" text="DISABLED">
      <formula>NOT(ISERROR(SEARCH("DISABLED",K664)))</formula>
    </cfRule>
    <cfRule type="containsText" dxfId="698" priority="1238" operator="containsText" text="ENABLED">
      <formula>NOT(ISERROR(SEARCH("ENABLED",K664)))</formula>
    </cfRule>
  </conditionalFormatting>
  <conditionalFormatting sqref="J669">
    <cfRule type="containsText" dxfId="697" priority="1235" operator="containsText" text="DISABLED">
      <formula>NOT(ISERROR(SEARCH("DISABLED",J669)))</formula>
    </cfRule>
    <cfRule type="containsText" dxfId="696" priority="1236" operator="containsText" text="ENABLED">
      <formula>NOT(ISERROR(SEARCH("ENABLED",J669)))</formula>
    </cfRule>
  </conditionalFormatting>
  <conditionalFormatting sqref="AA669">
    <cfRule type="notContainsBlanks" dxfId="695" priority="1234">
      <formula>LEN(TRIM(AA669))&gt;0</formula>
    </cfRule>
  </conditionalFormatting>
  <conditionalFormatting sqref="K669:N669">
    <cfRule type="containsText" dxfId="694" priority="1231" operator="containsText" text="DISABLED">
      <formula>NOT(ISERROR(SEARCH("DISABLED",K669)))</formula>
    </cfRule>
    <cfRule type="containsText" dxfId="693" priority="1232" operator="containsText" text="ENABLED">
      <formula>NOT(ISERROR(SEARCH("ENABLED",K669)))</formula>
    </cfRule>
  </conditionalFormatting>
  <conditionalFormatting sqref="J706:J711">
    <cfRule type="containsText" dxfId="692" priority="1229" operator="containsText" text="DISABLED">
      <formula>NOT(ISERROR(SEARCH("DISABLED",J706)))</formula>
    </cfRule>
    <cfRule type="containsText" dxfId="691" priority="1230" operator="containsText" text="ENABLED">
      <formula>NOT(ISERROR(SEARCH("ENABLED",J706)))</formula>
    </cfRule>
  </conditionalFormatting>
  <conditionalFormatting sqref="AA706:AA711">
    <cfRule type="notContainsBlanks" dxfId="690" priority="1228">
      <formula>LEN(TRIM(AA706))&gt;0</formula>
    </cfRule>
  </conditionalFormatting>
  <conditionalFormatting sqref="K706:N711">
    <cfRule type="containsText" dxfId="689" priority="1225" operator="containsText" text="DISABLED">
      <formula>NOT(ISERROR(SEARCH("DISABLED",K706)))</formula>
    </cfRule>
    <cfRule type="containsText" dxfId="688" priority="1226" operator="containsText" text="ENABLED">
      <formula>NOT(ISERROR(SEARCH("ENABLED",K706)))</formula>
    </cfRule>
  </conditionalFormatting>
  <conditionalFormatting sqref="J735">
    <cfRule type="containsText" dxfId="687" priority="1223" operator="containsText" text="DISABLED">
      <formula>NOT(ISERROR(SEARCH("DISABLED",J735)))</formula>
    </cfRule>
    <cfRule type="containsText" dxfId="686" priority="1224" operator="containsText" text="ENABLED">
      <formula>NOT(ISERROR(SEARCH("ENABLED",J735)))</formula>
    </cfRule>
  </conditionalFormatting>
  <conditionalFormatting sqref="AA735">
    <cfRule type="notContainsBlanks" dxfId="685" priority="1222">
      <formula>LEN(TRIM(AA735))&gt;0</formula>
    </cfRule>
  </conditionalFormatting>
  <conditionalFormatting sqref="K735:N735">
    <cfRule type="containsText" dxfId="684" priority="1219" operator="containsText" text="DISABLED">
      <formula>NOT(ISERROR(SEARCH("DISABLED",K735)))</formula>
    </cfRule>
    <cfRule type="containsText" dxfId="683" priority="1220" operator="containsText" text="ENABLED">
      <formula>NOT(ISERROR(SEARCH("ENABLED",K735)))</formula>
    </cfRule>
  </conditionalFormatting>
  <conditionalFormatting sqref="J760:J761">
    <cfRule type="containsText" dxfId="682" priority="1217" operator="containsText" text="DISABLED">
      <formula>NOT(ISERROR(SEARCH("DISABLED",J760)))</formula>
    </cfRule>
    <cfRule type="containsText" dxfId="681" priority="1218" operator="containsText" text="ENABLED">
      <formula>NOT(ISERROR(SEARCH("ENABLED",J760)))</formula>
    </cfRule>
  </conditionalFormatting>
  <conditionalFormatting sqref="AA760:AA761">
    <cfRule type="notContainsBlanks" dxfId="680" priority="1216">
      <formula>LEN(TRIM(AA760))&gt;0</formula>
    </cfRule>
  </conditionalFormatting>
  <conditionalFormatting sqref="K760:N761">
    <cfRule type="containsText" dxfId="679" priority="1213" operator="containsText" text="DISABLED">
      <formula>NOT(ISERROR(SEARCH("DISABLED",K760)))</formula>
    </cfRule>
    <cfRule type="containsText" dxfId="678" priority="1214" operator="containsText" text="ENABLED">
      <formula>NOT(ISERROR(SEARCH("ENABLED",K760)))</formula>
    </cfRule>
  </conditionalFormatting>
  <conditionalFormatting sqref="J777:J779">
    <cfRule type="containsText" dxfId="677" priority="1211" operator="containsText" text="DISABLED">
      <formula>NOT(ISERROR(SEARCH("DISABLED",J777)))</formula>
    </cfRule>
    <cfRule type="containsText" dxfId="676" priority="1212" operator="containsText" text="ENABLED">
      <formula>NOT(ISERROR(SEARCH("ENABLED",J777)))</formula>
    </cfRule>
  </conditionalFormatting>
  <conditionalFormatting sqref="AA777:AA779">
    <cfRule type="notContainsBlanks" dxfId="675" priority="1210">
      <formula>LEN(TRIM(AA777))&gt;0</formula>
    </cfRule>
  </conditionalFormatting>
  <conditionalFormatting sqref="K777:N779">
    <cfRule type="containsText" dxfId="674" priority="1207" operator="containsText" text="DISABLED">
      <formula>NOT(ISERROR(SEARCH("DISABLED",K777)))</formula>
    </cfRule>
    <cfRule type="containsText" dxfId="673" priority="1208" operator="containsText" text="ENABLED">
      <formula>NOT(ISERROR(SEARCH("ENABLED",K777)))</formula>
    </cfRule>
  </conditionalFormatting>
  <conditionalFormatting sqref="J786:J791">
    <cfRule type="containsText" dxfId="672" priority="1205" operator="containsText" text="DISABLED">
      <formula>NOT(ISERROR(SEARCH("DISABLED",J786)))</formula>
    </cfRule>
    <cfRule type="containsText" dxfId="671" priority="1206" operator="containsText" text="ENABLED">
      <formula>NOT(ISERROR(SEARCH("ENABLED",J786)))</formula>
    </cfRule>
  </conditionalFormatting>
  <conditionalFormatting sqref="AA786:AA791">
    <cfRule type="notContainsBlanks" dxfId="670" priority="1204">
      <formula>LEN(TRIM(AA786))&gt;0</formula>
    </cfRule>
  </conditionalFormatting>
  <conditionalFormatting sqref="K786:N791">
    <cfRule type="containsText" dxfId="669" priority="1201" operator="containsText" text="DISABLED">
      <formula>NOT(ISERROR(SEARCH("DISABLED",K786)))</formula>
    </cfRule>
    <cfRule type="containsText" dxfId="668" priority="1202" operator="containsText" text="ENABLED">
      <formula>NOT(ISERROR(SEARCH("ENABLED",K786)))</formula>
    </cfRule>
  </conditionalFormatting>
  <conditionalFormatting sqref="J866:J871">
    <cfRule type="containsText" dxfId="667" priority="1199" operator="containsText" text="DISABLED">
      <formula>NOT(ISERROR(SEARCH("DISABLED",J866)))</formula>
    </cfRule>
    <cfRule type="containsText" dxfId="666" priority="1200" operator="containsText" text="ENABLED">
      <formula>NOT(ISERROR(SEARCH("ENABLED",J866)))</formula>
    </cfRule>
  </conditionalFormatting>
  <conditionalFormatting sqref="AA866:AA871">
    <cfRule type="notContainsBlanks" dxfId="665" priority="1198">
      <formula>LEN(TRIM(AA866))&gt;0</formula>
    </cfRule>
  </conditionalFormatting>
  <conditionalFormatting sqref="K866:N871">
    <cfRule type="containsText" dxfId="664" priority="1195" operator="containsText" text="DISABLED">
      <formula>NOT(ISERROR(SEARCH("DISABLED",K866)))</formula>
    </cfRule>
    <cfRule type="containsText" dxfId="663" priority="1196" operator="containsText" text="ENABLED">
      <formula>NOT(ISERROR(SEARCH("ENABLED",K866)))</formula>
    </cfRule>
  </conditionalFormatting>
  <conditionalFormatting sqref="J988">
    <cfRule type="containsText" dxfId="662" priority="1193" operator="containsText" text="DISABLED">
      <formula>NOT(ISERROR(SEARCH("DISABLED",J988)))</formula>
    </cfRule>
    <cfRule type="containsText" dxfId="661" priority="1194" operator="containsText" text="ENABLED">
      <formula>NOT(ISERROR(SEARCH("ENABLED",J988)))</formula>
    </cfRule>
  </conditionalFormatting>
  <conditionalFormatting sqref="AA988">
    <cfRule type="notContainsBlanks" dxfId="660" priority="1192">
      <formula>LEN(TRIM(AA988))&gt;0</formula>
    </cfRule>
  </conditionalFormatting>
  <conditionalFormatting sqref="K988:N988">
    <cfRule type="containsText" dxfId="659" priority="1189" operator="containsText" text="DISABLED">
      <formula>NOT(ISERROR(SEARCH("DISABLED",K988)))</formula>
    </cfRule>
    <cfRule type="containsText" dxfId="658" priority="1190" operator="containsText" text="ENABLED">
      <formula>NOT(ISERROR(SEARCH("ENABLED",K988)))</formula>
    </cfRule>
  </conditionalFormatting>
  <conditionalFormatting sqref="J1092:J1093">
    <cfRule type="containsText" dxfId="657" priority="1187" operator="containsText" text="DISABLED">
      <formula>NOT(ISERROR(SEARCH("DISABLED",J1092)))</formula>
    </cfRule>
    <cfRule type="containsText" dxfId="656" priority="1188" operator="containsText" text="ENABLED">
      <formula>NOT(ISERROR(SEARCH("ENABLED",J1092)))</formula>
    </cfRule>
  </conditionalFormatting>
  <conditionalFormatting sqref="AA1092:AA1093">
    <cfRule type="notContainsBlanks" dxfId="655" priority="1186">
      <formula>LEN(TRIM(AA1092))&gt;0</formula>
    </cfRule>
  </conditionalFormatting>
  <conditionalFormatting sqref="K1092:N1093">
    <cfRule type="containsText" dxfId="654" priority="1183" operator="containsText" text="DISABLED">
      <formula>NOT(ISERROR(SEARCH("DISABLED",K1092)))</formula>
    </cfRule>
    <cfRule type="containsText" dxfId="653" priority="1184" operator="containsText" text="ENABLED">
      <formula>NOT(ISERROR(SEARCH("ENABLED",K1092)))</formula>
    </cfRule>
  </conditionalFormatting>
  <conditionalFormatting sqref="J1095:J1096">
    <cfRule type="containsText" dxfId="652" priority="1181" operator="containsText" text="DISABLED">
      <formula>NOT(ISERROR(SEARCH("DISABLED",J1095)))</formula>
    </cfRule>
    <cfRule type="containsText" dxfId="651" priority="1182" operator="containsText" text="ENABLED">
      <formula>NOT(ISERROR(SEARCH("ENABLED",J1095)))</formula>
    </cfRule>
  </conditionalFormatting>
  <conditionalFormatting sqref="AA1095:AA1096">
    <cfRule type="notContainsBlanks" dxfId="650" priority="1180">
      <formula>LEN(TRIM(AA1095))&gt;0</formula>
    </cfRule>
  </conditionalFormatting>
  <conditionalFormatting sqref="K1095:N1096">
    <cfRule type="containsText" dxfId="649" priority="1177" operator="containsText" text="DISABLED">
      <formula>NOT(ISERROR(SEARCH("DISABLED",K1095)))</formula>
    </cfRule>
    <cfRule type="containsText" dxfId="648" priority="1178" operator="containsText" text="ENABLED">
      <formula>NOT(ISERROR(SEARCH("ENABLED",K1095)))</formula>
    </cfRule>
  </conditionalFormatting>
  <conditionalFormatting sqref="J1189:J1198">
    <cfRule type="containsText" dxfId="647" priority="1175" operator="containsText" text="DISABLED">
      <formula>NOT(ISERROR(SEARCH("DISABLED",J1189)))</formula>
    </cfRule>
    <cfRule type="containsText" dxfId="646" priority="1176" operator="containsText" text="ENABLED">
      <formula>NOT(ISERROR(SEARCH("ENABLED",J1189)))</formula>
    </cfRule>
  </conditionalFormatting>
  <conditionalFormatting sqref="AA1189:AA1198">
    <cfRule type="notContainsBlanks" dxfId="645" priority="1174">
      <formula>LEN(TRIM(AA1189))&gt;0</formula>
    </cfRule>
  </conditionalFormatting>
  <conditionalFormatting sqref="K1189:N1198">
    <cfRule type="containsText" dxfId="644" priority="1171" operator="containsText" text="DISABLED">
      <formula>NOT(ISERROR(SEARCH("DISABLED",K1189)))</formula>
    </cfRule>
    <cfRule type="containsText" dxfId="643" priority="1172" operator="containsText" text="ENABLED">
      <formula>NOT(ISERROR(SEARCH("ENABLED",K1189)))</formula>
    </cfRule>
  </conditionalFormatting>
  <conditionalFormatting sqref="J1307:J1326">
    <cfRule type="containsText" dxfId="642" priority="1169" operator="containsText" text="DISABLED">
      <formula>NOT(ISERROR(SEARCH("DISABLED",J1307)))</formula>
    </cfRule>
    <cfRule type="containsText" dxfId="641" priority="1170" operator="containsText" text="ENABLED">
      <formula>NOT(ISERROR(SEARCH("ENABLED",J1307)))</formula>
    </cfRule>
  </conditionalFormatting>
  <conditionalFormatting sqref="AA1307:AA1326">
    <cfRule type="notContainsBlanks" dxfId="640" priority="1168">
      <formula>LEN(TRIM(AA1307))&gt;0</formula>
    </cfRule>
  </conditionalFormatting>
  <conditionalFormatting sqref="K1307:N1326">
    <cfRule type="containsText" dxfId="639" priority="1165" operator="containsText" text="DISABLED">
      <formula>NOT(ISERROR(SEARCH("DISABLED",K1307)))</formula>
    </cfRule>
    <cfRule type="containsText" dxfId="638" priority="1166" operator="containsText" text="ENABLED">
      <formula>NOT(ISERROR(SEARCH("ENABLED",K1307)))</formula>
    </cfRule>
  </conditionalFormatting>
  <conditionalFormatting sqref="AA1342:AA1345">
    <cfRule type="notContainsBlanks" dxfId="637" priority="1162">
      <formula>LEN(TRIM(AA1342))&gt;0</formula>
    </cfRule>
  </conditionalFormatting>
  <conditionalFormatting sqref="K1342:N1345">
    <cfRule type="containsText" dxfId="636" priority="1159" operator="containsText" text="DISABLED">
      <formula>NOT(ISERROR(SEARCH("DISABLED",K1342)))</formula>
    </cfRule>
    <cfRule type="containsText" dxfId="635" priority="1160" operator="containsText" text="ENABLED">
      <formula>NOT(ISERROR(SEARCH("ENABLED",K1342)))</formula>
    </cfRule>
  </conditionalFormatting>
  <conditionalFormatting sqref="J1432 J1437">
    <cfRule type="containsText" dxfId="634" priority="1157" operator="containsText" text="DISABLED">
      <formula>NOT(ISERROR(SEARCH("DISABLED",J1432)))</formula>
    </cfRule>
    <cfRule type="containsText" dxfId="633" priority="1158" operator="containsText" text="ENABLED">
      <formula>NOT(ISERROR(SEARCH("ENABLED",J1432)))</formula>
    </cfRule>
  </conditionalFormatting>
  <conditionalFormatting sqref="AA1432 AA1437">
    <cfRule type="notContainsBlanks" dxfId="632" priority="1156">
      <formula>LEN(TRIM(AA1432))&gt;0</formula>
    </cfRule>
  </conditionalFormatting>
  <conditionalFormatting sqref="AA476:AA480">
    <cfRule type="notContainsBlanks" dxfId="631" priority="1144">
      <formula>LEN(TRIM(AA476))&gt;0</formula>
    </cfRule>
  </conditionalFormatting>
  <conditionalFormatting sqref="K476:N480">
    <cfRule type="containsText" dxfId="630" priority="1141" operator="containsText" text="DISABLED">
      <formula>NOT(ISERROR(SEARCH("DISABLED",K476)))</formula>
    </cfRule>
    <cfRule type="containsText" dxfId="629" priority="1142" operator="containsText" text="ENABLED">
      <formula>NOT(ISERROR(SEARCH("ENABLED",K476)))</formula>
    </cfRule>
  </conditionalFormatting>
  <conditionalFormatting sqref="K1556:N1556">
    <cfRule type="containsText" dxfId="628" priority="1138" operator="containsText" text="DISABLED">
      <formula>NOT(ISERROR(SEARCH("DISABLED",K1556)))</formula>
    </cfRule>
    <cfRule type="containsText" dxfId="627" priority="1139" operator="containsText" text="ENABLED">
      <formula>NOT(ISERROR(SEARCH("ENABLED",K1556)))</formula>
    </cfRule>
  </conditionalFormatting>
  <conditionalFormatting sqref="AA2067">
    <cfRule type="notContainsBlanks" dxfId="626" priority="1116">
      <formula>LEN(TRIM(AA2067))&gt;0</formula>
    </cfRule>
  </conditionalFormatting>
  <conditionalFormatting sqref="AA2067">
    <cfRule type="notContainsBlanks" dxfId="625" priority="1113">
      <formula>LEN(TRIM(AA2067))&gt;0</formula>
    </cfRule>
  </conditionalFormatting>
  <conditionalFormatting sqref="K2067:N2067">
    <cfRule type="containsText" dxfId="624" priority="1110" operator="containsText" text="DISABLED">
      <formula>NOT(ISERROR(SEARCH("DISABLED",K2067)))</formula>
    </cfRule>
    <cfRule type="containsText" dxfId="623" priority="1111" operator="containsText" text="ENABLED">
      <formula>NOT(ISERROR(SEARCH("ENABLED",K2067)))</formula>
    </cfRule>
  </conditionalFormatting>
  <conditionalFormatting sqref="AA2068">
    <cfRule type="notContainsBlanks" dxfId="622" priority="1107">
      <formula>LEN(TRIM(AA2068))&gt;0</formula>
    </cfRule>
  </conditionalFormatting>
  <conditionalFormatting sqref="AA2068">
    <cfRule type="notContainsBlanks" dxfId="621" priority="1104">
      <formula>LEN(TRIM(AA2068))&gt;0</formula>
    </cfRule>
  </conditionalFormatting>
  <conditionalFormatting sqref="K2068:N2068">
    <cfRule type="containsText" dxfId="620" priority="1101" operator="containsText" text="DISABLED">
      <formula>NOT(ISERROR(SEARCH("DISABLED",K2068)))</formula>
    </cfRule>
    <cfRule type="containsText" dxfId="619" priority="1102" operator="containsText" text="ENABLED">
      <formula>NOT(ISERROR(SEARCH("ENABLED",K2068)))</formula>
    </cfRule>
  </conditionalFormatting>
  <conditionalFormatting sqref="J2085">
    <cfRule type="containsText" dxfId="618" priority="1091" operator="containsText" text="DISABLED">
      <formula>NOT(ISERROR(SEARCH("DISABLED",J2085)))</formula>
    </cfRule>
    <cfRule type="containsText" dxfId="617" priority="1092" operator="containsText" text="ENABLED">
      <formula>NOT(ISERROR(SEARCH("ENABLED",J2085)))</formula>
    </cfRule>
  </conditionalFormatting>
  <conditionalFormatting sqref="AA2085">
    <cfRule type="notContainsBlanks" dxfId="616" priority="1090">
      <formula>LEN(TRIM(AA2085))&gt;0</formula>
    </cfRule>
  </conditionalFormatting>
  <conditionalFormatting sqref="K2085:N2085">
    <cfRule type="containsText" dxfId="615" priority="1087" operator="containsText" text="DISABLED">
      <formula>NOT(ISERROR(SEARCH("DISABLED",K2085)))</formula>
    </cfRule>
    <cfRule type="containsText" dxfId="614" priority="1088" operator="containsText" text="ENABLED">
      <formula>NOT(ISERROR(SEARCH("ENABLED",K2085)))</formula>
    </cfRule>
  </conditionalFormatting>
  <conditionalFormatting sqref="J2086">
    <cfRule type="containsText" dxfId="613" priority="1085" operator="containsText" text="DISABLED">
      <formula>NOT(ISERROR(SEARCH("DISABLED",J2086)))</formula>
    </cfRule>
    <cfRule type="containsText" dxfId="612" priority="1086" operator="containsText" text="ENABLED">
      <formula>NOT(ISERROR(SEARCH("ENABLED",J2086)))</formula>
    </cfRule>
  </conditionalFormatting>
  <conditionalFormatting sqref="AA2086">
    <cfRule type="notContainsBlanks" dxfId="611" priority="1084">
      <formula>LEN(TRIM(AA2086))&gt;0</formula>
    </cfRule>
  </conditionalFormatting>
  <conditionalFormatting sqref="K2086:N2086">
    <cfRule type="containsText" dxfId="610" priority="1081" operator="containsText" text="DISABLED">
      <formula>NOT(ISERROR(SEARCH("DISABLED",K2086)))</formula>
    </cfRule>
    <cfRule type="containsText" dxfId="609" priority="1082" operator="containsText" text="ENABLED">
      <formula>NOT(ISERROR(SEARCH("ENABLED",K2086)))</formula>
    </cfRule>
  </conditionalFormatting>
  <conditionalFormatting sqref="AD2128:AD1048576">
    <cfRule type="cellIs" dxfId="608" priority="1073" operator="greaterThan">
      <formula>0</formula>
    </cfRule>
  </conditionalFormatting>
  <conditionalFormatting sqref="AD2">
    <cfRule type="cellIs" dxfId="607" priority="1072" operator="greaterThan">
      <formula>0</formula>
    </cfRule>
  </conditionalFormatting>
  <conditionalFormatting sqref="AD1832:AD1876 AD2126:AD1048576 AD1:AD524 AD1440:AD1621 AD1200:AD1340 AD1685:AD1702 AD1932 AD1936 AD1934 AD1941:AD1946 AD1948:AD1963 AD1965:AD2091 AD1342:AD1432 AD1727 AD1729:AD1778 AD1704:AD1719 AD1437 AD1723:AD1725 AD1623:AD1683 AD1780:AD1796 AD1798:AD1802 AD1181:AD1198 AD526:AD1172 AD1827:AD1830 AD1878:AD1930">
    <cfRule type="notContainsText" dxfId="606" priority="1071" operator="notContains" text="//">
      <formula>ISERROR(SEARCH("//",AD1))</formula>
    </cfRule>
  </conditionalFormatting>
  <conditionalFormatting sqref="T2128:T1048576">
    <cfRule type="cellIs" dxfId="605" priority="1070" operator="greaterThan">
      <formula>0</formula>
    </cfRule>
  </conditionalFormatting>
  <conditionalFormatting sqref="T2">
    <cfRule type="cellIs" dxfId="604" priority="1069" operator="greaterThan">
      <formula>0</formula>
    </cfRule>
  </conditionalFormatting>
  <conditionalFormatting sqref="J1909:N1910">
    <cfRule type="containsText" dxfId="603" priority="1058" operator="containsText" text="DISABLED">
      <formula>NOT(ISERROR(SEARCH("DISABLED",J1909)))</formula>
    </cfRule>
    <cfRule type="containsText" dxfId="602" priority="1059" operator="containsText" text="ENABLED">
      <formula>NOT(ISERROR(SEARCH("ENABLED",J1909)))</formula>
    </cfRule>
  </conditionalFormatting>
  <conditionalFormatting sqref="AA1909:AA1910">
    <cfRule type="notContainsBlanks" dxfId="601" priority="1057">
      <formula>LEN(TRIM(AA1909))&gt;0</formula>
    </cfRule>
  </conditionalFormatting>
  <conditionalFormatting sqref="AD1909:AD1910">
    <cfRule type="notContainsText" dxfId="600" priority="1055" operator="notContains" text="//">
      <formula>ISERROR(SEARCH("//",AD1909))</formula>
    </cfRule>
  </conditionalFormatting>
  <conditionalFormatting sqref="J1952">
    <cfRule type="containsText" dxfId="599" priority="1053" operator="containsText" text="DISABLED">
      <formula>NOT(ISERROR(SEARCH("DISABLED",J1952)))</formula>
    </cfRule>
    <cfRule type="containsText" dxfId="598" priority="1054" operator="containsText" text="ENABLED">
      <formula>NOT(ISERROR(SEARCH("ENABLED",J1952)))</formula>
    </cfRule>
  </conditionalFormatting>
  <conditionalFormatting sqref="AA1952">
    <cfRule type="notContainsBlanks" dxfId="597" priority="1052">
      <formula>LEN(TRIM(AA1952))&gt;0</formula>
    </cfRule>
  </conditionalFormatting>
  <conditionalFormatting sqref="K1952:N1952">
    <cfRule type="containsText" dxfId="596" priority="1049" operator="containsText" text="DISABLED">
      <formula>NOT(ISERROR(SEARCH("DISABLED",K1952)))</formula>
    </cfRule>
    <cfRule type="containsText" dxfId="595" priority="1050" operator="containsText" text="ENABLED">
      <formula>NOT(ISERROR(SEARCH("ENABLED",K1952)))</formula>
    </cfRule>
  </conditionalFormatting>
  <conditionalFormatting sqref="AD1952">
    <cfRule type="notContainsText" dxfId="594" priority="1048" operator="notContains" text="//">
      <formula>ISERROR(SEARCH("//",AD1952))</formula>
    </cfRule>
  </conditionalFormatting>
  <conditionalFormatting sqref="K1509:N1509">
    <cfRule type="containsText" dxfId="593" priority="1037" operator="containsText" text="DISABLED">
      <formula>NOT(ISERROR(SEARCH("DISABLED",K1509)))</formula>
    </cfRule>
    <cfRule type="containsText" dxfId="592" priority="1038" operator="containsText" text="ENABLED">
      <formula>NOT(ISERROR(SEARCH("ENABLED",K1509)))</formula>
    </cfRule>
  </conditionalFormatting>
  <conditionalFormatting sqref="AA1509">
    <cfRule type="notContainsBlanks" dxfId="591" priority="1036">
      <formula>LEN(TRIM(AA1509))&gt;0</formula>
    </cfRule>
  </conditionalFormatting>
  <conditionalFormatting sqref="AD1509">
    <cfRule type="notContainsText" dxfId="590" priority="1034" operator="notContains" text="//">
      <formula>ISERROR(SEARCH("//",AD1509))</formula>
    </cfRule>
  </conditionalFormatting>
  <conditionalFormatting sqref="K1493:N1493">
    <cfRule type="containsText" dxfId="589" priority="1032" operator="containsText" text="DISABLED">
      <formula>NOT(ISERROR(SEARCH("DISABLED",K1493)))</formula>
    </cfRule>
    <cfRule type="containsText" dxfId="588" priority="1033" operator="containsText" text="ENABLED">
      <formula>NOT(ISERROR(SEARCH("ENABLED",K1493)))</formula>
    </cfRule>
  </conditionalFormatting>
  <conditionalFormatting sqref="AA1493">
    <cfRule type="notContainsBlanks" dxfId="587" priority="1031">
      <formula>LEN(TRIM(AA1493))&gt;0</formula>
    </cfRule>
  </conditionalFormatting>
  <conditionalFormatting sqref="AD1493">
    <cfRule type="notContainsText" dxfId="586" priority="1029" operator="notContains" text="//">
      <formula>ISERROR(SEARCH("//",AD1493))</formula>
    </cfRule>
  </conditionalFormatting>
  <conditionalFormatting sqref="J43">
    <cfRule type="containsText" dxfId="585" priority="979" operator="containsText" text="DISABLED">
      <formula>NOT(ISERROR(SEARCH("DISABLED",J43)))</formula>
    </cfRule>
    <cfRule type="containsText" dxfId="584" priority="980" operator="containsText" text="ENABLED">
      <formula>NOT(ISERROR(SEARCH("ENABLED",J43)))</formula>
    </cfRule>
  </conditionalFormatting>
  <conditionalFormatting sqref="J61:J62">
    <cfRule type="containsText" dxfId="583" priority="977" operator="containsText" text="DISABLED">
      <formula>NOT(ISERROR(SEARCH("DISABLED",J61)))</formula>
    </cfRule>
    <cfRule type="containsText" dxfId="582" priority="978" operator="containsText" text="ENABLED">
      <formula>NOT(ISERROR(SEARCH("ENABLED",J61)))</formula>
    </cfRule>
  </conditionalFormatting>
  <conditionalFormatting sqref="J75">
    <cfRule type="containsText" dxfId="581" priority="975" operator="containsText" text="DISABLED">
      <formula>NOT(ISERROR(SEARCH("DISABLED",J75)))</formula>
    </cfRule>
    <cfRule type="containsText" dxfId="580" priority="976" operator="containsText" text="ENABLED">
      <formula>NOT(ISERROR(SEARCH("ENABLED",J75)))</formula>
    </cfRule>
  </conditionalFormatting>
  <conditionalFormatting sqref="J82">
    <cfRule type="containsText" dxfId="579" priority="973" operator="containsText" text="DISABLED">
      <formula>NOT(ISERROR(SEARCH("DISABLED",J82)))</formula>
    </cfRule>
    <cfRule type="containsText" dxfId="578" priority="974" operator="containsText" text="ENABLED">
      <formula>NOT(ISERROR(SEARCH("ENABLED",J82)))</formula>
    </cfRule>
  </conditionalFormatting>
  <conditionalFormatting sqref="J106">
    <cfRule type="containsText" dxfId="577" priority="971" operator="containsText" text="DISABLED">
      <formula>NOT(ISERROR(SEARCH("DISABLED",J106)))</formula>
    </cfRule>
    <cfRule type="containsText" dxfId="576" priority="972" operator="containsText" text="ENABLED">
      <formula>NOT(ISERROR(SEARCH("ENABLED",J106)))</formula>
    </cfRule>
  </conditionalFormatting>
  <conditionalFormatting sqref="J115:J119">
    <cfRule type="containsText" dxfId="575" priority="969" operator="containsText" text="DISABLED">
      <formula>NOT(ISERROR(SEARCH("DISABLED",J115)))</formula>
    </cfRule>
    <cfRule type="containsText" dxfId="574" priority="970" operator="containsText" text="ENABLED">
      <formula>NOT(ISERROR(SEARCH("ENABLED",J115)))</formula>
    </cfRule>
  </conditionalFormatting>
  <conditionalFormatting sqref="J400:J407">
    <cfRule type="containsText" dxfId="573" priority="967" operator="containsText" text="DISABLED">
      <formula>NOT(ISERROR(SEARCH("DISABLED",J400)))</formula>
    </cfRule>
    <cfRule type="containsText" dxfId="572" priority="968" operator="containsText" text="ENABLED">
      <formula>NOT(ISERROR(SEARCH("ENABLED",J400)))</formula>
    </cfRule>
  </conditionalFormatting>
  <conditionalFormatting sqref="J411:J416">
    <cfRule type="containsText" dxfId="571" priority="965" operator="containsText" text="DISABLED">
      <formula>NOT(ISERROR(SEARCH("DISABLED",J411)))</formula>
    </cfRule>
    <cfRule type="containsText" dxfId="570" priority="966" operator="containsText" text="ENABLED">
      <formula>NOT(ISERROR(SEARCH("ENABLED",J411)))</formula>
    </cfRule>
  </conditionalFormatting>
  <conditionalFormatting sqref="J440:J447">
    <cfRule type="containsText" dxfId="569" priority="963" operator="containsText" text="DISABLED">
      <formula>NOT(ISERROR(SEARCH("DISABLED",J440)))</formula>
    </cfRule>
    <cfRule type="containsText" dxfId="568" priority="964" operator="containsText" text="ENABLED">
      <formula>NOT(ISERROR(SEARCH("ENABLED",J440)))</formula>
    </cfRule>
  </conditionalFormatting>
  <conditionalFormatting sqref="J476:J480">
    <cfRule type="containsText" dxfId="567" priority="961" operator="containsText" text="DISABLED">
      <formula>NOT(ISERROR(SEARCH("DISABLED",J476)))</formula>
    </cfRule>
    <cfRule type="containsText" dxfId="566" priority="962" operator="containsText" text="ENABLED">
      <formula>NOT(ISERROR(SEARCH("ENABLED",J476)))</formula>
    </cfRule>
  </conditionalFormatting>
  <conditionalFormatting sqref="J484:J524 J526:J547">
    <cfRule type="containsText" dxfId="565" priority="959" operator="containsText" text="DISABLED">
      <formula>NOT(ISERROR(SEARCH("DISABLED",J484)))</formula>
    </cfRule>
    <cfRule type="containsText" dxfId="564" priority="960" operator="containsText" text="ENABLED">
      <formula>NOT(ISERROR(SEARCH("ENABLED",J484)))</formula>
    </cfRule>
  </conditionalFormatting>
  <conditionalFormatting sqref="J1330:J1340 J1342:J1345">
    <cfRule type="containsText" dxfId="563" priority="957" operator="containsText" text="DISABLED">
      <formula>NOT(ISERROR(SEARCH("DISABLED",J1330)))</formula>
    </cfRule>
    <cfRule type="containsText" dxfId="562" priority="958" operator="containsText" text="ENABLED">
      <formula>NOT(ISERROR(SEARCH("ENABLED",J1330)))</formula>
    </cfRule>
  </conditionalFormatting>
  <conditionalFormatting sqref="J1442:J1444">
    <cfRule type="containsText" dxfId="561" priority="955" operator="containsText" text="DISABLED">
      <formula>NOT(ISERROR(SEARCH("DISABLED",J1442)))</formula>
    </cfRule>
    <cfRule type="containsText" dxfId="560" priority="956" operator="containsText" text="ENABLED">
      <formula>NOT(ISERROR(SEARCH("ENABLED",J1442)))</formula>
    </cfRule>
  </conditionalFormatting>
  <conditionalFormatting sqref="J1452:J1468">
    <cfRule type="containsText" dxfId="559" priority="953" operator="containsText" text="DISABLED">
      <formula>NOT(ISERROR(SEARCH("DISABLED",J1452)))</formula>
    </cfRule>
    <cfRule type="containsText" dxfId="558" priority="954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57" priority="951" operator="containsText" text="DISABLED">
      <formula>NOT(ISERROR(SEARCH("DISABLED",J1485)))</formula>
    </cfRule>
    <cfRule type="containsText" dxfId="556" priority="952" operator="containsText" text="ENABLED">
      <formula>NOT(ISERROR(SEARCH("ENABLED",J1485)))</formula>
    </cfRule>
  </conditionalFormatting>
  <conditionalFormatting sqref="J1908">
    <cfRule type="containsText" dxfId="555" priority="949" operator="containsText" text="DISABLED">
      <formula>NOT(ISERROR(SEARCH("DISABLED",J1908)))</formula>
    </cfRule>
    <cfRule type="containsText" dxfId="554" priority="950" operator="containsText" text="ENABLED">
      <formula>NOT(ISERROR(SEARCH("ENABLED",J1908)))</formula>
    </cfRule>
  </conditionalFormatting>
  <conditionalFormatting sqref="J2034">
    <cfRule type="containsText" dxfId="553" priority="945" operator="containsText" text="DISABLED">
      <formula>NOT(ISERROR(SEARCH("DISABLED",J2034)))</formula>
    </cfRule>
    <cfRule type="containsText" dxfId="552" priority="946" operator="containsText" text="ENABLED">
      <formula>NOT(ISERROR(SEARCH("ENABLED",J2034)))</formula>
    </cfRule>
  </conditionalFormatting>
  <conditionalFormatting sqref="J2035">
    <cfRule type="containsText" dxfId="551" priority="943" operator="containsText" text="DISABLED">
      <formula>NOT(ISERROR(SEARCH("DISABLED",J2035)))</formula>
    </cfRule>
    <cfRule type="containsText" dxfId="550" priority="944" operator="containsText" text="ENABLED">
      <formula>NOT(ISERROR(SEARCH("ENABLED",J2035)))</formula>
    </cfRule>
  </conditionalFormatting>
  <conditionalFormatting sqref="J2080">
    <cfRule type="containsText" dxfId="549" priority="903" operator="containsText" text="DISABLED">
      <formula>NOT(ISERROR(SEARCH("DISABLED",J2080)))</formula>
    </cfRule>
    <cfRule type="containsText" dxfId="548" priority="904" operator="containsText" text="ENABLED">
      <formula>NOT(ISERROR(SEARCH("ENABLED",J2080)))</formula>
    </cfRule>
  </conditionalFormatting>
  <conditionalFormatting sqref="J2079">
    <cfRule type="containsText" dxfId="547" priority="901" operator="containsText" text="DISABLED">
      <formula>NOT(ISERROR(SEARCH("DISABLED",J2079)))</formula>
    </cfRule>
    <cfRule type="containsText" dxfId="546" priority="902" operator="containsText" text="ENABLED">
      <formula>NOT(ISERROR(SEARCH("ENABLED",J2079)))</formula>
    </cfRule>
  </conditionalFormatting>
  <conditionalFormatting sqref="J2078">
    <cfRule type="containsText" dxfId="545" priority="899" operator="containsText" text="DISABLED">
      <formula>NOT(ISERROR(SEARCH("DISABLED",J2078)))</formula>
    </cfRule>
    <cfRule type="containsText" dxfId="544" priority="900" operator="containsText" text="ENABLED">
      <formula>NOT(ISERROR(SEARCH("ENABLED",J2078)))</formula>
    </cfRule>
  </conditionalFormatting>
  <conditionalFormatting sqref="J2077">
    <cfRule type="containsText" dxfId="543" priority="897" operator="containsText" text="DISABLED">
      <formula>NOT(ISERROR(SEARCH("DISABLED",J2077)))</formula>
    </cfRule>
    <cfRule type="containsText" dxfId="542" priority="898" operator="containsText" text="ENABLED">
      <formula>NOT(ISERROR(SEARCH("ENABLED",J2077)))</formula>
    </cfRule>
  </conditionalFormatting>
  <conditionalFormatting sqref="J2076">
    <cfRule type="containsText" dxfId="541" priority="895" operator="containsText" text="DISABLED">
      <formula>NOT(ISERROR(SEARCH("DISABLED",J2076)))</formula>
    </cfRule>
    <cfRule type="containsText" dxfId="540" priority="896" operator="containsText" text="ENABLED">
      <formula>NOT(ISERROR(SEARCH("ENABLED",J2076)))</formula>
    </cfRule>
  </conditionalFormatting>
  <conditionalFormatting sqref="J2075">
    <cfRule type="containsText" dxfId="539" priority="893" operator="containsText" text="DISABLED">
      <formula>NOT(ISERROR(SEARCH("DISABLED",J2075)))</formula>
    </cfRule>
    <cfRule type="containsText" dxfId="538" priority="894" operator="containsText" text="ENABLED">
      <formula>NOT(ISERROR(SEARCH("ENABLED",J2075)))</formula>
    </cfRule>
  </conditionalFormatting>
  <conditionalFormatting sqref="J2074">
    <cfRule type="containsText" dxfId="537" priority="891" operator="containsText" text="DISABLED">
      <formula>NOT(ISERROR(SEARCH("DISABLED",J2074)))</formula>
    </cfRule>
    <cfRule type="containsText" dxfId="536" priority="892" operator="containsText" text="ENABLED">
      <formula>NOT(ISERROR(SEARCH("ENABLED",J2074)))</formula>
    </cfRule>
  </conditionalFormatting>
  <conditionalFormatting sqref="J2073">
    <cfRule type="containsText" dxfId="535" priority="889" operator="containsText" text="DISABLED">
      <formula>NOT(ISERROR(SEARCH("DISABLED",J2073)))</formula>
    </cfRule>
    <cfRule type="containsText" dxfId="534" priority="890" operator="containsText" text="ENABLED">
      <formula>NOT(ISERROR(SEARCH("ENABLED",J2073)))</formula>
    </cfRule>
  </conditionalFormatting>
  <conditionalFormatting sqref="J2072">
    <cfRule type="containsText" dxfId="533" priority="887" operator="containsText" text="DISABLED">
      <formula>NOT(ISERROR(SEARCH("DISABLED",J2072)))</formula>
    </cfRule>
    <cfRule type="containsText" dxfId="532" priority="888" operator="containsText" text="ENABLED">
      <formula>NOT(ISERROR(SEARCH("ENABLED",J2072)))</formula>
    </cfRule>
  </conditionalFormatting>
  <conditionalFormatting sqref="J2071">
    <cfRule type="containsText" dxfId="531" priority="885" operator="containsText" text="DISABLED">
      <formula>NOT(ISERROR(SEARCH("DISABLED",J2071)))</formula>
    </cfRule>
    <cfRule type="containsText" dxfId="530" priority="886" operator="containsText" text="ENABLED">
      <formula>NOT(ISERROR(SEARCH("ENABLED",J2071)))</formula>
    </cfRule>
  </conditionalFormatting>
  <conditionalFormatting sqref="J2070">
    <cfRule type="containsText" dxfId="529" priority="883" operator="containsText" text="DISABLED">
      <formula>NOT(ISERROR(SEARCH("DISABLED",J2070)))</formula>
    </cfRule>
    <cfRule type="containsText" dxfId="528" priority="884" operator="containsText" text="ENABLED">
      <formula>NOT(ISERROR(SEARCH("ENABLED",J2070)))</formula>
    </cfRule>
  </conditionalFormatting>
  <conditionalFormatting sqref="J2069">
    <cfRule type="containsText" dxfId="527" priority="881" operator="containsText" text="DISABLED">
      <formula>NOT(ISERROR(SEARCH("DISABLED",J2069)))</formula>
    </cfRule>
    <cfRule type="containsText" dxfId="526" priority="882" operator="containsText" text="ENABLED">
      <formula>NOT(ISERROR(SEARCH("ENABLED",J2069)))</formula>
    </cfRule>
  </conditionalFormatting>
  <conditionalFormatting sqref="J2056:J2068">
    <cfRule type="containsText" dxfId="525" priority="877" operator="containsText" text="DISABLED">
      <formula>NOT(ISERROR(SEARCH("DISABLED",J2056)))</formula>
    </cfRule>
    <cfRule type="containsText" dxfId="524" priority="878" operator="containsText" text="ENABLED">
      <formula>NOT(ISERROR(SEARCH("ENABLED",J2056)))</formula>
    </cfRule>
  </conditionalFormatting>
  <conditionalFormatting sqref="J2054">
    <cfRule type="containsText" dxfId="523" priority="875" operator="containsText" text="DISABLED">
      <formula>NOT(ISERROR(SEARCH("DISABLED",J2054)))</formula>
    </cfRule>
    <cfRule type="containsText" dxfId="522" priority="876" operator="containsText" text="ENABLED">
      <formula>NOT(ISERROR(SEARCH("ENABLED",J2054)))</formula>
    </cfRule>
  </conditionalFormatting>
  <conditionalFormatting sqref="J2055">
    <cfRule type="containsText" dxfId="521" priority="873" operator="containsText" text="DISABLED">
      <formula>NOT(ISERROR(SEARCH("DISABLED",J2055)))</formula>
    </cfRule>
    <cfRule type="containsText" dxfId="520" priority="874" operator="containsText" text="ENABLED">
      <formula>NOT(ISERROR(SEARCH("ENABLED",J2055)))</formula>
    </cfRule>
  </conditionalFormatting>
  <conditionalFormatting sqref="AA2087">
    <cfRule type="notContainsBlanks" dxfId="519" priority="846">
      <formula>LEN(TRIM(AA2087))&gt;0</formula>
    </cfRule>
  </conditionalFormatting>
  <conditionalFormatting sqref="K2087:N2087">
    <cfRule type="containsText" dxfId="518" priority="843" operator="containsText" text="DISABLED">
      <formula>NOT(ISERROR(SEARCH("DISABLED",K2087)))</formula>
    </cfRule>
    <cfRule type="containsText" dxfId="517" priority="844" operator="containsText" text="ENABLED">
      <formula>NOT(ISERROR(SEARCH("ENABLED",K2087)))</formula>
    </cfRule>
  </conditionalFormatting>
  <conditionalFormatting sqref="AD2087">
    <cfRule type="notContainsText" dxfId="516" priority="842" operator="notContains" text="//">
      <formula>ISERROR(SEARCH("//",AD2087))</formula>
    </cfRule>
  </conditionalFormatting>
  <conditionalFormatting sqref="J2087">
    <cfRule type="containsText" dxfId="515" priority="840" operator="containsText" text="DISABLED">
      <formula>NOT(ISERROR(SEARCH("DISABLED",J2087)))</formula>
    </cfRule>
    <cfRule type="containsText" dxfId="514" priority="841" operator="containsText" text="ENABLED">
      <formula>NOT(ISERROR(SEARCH("ENABLED",J2087)))</formula>
    </cfRule>
  </conditionalFormatting>
  <conditionalFormatting sqref="AA2088:AA2089">
    <cfRule type="notContainsBlanks" dxfId="513" priority="839">
      <formula>LEN(TRIM(AA2088))&gt;0</formula>
    </cfRule>
  </conditionalFormatting>
  <conditionalFormatting sqref="K2088:N2089">
    <cfRule type="containsText" dxfId="512" priority="836" operator="containsText" text="DISABLED">
      <formula>NOT(ISERROR(SEARCH("DISABLED",K2088)))</formula>
    </cfRule>
    <cfRule type="containsText" dxfId="511" priority="837" operator="containsText" text="ENABLED">
      <formula>NOT(ISERROR(SEARCH("ENABLED",K2088)))</formula>
    </cfRule>
  </conditionalFormatting>
  <conditionalFormatting sqref="AD2088:AD2089">
    <cfRule type="notContainsText" dxfId="510" priority="835" operator="notContains" text="//">
      <formula>ISERROR(SEARCH("//",AD2088))</formula>
    </cfRule>
  </conditionalFormatting>
  <conditionalFormatting sqref="J2088:J2089">
    <cfRule type="containsText" dxfId="509" priority="833" operator="containsText" text="DISABLED">
      <formula>NOT(ISERROR(SEARCH("DISABLED",J2088)))</formula>
    </cfRule>
    <cfRule type="containsText" dxfId="508" priority="834" operator="containsText" text="ENABLED">
      <formula>NOT(ISERROR(SEARCH("ENABLED",J2088)))</formula>
    </cfRule>
  </conditionalFormatting>
  <conditionalFormatting sqref="AA2090">
    <cfRule type="notContainsBlanks" dxfId="507" priority="827">
      <formula>LEN(TRIM(AA2090))&gt;0</formula>
    </cfRule>
  </conditionalFormatting>
  <conditionalFormatting sqref="K2090:N2090">
    <cfRule type="containsText" dxfId="506" priority="824" operator="containsText" text="DISABLED">
      <formula>NOT(ISERROR(SEARCH("DISABLED",K2090)))</formula>
    </cfRule>
    <cfRule type="containsText" dxfId="505" priority="825" operator="containsText" text="ENABLED">
      <formula>NOT(ISERROR(SEARCH("ENABLED",K2090)))</formula>
    </cfRule>
  </conditionalFormatting>
  <conditionalFormatting sqref="AD2090">
    <cfRule type="notContainsText" dxfId="504" priority="823" operator="notContains" text="//">
      <formula>ISERROR(SEARCH("//",AD2090))</formula>
    </cfRule>
  </conditionalFormatting>
  <conditionalFormatting sqref="J2090">
    <cfRule type="containsText" dxfId="503" priority="821" operator="containsText" text="DISABLED">
      <formula>NOT(ISERROR(SEARCH("DISABLED",J2090)))</formula>
    </cfRule>
    <cfRule type="containsText" dxfId="502" priority="822" operator="containsText" text="ENABLED">
      <formula>NOT(ISERROR(SEARCH("ENABLED",J2090)))</formula>
    </cfRule>
  </conditionalFormatting>
  <conditionalFormatting sqref="AA1431">
    <cfRule type="notContainsBlanks" dxfId="501" priority="819">
      <formula>LEN(TRIM(AA1431))&gt;0</formula>
    </cfRule>
  </conditionalFormatting>
  <conditionalFormatting sqref="J1431">
    <cfRule type="containsText" dxfId="500" priority="817" operator="containsText" text="DISABLED">
      <formula>NOT(ISERROR(SEARCH("DISABLED",J1431)))</formula>
    </cfRule>
    <cfRule type="containsText" dxfId="499" priority="818" operator="containsText" text="ENABLED">
      <formula>NOT(ISERROR(SEARCH("ENABLED",J1431)))</formula>
    </cfRule>
  </conditionalFormatting>
  <conditionalFormatting sqref="AA1431">
    <cfRule type="notContainsBlanks" dxfId="498" priority="816">
      <formula>LEN(TRIM(AA1431))&gt;0</formula>
    </cfRule>
  </conditionalFormatting>
  <conditionalFormatting sqref="K1431:N1431">
    <cfRule type="containsText" dxfId="497" priority="813" operator="containsText" text="DISABLED">
      <formula>NOT(ISERROR(SEARCH("DISABLED",K1431)))</formula>
    </cfRule>
    <cfRule type="containsText" dxfId="496" priority="814" operator="containsText" text="ENABLED">
      <formula>NOT(ISERROR(SEARCH("ENABLED",K1431)))</formula>
    </cfRule>
  </conditionalFormatting>
  <conditionalFormatting sqref="AD1431">
    <cfRule type="notContainsText" dxfId="495" priority="812" operator="notContains" text="//">
      <formula>ISERROR(SEARCH("//",AD1431))</formula>
    </cfRule>
  </conditionalFormatting>
  <conditionalFormatting sqref="K2091:N2091">
    <cfRule type="containsText" dxfId="494" priority="810" operator="containsText" text="DISABLED">
      <formula>NOT(ISERROR(SEARCH("DISABLED",K2091)))</formula>
    </cfRule>
    <cfRule type="containsText" dxfId="493" priority="811" operator="containsText" text="ENABLED">
      <formula>NOT(ISERROR(SEARCH("ENABLED",K2091)))</formula>
    </cfRule>
  </conditionalFormatting>
  <conditionalFormatting sqref="AA2091">
    <cfRule type="notContainsBlanks" dxfId="492" priority="809">
      <formula>LEN(TRIM(AA2091))&gt;0</formula>
    </cfRule>
  </conditionalFormatting>
  <conditionalFormatting sqref="AD2091">
    <cfRule type="notContainsText" dxfId="491" priority="807" operator="notContains" text="//">
      <formula>ISERROR(SEARCH("//",AD2091))</formula>
    </cfRule>
  </conditionalFormatting>
  <conditionalFormatting sqref="J2091">
    <cfRule type="containsText" dxfId="490" priority="805" operator="containsText" text="DISABLED">
      <formula>NOT(ISERROR(SEARCH("DISABLED",J2091)))</formula>
    </cfRule>
    <cfRule type="containsText" dxfId="489" priority="806" operator="containsText" text="ENABLED">
      <formula>NOT(ISERROR(SEARCH("ENABLED",J2091)))</formula>
    </cfRule>
  </conditionalFormatting>
  <conditionalFormatting sqref="K1796:N1796">
    <cfRule type="containsText" dxfId="488" priority="796" operator="containsText" text="DISABLED">
      <formula>NOT(ISERROR(SEARCH("DISABLED",K1796)))</formula>
    </cfRule>
    <cfRule type="containsText" dxfId="487" priority="797" operator="containsText" text="ENABLED">
      <formula>NOT(ISERROR(SEARCH("ENABLED",K1796)))</formula>
    </cfRule>
  </conditionalFormatting>
  <conditionalFormatting sqref="J1796">
    <cfRule type="containsText" dxfId="486" priority="793" operator="containsText" text="DISABLED">
      <formula>NOT(ISERROR(SEARCH("DISABLED",J1796)))</formula>
    </cfRule>
    <cfRule type="containsText" dxfId="485" priority="794" operator="containsText" text="ENABLED">
      <formula>NOT(ISERROR(SEARCH("ENABLED",J1796)))</formula>
    </cfRule>
  </conditionalFormatting>
  <conditionalFormatting sqref="AA1796">
    <cfRule type="notContainsBlanks" dxfId="484" priority="799">
      <formula>LEN(TRIM(AA1796))&gt;0</formula>
    </cfRule>
  </conditionalFormatting>
  <conditionalFormatting sqref="AD1796">
    <cfRule type="notContainsText" dxfId="483" priority="798" operator="notContains" text="//">
      <formula>ISERROR(SEARCH("//",AD1796))</formula>
    </cfRule>
  </conditionalFormatting>
  <conditionalFormatting sqref="AA1798:AA1802">
    <cfRule type="notContainsBlanks" dxfId="482" priority="783">
      <formula>LEN(TRIM(AA1798))&gt;0</formula>
    </cfRule>
  </conditionalFormatting>
  <conditionalFormatting sqref="AD1798:AD1802">
    <cfRule type="notContainsText" dxfId="481" priority="779" operator="notContains" text="//">
      <formula>ISERROR(SEARCH("//",AD1798))</formula>
    </cfRule>
  </conditionalFormatting>
  <conditionalFormatting sqref="J215">
    <cfRule type="containsText" dxfId="480" priority="777" operator="containsText" text="DISABLED">
      <formula>NOT(ISERROR(SEARCH("DISABLED",J215)))</formula>
    </cfRule>
    <cfRule type="containsText" dxfId="479" priority="778" operator="containsText" text="ENABLED">
      <formula>NOT(ISERROR(SEARCH("ENABLED",J215)))</formula>
    </cfRule>
  </conditionalFormatting>
  <conditionalFormatting sqref="K215:N215">
    <cfRule type="containsText" dxfId="478" priority="775" operator="containsText" text="DISABLED">
      <formula>NOT(ISERROR(SEARCH("DISABLED",K215)))</formula>
    </cfRule>
    <cfRule type="containsText" dxfId="477" priority="776" operator="containsText" text="ENABLED">
      <formula>NOT(ISERROR(SEARCH("ENABLED",K215)))</formula>
    </cfRule>
  </conditionalFormatting>
  <conditionalFormatting sqref="J1796 J1798">
    <cfRule type="containsText" dxfId="476" priority="773" operator="containsText" text="DISABLED">
      <formula>NOT(ISERROR(SEARCH("DISABLED",J1796)))</formula>
    </cfRule>
    <cfRule type="containsText" dxfId="475" priority="774" operator="containsText" text="ENABLED">
      <formula>NOT(ISERROR(SEARCH("ENABLED",J1796)))</formula>
    </cfRule>
  </conditionalFormatting>
  <conditionalFormatting sqref="K1796:N1796 K1798:N1798">
    <cfRule type="containsText" dxfId="474" priority="771" operator="containsText" text="DISABLED">
      <formula>NOT(ISERROR(SEARCH("DISABLED",K1796)))</formula>
    </cfRule>
    <cfRule type="containsText" dxfId="473" priority="772" operator="containsText" text="ENABLED">
      <formula>NOT(ISERROR(SEARCH("ENABLED",K1796)))</formula>
    </cfRule>
  </conditionalFormatting>
  <conditionalFormatting sqref="J1842:N1844 J1871:N1871 J1878:N1880">
    <cfRule type="containsText" dxfId="472" priority="769" operator="containsText" text="DISABLED">
      <formula>NOT(ISERROR(SEARCH("DISABLED",J1842)))</formula>
    </cfRule>
    <cfRule type="containsText" dxfId="471" priority="770" operator="containsText" text="ENABLED">
      <formula>NOT(ISERROR(SEARCH("ENABLED",J1842)))</formula>
    </cfRule>
  </conditionalFormatting>
  <conditionalFormatting sqref="K1587:N1587">
    <cfRule type="containsText" dxfId="470" priority="764" operator="containsText" text="DISABLED">
      <formula>NOT(ISERROR(SEARCH("DISABLED",K1587)))</formula>
    </cfRule>
    <cfRule type="containsText" dxfId="469" priority="765" operator="containsText" text="ENABLED">
      <formula>NOT(ISERROR(SEARCH("ENABLED",K1587)))</formula>
    </cfRule>
  </conditionalFormatting>
  <conditionalFormatting sqref="J1587">
    <cfRule type="containsText" dxfId="468" priority="767" operator="containsText" text="DISABLED">
      <formula>NOT(ISERROR(SEARCH("DISABLED",J1587)))</formula>
    </cfRule>
    <cfRule type="containsText" dxfId="467" priority="768" operator="containsText" text="ENABLED">
      <formula>NOT(ISERROR(SEARCH("ENABLED",J1587)))</formula>
    </cfRule>
  </conditionalFormatting>
  <conditionalFormatting sqref="AA1587">
    <cfRule type="notContainsBlanks" dxfId="466" priority="766">
      <formula>LEN(TRIM(AA1587))&gt;0</formula>
    </cfRule>
  </conditionalFormatting>
  <conditionalFormatting sqref="AD1587">
    <cfRule type="notContainsText" dxfId="465" priority="763" operator="notContains" text="//">
      <formula>ISERROR(SEARCH("//",AD1587))</formula>
    </cfRule>
  </conditionalFormatting>
  <conditionalFormatting sqref="J1906:N1906">
    <cfRule type="containsText" dxfId="464" priority="749" operator="containsText" text="DISABLED">
      <formula>NOT(ISERROR(SEARCH("DISABLED",J1906)))</formula>
    </cfRule>
    <cfRule type="containsText" dxfId="463" priority="750" operator="containsText" text="ENABLED">
      <formula>NOT(ISERROR(SEARCH("ENABLED",J1906)))</formula>
    </cfRule>
  </conditionalFormatting>
  <conditionalFormatting sqref="AA1906">
    <cfRule type="notContainsBlanks" dxfId="462" priority="748">
      <formula>LEN(TRIM(AA1906))&gt;0</formula>
    </cfRule>
  </conditionalFormatting>
  <conditionalFormatting sqref="AD1906">
    <cfRule type="notContainsText" dxfId="461" priority="747" operator="notContains" text="//">
      <formula>ISERROR(SEARCH("//",AD1906))</formula>
    </cfRule>
  </conditionalFormatting>
  <conditionalFormatting sqref="J1845:J1859">
    <cfRule type="containsText" dxfId="460" priority="675" operator="containsText" text="DISABLED">
      <formula>NOT(ISERROR(SEARCH("DISABLED",J1845)))</formula>
    </cfRule>
    <cfRule type="containsText" dxfId="459" priority="676" operator="containsText" text="ENABLED">
      <formula>NOT(ISERROR(SEARCH("ENABLED",J1845)))</formula>
    </cfRule>
  </conditionalFormatting>
  <conditionalFormatting sqref="AA1845:AA1859">
    <cfRule type="notContainsBlanks" dxfId="458" priority="674">
      <formula>LEN(TRIM(AA1845))&gt;0</formula>
    </cfRule>
  </conditionalFormatting>
  <conditionalFormatting sqref="K1845:N1859">
    <cfRule type="containsText" dxfId="457" priority="672" operator="containsText" text="DISABLED">
      <formula>NOT(ISERROR(SEARCH("DISABLED",K1845)))</formula>
    </cfRule>
    <cfRule type="containsText" dxfId="456" priority="673" operator="containsText" text="ENABLED">
      <formula>NOT(ISERROR(SEARCH("ENABLED",K1845)))</formula>
    </cfRule>
  </conditionalFormatting>
  <conditionalFormatting sqref="AD1845:AD1859">
    <cfRule type="notContainsText" dxfId="455" priority="671" operator="notContains" text="//">
      <formula>ISERROR(SEARCH("//",AD1845))</formula>
    </cfRule>
  </conditionalFormatting>
  <conditionalFormatting sqref="J1861:J1863">
    <cfRule type="containsText" dxfId="454" priority="669" operator="containsText" text="DISABLED">
      <formula>NOT(ISERROR(SEARCH("DISABLED",J1861)))</formula>
    </cfRule>
    <cfRule type="containsText" dxfId="453" priority="670" operator="containsText" text="ENABLED">
      <formula>NOT(ISERROR(SEARCH("ENABLED",J1861)))</formula>
    </cfRule>
  </conditionalFormatting>
  <conditionalFormatting sqref="AA1861:AA1863">
    <cfRule type="notContainsBlanks" dxfId="452" priority="668">
      <formula>LEN(TRIM(AA1861))&gt;0</formula>
    </cfRule>
  </conditionalFormatting>
  <conditionalFormatting sqref="K1861:N1863">
    <cfRule type="containsText" dxfId="451" priority="666" operator="containsText" text="DISABLED">
      <formula>NOT(ISERROR(SEARCH("DISABLED",K1861)))</formula>
    </cfRule>
    <cfRule type="containsText" dxfId="450" priority="667" operator="containsText" text="ENABLED">
      <formula>NOT(ISERROR(SEARCH("ENABLED",K1861)))</formula>
    </cfRule>
  </conditionalFormatting>
  <conditionalFormatting sqref="AD1861:AD1863">
    <cfRule type="notContainsText" dxfId="449" priority="665" operator="notContains" text="//">
      <formula>ISERROR(SEARCH("//",AD1861))</formula>
    </cfRule>
  </conditionalFormatting>
  <conditionalFormatting sqref="J1863:J1871">
    <cfRule type="containsText" dxfId="448" priority="663" operator="containsText" text="DISABLED">
      <formula>NOT(ISERROR(SEARCH("DISABLED",J1863)))</formula>
    </cfRule>
    <cfRule type="containsText" dxfId="447" priority="664" operator="containsText" text="ENABLED">
      <formula>NOT(ISERROR(SEARCH("ENABLED",J1863)))</formula>
    </cfRule>
  </conditionalFormatting>
  <conditionalFormatting sqref="AA1863:AA1871">
    <cfRule type="notContainsBlanks" dxfId="446" priority="662">
      <formula>LEN(TRIM(AA1863))&gt;0</formula>
    </cfRule>
  </conditionalFormatting>
  <conditionalFormatting sqref="K1863:N1871">
    <cfRule type="containsText" dxfId="445" priority="660" operator="containsText" text="DISABLED">
      <formula>NOT(ISERROR(SEARCH("DISABLED",K1863)))</formula>
    </cfRule>
    <cfRule type="containsText" dxfId="444" priority="661" operator="containsText" text="ENABLED">
      <formula>NOT(ISERROR(SEARCH("ENABLED",K1863)))</formula>
    </cfRule>
  </conditionalFormatting>
  <conditionalFormatting sqref="AD1863:AD1871">
    <cfRule type="notContainsText" dxfId="443" priority="659" operator="notContains" text="//">
      <formula>ISERROR(SEARCH("//",AD1863))</formula>
    </cfRule>
  </conditionalFormatting>
  <conditionalFormatting sqref="J1860:N1860">
    <cfRule type="containsText" dxfId="442" priority="657" operator="containsText" text="DISABLED">
      <formula>NOT(ISERROR(SEARCH("DISABLED",J1860)))</formula>
    </cfRule>
    <cfRule type="containsText" dxfId="441" priority="658" operator="containsText" text="ENABLED">
      <formula>NOT(ISERROR(SEARCH("ENABLED",J1860)))</formula>
    </cfRule>
  </conditionalFormatting>
  <conditionalFormatting sqref="AA1860">
    <cfRule type="notContainsBlanks" dxfId="440" priority="656">
      <formula>LEN(TRIM(AA1860))&gt;0</formula>
    </cfRule>
  </conditionalFormatting>
  <conditionalFormatting sqref="AD1860">
    <cfRule type="notContainsText" dxfId="439" priority="655" operator="notContains" text="//">
      <formula>ISERROR(SEARCH("//",AD1860))</formula>
    </cfRule>
  </conditionalFormatting>
  <conditionalFormatting sqref="J1874">
    <cfRule type="containsText" dxfId="438" priority="653" operator="containsText" text="DISABLED">
      <formula>NOT(ISERROR(SEARCH("DISABLED",J1874)))</formula>
    </cfRule>
    <cfRule type="containsText" dxfId="437" priority="654" operator="containsText" text="ENABLED">
      <formula>NOT(ISERROR(SEARCH("ENABLED",J1874)))</formula>
    </cfRule>
  </conditionalFormatting>
  <conditionalFormatting sqref="AA1874">
    <cfRule type="notContainsBlanks" dxfId="436" priority="652">
      <formula>LEN(TRIM(AA1874))&gt;0</formula>
    </cfRule>
  </conditionalFormatting>
  <conditionalFormatting sqref="K1874:N1874">
    <cfRule type="containsText" dxfId="435" priority="650" operator="containsText" text="DISABLED">
      <formula>NOT(ISERROR(SEARCH("DISABLED",K1874)))</formula>
    </cfRule>
    <cfRule type="containsText" dxfId="434" priority="651" operator="containsText" text="ENABLED">
      <formula>NOT(ISERROR(SEARCH("ENABLED",K1874)))</formula>
    </cfRule>
  </conditionalFormatting>
  <conditionalFormatting sqref="AD1874">
    <cfRule type="notContainsText" dxfId="433" priority="649" operator="notContains" text="//">
      <formula>ISERROR(SEARCH("//",AD1874))</formula>
    </cfRule>
  </conditionalFormatting>
  <conditionalFormatting sqref="AA1872">
    <cfRule type="notContainsBlanks" dxfId="432" priority="646">
      <formula>LEN(TRIM(AA1872))&gt;0</formula>
    </cfRule>
  </conditionalFormatting>
  <conditionalFormatting sqref="J1872:N1872">
    <cfRule type="containsText" dxfId="431" priority="647" operator="containsText" text="DISABLED">
      <formula>NOT(ISERROR(SEARCH("DISABLED",J1872)))</formula>
    </cfRule>
    <cfRule type="containsText" dxfId="430" priority="648" operator="containsText" text="ENABLED">
      <formula>NOT(ISERROR(SEARCH("ENABLED",J1872)))</formula>
    </cfRule>
  </conditionalFormatting>
  <conditionalFormatting sqref="AD1872">
    <cfRule type="notContainsText" dxfId="429" priority="645" operator="notContains" text="//">
      <formula>ISERROR(SEARCH("//",AD1872))</formula>
    </cfRule>
  </conditionalFormatting>
  <conditionalFormatting sqref="J1873:N1873">
    <cfRule type="containsText" dxfId="428" priority="643" operator="containsText" text="DISABLED">
      <formula>NOT(ISERROR(SEARCH("DISABLED",J1873)))</formula>
    </cfRule>
    <cfRule type="containsText" dxfId="427" priority="644" operator="containsText" text="ENABLED">
      <formula>NOT(ISERROR(SEARCH("ENABLED",J1873)))</formula>
    </cfRule>
  </conditionalFormatting>
  <conditionalFormatting sqref="AA1873">
    <cfRule type="notContainsBlanks" dxfId="426" priority="642">
      <formula>LEN(TRIM(AA1873))&gt;0</formula>
    </cfRule>
  </conditionalFormatting>
  <conditionalFormatting sqref="AD1873">
    <cfRule type="notContainsText" dxfId="425" priority="641" operator="notContains" text="//">
      <formula>ISERROR(SEARCH("//",AD1873))</formula>
    </cfRule>
  </conditionalFormatting>
  <conditionalFormatting sqref="J1873:N1873">
    <cfRule type="containsText" dxfId="424" priority="639" operator="containsText" text="DISABLED">
      <formula>NOT(ISERROR(SEARCH("DISABLED",J1873)))</formula>
    </cfRule>
    <cfRule type="containsText" dxfId="423" priority="640" operator="containsText" text="ENABLED">
      <formula>NOT(ISERROR(SEARCH("ENABLED",J1873)))</formula>
    </cfRule>
  </conditionalFormatting>
  <conditionalFormatting sqref="AA1873">
    <cfRule type="notContainsBlanks" dxfId="422" priority="638">
      <formula>LEN(TRIM(AA1873))&gt;0</formula>
    </cfRule>
  </conditionalFormatting>
  <conditionalFormatting sqref="AD1873">
    <cfRule type="notContainsText" dxfId="421" priority="637" operator="notContains" text="//">
      <formula>ISERROR(SEARCH("//",AD1873))</formula>
    </cfRule>
  </conditionalFormatting>
  <conditionalFormatting sqref="J1874:N1874">
    <cfRule type="containsText" dxfId="420" priority="635" operator="containsText" text="DISABLED">
      <formula>NOT(ISERROR(SEARCH("DISABLED",J1874)))</formula>
    </cfRule>
    <cfRule type="containsText" dxfId="419" priority="636" operator="containsText" text="ENABLED">
      <formula>NOT(ISERROR(SEARCH("ENABLED",J1874)))</formula>
    </cfRule>
  </conditionalFormatting>
  <conditionalFormatting sqref="AA1874">
    <cfRule type="notContainsBlanks" dxfId="418" priority="634">
      <formula>LEN(TRIM(AA1874))&gt;0</formula>
    </cfRule>
  </conditionalFormatting>
  <conditionalFormatting sqref="AD1874">
    <cfRule type="notContainsText" dxfId="417" priority="633" operator="notContains" text="//">
      <formula>ISERROR(SEARCH("//",AD1874))</formula>
    </cfRule>
  </conditionalFormatting>
  <conditionalFormatting sqref="J1876:N1876">
    <cfRule type="containsText" dxfId="416" priority="631" operator="containsText" text="DISABLED">
      <formula>NOT(ISERROR(SEARCH("DISABLED",J1876)))</formula>
    </cfRule>
    <cfRule type="containsText" dxfId="415" priority="632" operator="containsText" text="ENABLED">
      <formula>NOT(ISERROR(SEARCH("ENABLED",J1876)))</formula>
    </cfRule>
  </conditionalFormatting>
  <conditionalFormatting sqref="AA1876">
    <cfRule type="notContainsBlanks" dxfId="414" priority="630">
      <formula>LEN(TRIM(AA1876))&gt;0</formula>
    </cfRule>
  </conditionalFormatting>
  <conditionalFormatting sqref="AD1876">
    <cfRule type="notContainsText" dxfId="413" priority="629" operator="notContains" text="//">
      <formula>ISERROR(SEARCH("//",AD1876))</formula>
    </cfRule>
  </conditionalFormatting>
  <conditionalFormatting sqref="K1875:N1875">
    <cfRule type="containsText" dxfId="412" priority="627" operator="containsText" text="DISABLED">
      <formula>NOT(ISERROR(SEARCH("DISABLED",K1875)))</formula>
    </cfRule>
    <cfRule type="containsText" dxfId="411" priority="628" operator="containsText" text="ENABLED">
      <formula>NOT(ISERROR(SEARCH("ENABLED",K1875)))</formula>
    </cfRule>
  </conditionalFormatting>
  <conditionalFormatting sqref="AA1875">
    <cfRule type="notContainsBlanks" dxfId="410" priority="626">
      <formula>LEN(TRIM(AA1875))&gt;0</formula>
    </cfRule>
  </conditionalFormatting>
  <conditionalFormatting sqref="AD1875">
    <cfRule type="notContainsText" dxfId="409" priority="625" operator="notContains" text="//">
      <formula>ISERROR(SEARCH("//",AD1875))</formula>
    </cfRule>
  </conditionalFormatting>
  <conditionalFormatting sqref="J1875">
    <cfRule type="containsText" dxfId="408" priority="623" operator="containsText" text="DISABLED">
      <formula>NOT(ISERROR(SEARCH("DISABLED",J1875)))</formula>
    </cfRule>
    <cfRule type="containsText" dxfId="407" priority="624" operator="containsText" text="ENABLED">
      <formula>NOT(ISERROR(SEARCH("ENABLED",J1875)))</formula>
    </cfRule>
  </conditionalFormatting>
  <conditionalFormatting sqref="K2015:N2015">
    <cfRule type="containsText" dxfId="402" priority="617" operator="containsText" text="DISABLED">
      <formula>NOT(ISERROR(SEARCH("DISABLED",K2015)))</formula>
    </cfRule>
    <cfRule type="containsText" dxfId="401" priority="618" operator="containsText" text="ENABLED">
      <formula>NOT(ISERROR(SEARCH("ENABLED",K2015)))</formula>
    </cfRule>
  </conditionalFormatting>
  <conditionalFormatting sqref="AA2015">
    <cfRule type="notContainsBlanks" dxfId="400" priority="616">
      <formula>LEN(TRIM(AA2015))&gt;0</formula>
    </cfRule>
  </conditionalFormatting>
  <conditionalFormatting sqref="AD2015">
    <cfRule type="notContainsText" dxfId="399" priority="615" operator="notContains" text="//">
      <formula>ISERROR(SEARCH("//",AD2015))</formula>
    </cfRule>
  </conditionalFormatting>
  <conditionalFormatting sqref="AA1831">
    <cfRule type="notContainsBlanks" dxfId="398" priority="592">
      <formula>LEN(TRIM(AA1831))&gt;0</formula>
    </cfRule>
  </conditionalFormatting>
  <conditionalFormatting sqref="AD1831">
    <cfRule type="notContainsText" dxfId="397" priority="591" operator="notContains" text="//">
      <formula>ISERROR(SEARCH("//",AD1831))</formula>
    </cfRule>
  </conditionalFormatting>
  <conditionalFormatting sqref="J1831">
    <cfRule type="containsText" dxfId="396" priority="589" operator="containsText" text="DISABLED">
      <formula>NOT(ISERROR(SEARCH("DISABLED",J1831)))</formula>
    </cfRule>
    <cfRule type="containsText" dxfId="395" priority="590" operator="containsText" text="ENABLED">
      <formula>NOT(ISERROR(SEARCH("ENABLED",J1831)))</formula>
    </cfRule>
  </conditionalFormatting>
  <conditionalFormatting sqref="AA1831">
    <cfRule type="notContainsBlanks" dxfId="394" priority="588">
      <formula>LEN(TRIM(AA1831))&gt;0</formula>
    </cfRule>
  </conditionalFormatting>
  <conditionalFormatting sqref="K1831:N1831">
    <cfRule type="containsText" dxfId="393" priority="586" operator="containsText" text="DISABLED">
      <formula>NOT(ISERROR(SEARCH("DISABLED",K1831)))</formula>
    </cfRule>
    <cfRule type="containsText" dxfId="392" priority="587" operator="containsText" text="ENABLED">
      <formula>NOT(ISERROR(SEARCH("ENABLED",K1831)))</formula>
    </cfRule>
  </conditionalFormatting>
  <conditionalFormatting sqref="AD1831">
    <cfRule type="notContainsText" dxfId="391" priority="585" operator="notContains" text="//">
      <formula>ISERROR(SEARCH("//",AD1831))</formula>
    </cfRule>
  </conditionalFormatting>
  <conditionalFormatting sqref="J1831">
    <cfRule type="containsText" dxfId="390" priority="583" operator="containsText" text="DISABLED">
      <formula>NOT(ISERROR(SEARCH("DISABLED",J1831)))</formula>
    </cfRule>
    <cfRule type="containsText" dxfId="389" priority="584" operator="containsText" text="ENABLED">
      <formula>NOT(ISERROR(SEARCH("ENABLED",J1831)))</formula>
    </cfRule>
  </conditionalFormatting>
  <conditionalFormatting sqref="K1831:N1831">
    <cfRule type="containsText" dxfId="388" priority="581" operator="containsText" text="DISABLED">
      <formula>NOT(ISERROR(SEARCH("DISABLED",K1831)))</formula>
    </cfRule>
    <cfRule type="containsText" dxfId="387" priority="582" operator="containsText" text="ENABLED">
      <formula>NOT(ISERROR(SEARCH("ENABLED",K1831)))</formula>
    </cfRule>
  </conditionalFormatting>
  <conditionalFormatting sqref="AA2093">
    <cfRule type="notContainsBlanks" dxfId="386" priority="580">
      <formula>LEN(TRIM(AA2093))&gt;0</formula>
    </cfRule>
  </conditionalFormatting>
  <conditionalFormatting sqref="AD2093">
    <cfRule type="notContainsText" dxfId="385" priority="579" operator="notContains" text="//">
      <formula>ISERROR(SEARCH("//",AD2093))</formula>
    </cfRule>
  </conditionalFormatting>
  <conditionalFormatting sqref="K2093:N2093">
    <cfRule type="containsText" dxfId="384" priority="577" operator="containsText" text="DISABLED">
      <formula>NOT(ISERROR(SEARCH("DISABLED",K2093)))</formula>
    </cfRule>
    <cfRule type="containsText" dxfId="383" priority="578" operator="containsText" text="ENABLED">
      <formula>NOT(ISERROR(SEARCH("ENABLED",K2093)))</formula>
    </cfRule>
  </conditionalFormatting>
  <conditionalFormatting sqref="AA2093">
    <cfRule type="notContainsBlanks" dxfId="382" priority="576">
      <formula>LEN(TRIM(AA2093))&gt;0</formula>
    </cfRule>
  </conditionalFormatting>
  <conditionalFormatting sqref="AD2093">
    <cfRule type="notContainsText" dxfId="381" priority="575" operator="notContains" text="//">
      <formula>ISERROR(SEARCH("//",AD2093))</formula>
    </cfRule>
  </conditionalFormatting>
  <conditionalFormatting sqref="J2093">
    <cfRule type="containsText" dxfId="380" priority="573" operator="containsText" text="DISABLED">
      <formula>NOT(ISERROR(SEARCH("DISABLED",J2093)))</formula>
    </cfRule>
    <cfRule type="containsText" dxfId="379" priority="574" operator="containsText" text="ENABLED">
      <formula>NOT(ISERROR(SEARCH("ENABLED",J2093)))</formula>
    </cfRule>
  </conditionalFormatting>
  <conditionalFormatting sqref="AA1438:AA1439">
    <cfRule type="notContainsBlanks" dxfId="378" priority="572">
      <formula>LEN(TRIM(AA1438))&gt;0</formula>
    </cfRule>
  </conditionalFormatting>
  <conditionalFormatting sqref="K1438:N1439">
    <cfRule type="containsText" dxfId="377" priority="567" operator="containsText" text="DISABLED">
      <formula>NOT(ISERROR(SEARCH("DISABLED",K1438)))</formula>
    </cfRule>
    <cfRule type="containsText" dxfId="376" priority="568" operator="containsText" text="ENABLED">
      <formula>NOT(ISERROR(SEARCH("ENABLED",K1438)))</formula>
    </cfRule>
  </conditionalFormatting>
  <conditionalFormatting sqref="J1438:J1439">
    <cfRule type="containsText" dxfId="375" priority="570" operator="containsText" text="DISABLED">
      <formula>NOT(ISERROR(SEARCH("DISABLED",J1438)))</formula>
    </cfRule>
    <cfRule type="containsText" dxfId="374" priority="571" operator="containsText" text="ENABLED">
      <formula>NOT(ISERROR(SEARCH("ENABLED",J1438)))</formula>
    </cfRule>
  </conditionalFormatting>
  <conditionalFormatting sqref="AA1438:AA1439">
    <cfRule type="notContainsBlanks" dxfId="373" priority="569">
      <formula>LEN(TRIM(AA1438))&gt;0</formula>
    </cfRule>
  </conditionalFormatting>
  <conditionalFormatting sqref="AD1438:AD1439">
    <cfRule type="notContainsText" dxfId="372" priority="566" operator="notContains" text="//">
      <formula>ISERROR(SEARCH("//",AD1438))</formula>
    </cfRule>
  </conditionalFormatting>
  <conditionalFormatting sqref="AA1199">
    <cfRule type="notContainsBlanks" dxfId="371" priority="565">
      <formula>LEN(TRIM(AA1199))&gt;0</formula>
    </cfRule>
  </conditionalFormatting>
  <conditionalFormatting sqref="J1199">
    <cfRule type="containsText" dxfId="370" priority="563" operator="containsText" text="DISABLED">
      <formula>NOT(ISERROR(SEARCH("DISABLED",J1199)))</formula>
    </cfRule>
    <cfRule type="containsText" dxfId="369" priority="564" operator="containsText" text="ENABLED">
      <formula>NOT(ISERROR(SEARCH("ENABLED",J1199)))</formula>
    </cfRule>
  </conditionalFormatting>
  <conditionalFormatting sqref="AA1199">
    <cfRule type="notContainsBlanks" dxfId="368" priority="562">
      <formula>LEN(TRIM(AA1199))&gt;0</formula>
    </cfRule>
  </conditionalFormatting>
  <conditionalFormatting sqref="K1199:N1199">
    <cfRule type="containsText" dxfId="367" priority="560" operator="containsText" text="DISABLED">
      <formula>NOT(ISERROR(SEARCH("DISABLED",K1199)))</formula>
    </cfRule>
    <cfRule type="containsText" dxfId="366" priority="561" operator="containsText" text="ENABLED">
      <formula>NOT(ISERROR(SEARCH("ENABLED",K1199)))</formula>
    </cfRule>
  </conditionalFormatting>
  <conditionalFormatting sqref="AD1199">
    <cfRule type="notContainsText" dxfId="365" priority="559" operator="notContains" text="//">
      <formula>ISERROR(SEARCH("//",AD1199))</formula>
    </cfRule>
  </conditionalFormatting>
  <conditionalFormatting sqref="AA2094:AA2096">
    <cfRule type="notContainsBlanks" dxfId="364" priority="558">
      <formula>LEN(TRIM(AA2094))&gt;0</formula>
    </cfRule>
  </conditionalFormatting>
  <conditionalFormatting sqref="AD2094:AD2096">
    <cfRule type="notContainsText" dxfId="363" priority="557" operator="notContains" text="//">
      <formula>ISERROR(SEARCH("//",AD2094))</formula>
    </cfRule>
  </conditionalFormatting>
  <conditionalFormatting sqref="AA2094:AA2096">
    <cfRule type="notContainsBlanks" dxfId="362" priority="556">
      <formula>LEN(TRIM(AA2094))&gt;0</formula>
    </cfRule>
  </conditionalFormatting>
  <conditionalFormatting sqref="AD2094:AD2096">
    <cfRule type="notContainsText" dxfId="361" priority="555" operator="notContains" text="//">
      <formula>ISERROR(SEARCH("//",AD2094))</formula>
    </cfRule>
  </conditionalFormatting>
  <conditionalFormatting sqref="J2094:J2096">
    <cfRule type="containsText" dxfId="360" priority="553" operator="containsText" text="DISABLED">
      <formula>NOT(ISERROR(SEARCH("DISABLED",J2094)))</formula>
    </cfRule>
    <cfRule type="containsText" dxfId="359" priority="554" operator="containsText" text="ENABLED">
      <formula>NOT(ISERROR(SEARCH("ENABLED",J2094)))</formula>
    </cfRule>
  </conditionalFormatting>
  <conditionalFormatting sqref="K2094:N2096">
    <cfRule type="containsText" dxfId="358" priority="551" operator="containsText" text="DISABLED">
      <formula>NOT(ISERROR(SEARCH("DISABLED",K2094)))</formula>
    </cfRule>
    <cfRule type="containsText" dxfId="357" priority="552" operator="containsText" text="ENABLED">
      <formula>NOT(ISERROR(SEARCH("ENABLED",K2094)))</formula>
    </cfRule>
  </conditionalFormatting>
  <conditionalFormatting sqref="AA2097:AA2099">
    <cfRule type="notContainsBlanks" dxfId="356" priority="550">
      <formula>LEN(TRIM(AA2097))&gt;0</formula>
    </cfRule>
  </conditionalFormatting>
  <conditionalFormatting sqref="AD2097:AD2099">
    <cfRule type="notContainsText" dxfId="355" priority="549" operator="notContains" text="//">
      <formula>ISERROR(SEARCH("//",AD2097))</formula>
    </cfRule>
  </conditionalFormatting>
  <conditionalFormatting sqref="J2097:J2099">
    <cfRule type="containsText" dxfId="354" priority="547" operator="containsText" text="DISABLED">
      <formula>NOT(ISERROR(SEARCH("DISABLED",J2097)))</formula>
    </cfRule>
    <cfRule type="containsText" dxfId="353" priority="548" operator="containsText" text="ENABLED">
      <formula>NOT(ISERROR(SEARCH("ENABLED",J2097)))</formula>
    </cfRule>
  </conditionalFormatting>
  <conditionalFormatting sqref="AA2097:AA2099">
    <cfRule type="notContainsBlanks" dxfId="352" priority="546">
      <formula>LEN(TRIM(AA2097))&gt;0</formula>
    </cfRule>
  </conditionalFormatting>
  <conditionalFormatting sqref="K2097:N2099">
    <cfRule type="containsText" dxfId="351" priority="544" operator="containsText" text="DISABLED">
      <formula>NOT(ISERROR(SEARCH("DISABLED",K2097)))</formula>
    </cfRule>
    <cfRule type="containsText" dxfId="350" priority="545" operator="containsText" text="ENABLED">
      <formula>NOT(ISERROR(SEARCH("ENABLED",K2097)))</formula>
    </cfRule>
  </conditionalFormatting>
  <conditionalFormatting sqref="AD2097:AD2099">
    <cfRule type="notContainsText" dxfId="349" priority="543" operator="notContains" text="//">
      <formula>ISERROR(SEARCH("//",AD2097))</formula>
    </cfRule>
  </conditionalFormatting>
  <conditionalFormatting sqref="J2097:J2099">
    <cfRule type="containsText" dxfId="348" priority="541" operator="containsText" text="DISABLED">
      <formula>NOT(ISERROR(SEARCH("DISABLED",J2097)))</formula>
    </cfRule>
    <cfRule type="containsText" dxfId="347" priority="542" operator="containsText" text="ENABLED">
      <formula>NOT(ISERROR(SEARCH("ENABLED",J2097)))</formula>
    </cfRule>
  </conditionalFormatting>
  <conditionalFormatting sqref="K2097:N2099">
    <cfRule type="containsText" dxfId="346" priority="539" operator="containsText" text="DISABLED">
      <formula>NOT(ISERROR(SEARCH("DISABLED",K2097)))</formula>
    </cfRule>
    <cfRule type="containsText" dxfId="345" priority="540" operator="containsText" text="ENABLED">
      <formula>NOT(ISERROR(SEARCH("ENABLED",K2097)))</formula>
    </cfRule>
  </conditionalFormatting>
  <conditionalFormatting sqref="J2099">
    <cfRule type="containsText" dxfId="344" priority="537" operator="containsText" text="DISABLED">
      <formula>NOT(ISERROR(SEARCH("DISABLED",J2099)))</formula>
    </cfRule>
    <cfRule type="containsText" dxfId="343" priority="538" operator="containsText" text="ENABLED">
      <formula>NOT(ISERROR(SEARCH("ENABLED",J2099)))</formula>
    </cfRule>
  </conditionalFormatting>
  <conditionalFormatting sqref="AA2099">
    <cfRule type="notContainsBlanks" dxfId="342" priority="536">
      <formula>LEN(TRIM(AA2099))&gt;0</formula>
    </cfRule>
  </conditionalFormatting>
  <conditionalFormatting sqref="K2099:N2099">
    <cfRule type="containsText" dxfId="341" priority="534" operator="containsText" text="DISABLED">
      <formula>NOT(ISERROR(SEARCH("DISABLED",K2099)))</formula>
    </cfRule>
    <cfRule type="containsText" dxfId="340" priority="535" operator="containsText" text="ENABLED">
      <formula>NOT(ISERROR(SEARCH("ENABLED",K2099)))</formula>
    </cfRule>
  </conditionalFormatting>
  <conditionalFormatting sqref="AD2099">
    <cfRule type="notContainsText" dxfId="339" priority="533" operator="notContains" text="//">
      <formula>ISERROR(SEARCH("//",AD2099))</formula>
    </cfRule>
  </conditionalFormatting>
  <conditionalFormatting sqref="J2099">
    <cfRule type="containsText" dxfId="338" priority="531" operator="containsText" text="DISABLED">
      <formula>NOT(ISERROR(SEARCH("DISABLED",J2099)))</formula>
    </cfRule>
    <cfRule type="containsText" dxfId="337" priority="532" operator="containsText" text="ENABLED">
      <formula>NOT(ISERROR(SEARCH("ENABLED",J2099)))</formula>
    </cfRule>
  </conditionalFormatting>
  <conditionalFormatting sqref="K2099:N2099">
    <cfRule type="containsText" dxfId="336" priority="529" operator="containsText" text="DISABLED">
      <formula>NOT(ISERROR(SEARCH("DISABLED",K2099)))</formula>
    </cfRule>
    <cfRule type="containsText" dxfId="335" priority="530" operator="containsText" text="ENABLED">
      <formula>NOT(ISERROR(SEARCH("ENABLED",K2099)))</formula>
    </cfRule>
  </conditionalFormatting>
  <conditionalFormatting sqref="J1798">
    <cfRule type="containsText" dxfId="334" priority="523" operator="containsText" text="DISABLED">
      <formula>NOT(ISERROR(SEARCH("DISABLED",J1798)))</formula>
    </cfRule>
    <cfRule type="containsText" dxfId="333" priority="524" operator="containsText" text="ENABLED">
      <formula>NOT(ISERROR(SEARCH("ENABLED",J1798)))</formula>
    </cfRule>
  </conditionalFormatting>
  <conditionalFormatting sqref="J1798">
    <cfRule type="containsText" dxfId="332" priority="521" operator="containsText" text="DISABLED">
      <formula>NOT(ISERROR(SEARCH("DISABLED",J1798)))</formula>
    </cfRule>
    <cfRule type="containsText" dxfId="331" priority="522" operator="containsText" text="ENABLED">
      <formula>NOT(ISERROR(SEARCH("ENABLED",J1798)))</formula>
    </cfRule>
  </conditionalFormatting>
  <conditionalFormatting sqref="AA1802">
    <cfRule type="notContainsBlanks" dxfId="330" priority="518">
      <formula>LEN(TRIM(AA1802))&gt;0</formula>
    </cfRule>
  </conditionalFormatting>
  <conditionalFormatting sqref="AD1802">
    <cfRule type="notContainsText" dxfId="329" priority="515" operator="notContains" text="//">
      <formula>ISERROR(SEARCH("//",AD1802))</formula>
    </cfRule>
  </conditionalFormatting>
  <conditionalFormatting sqref="AA1801">
    <cfRule type="notContainsBlanks" dxfId="328" priority="498">
      <formula>LEN(TRIM(AA1801))&gt;0</formula>
    </cfRule>
  </conditionalFormatting>
  <conditionalFormatting sqref="AD1801">
    <cfRule type="notContainsText" dxfId="327" priority="495" operator="notContains" text="//">
      <formula>ISERROR(SEARCH("//",AD1801))</formula>
    </cfRule>
  </conditionalFormatting>
  <conditionalFormatting sqref="AA1802">
    <cfRule type="notContainsBlanks" dxfId="326" priority="483">
      <formula>LEN(TRIM(AA1802))&gt;0</formula>
    </cfRule>
  </conditionalFormatting>
  <conditionalFormatting sqref="AD1802">
    <cfRule type="notContainsText" dxfId="325" priority="480" operator="notContains" text="//">
      <formula>ISERROR(SEARCH("//",AD1802))</formula>
    </cfRule>
  </conditionalFormatting>
  <conditionalFormatting sqref="K1766:N1768">
    <cfRule type="containsText" dxfId="324" priority="436" operator="containsText" text="DISABLED">
      <formula>NOT(ISERROR(SEARCH("DISABLED",K1766)))</formula>
    </cfRule>
    <cfRule type="containsText" dxfId="323" priority="437" operator="containsText" text="ENABLED">
      <formula>NOT(ISERROR(SEARCH("ENABLED",K1766)))</formula>
    </cfRule>
  </conditionalFormatting>
  <conditionalFormatting sqref="J1766:J1768">
    <cfRule type="containsText" dxfId="322" priority="434" operator="containsText" text="DISABLED">
      <formula>NOT(ISERROR(SEARCH("DISABLED",J1766)))</formula>
    </cfRule>
    <cfRule type="containsText" dxfId="321" priority="435" operator="containsText" text="ENABLED">
      <formula>NOT(ISERROR(SEARCH("ENABLED",J1766)))</formula>
    </cfRule>
  </conditionalFormatting>
  <conditionalFormatting sqref="K1611:N1611">
    <cfRule type="containsText" dxfId="320" priority="432" operator="containsText" text="DISABLED">
      <formula>NOT(ISERROR(SEARCH("DISABLED",K1611)))</formula>
    </cfRule>
    <cfRule type="containsText" dxfId="319" priority="433" operator="containsText" text="ENABLED">
      <formula>NOT(ISERROR(SEARCH("ENABLED",K1611)))</formula>
    </cfRule>
  </conditionalFormatting>
  <conditionalFormatting sqref="J1611">
    <cfRule type="containsText" dxfId="318" priority="430" operator="containsText" text="DISABLED">
      <formula>NOT(ISERROR(SEARCH("DISABLED",J1611)))</formula>
    </cfRule>
    <cfRule type="containsText" dxfId="317" priority="431" operator="containsText" text="ENABLED">
      <formula>NOT(ISERROR(SEARCH("ENABLED",J1611)))</formula>
    </cfRule>
  </conditionalFormatting>
  <conditionalFormatting sqref="K1684:N1684">
    <cfRule type="containsText" dxfId="316" priority="419" operator="containsText" text="DISABLED">
      <formula>NOT(ISERROR(SEARCH("DISABLED",K1684)))</formula>
    </cfRule>
    <cfRule type="containsText" dxfId="315" priority="420" operator="containsText" text="ENABLED">
      <formula>NOT(ISERROR(SEARCH("ENABLED",K1684)))</formula>
    </cfRule>
  </conditionalFormatting>
  <conditionalFormatting sqref="AA1684">
    <cfRule type="notContainsBlanks" dxfId="314" priority="418">
      <formula>LEN(TRIM(AA1684))&gt;0</formula>
    </cfRule>
  </conditionalFormatting>
  <conditionalFormatting sqref="AD1684">
    <cfRule type="notContainsText" dxfId="313" priority="417" operator="notContains" text="//">
      <formula>ISERROR(SEARCH("//",AD1684))</formula>
    </cfRule>
  </conditionalFormatting>
  <conditionalFormatting sqref="J1684">
    <cfRule type="containsText" dxfId="312" priority="415" operator="containsText" text="DISABLED">
      <formula>NOT(ISERROR(SEARCH("DISABLED",J1684)))</formula>
    </cfRule>
    <cfRule type="containsText" dxfId="311" priority="416" operator="containsText" text="ENABLED">
      <formula>NOT(ISERROR(SEARCH("ENABLED",J1684)))</formula>
    </cfRule>
  </conditionalFormatting>
  <conditionalFormatting sqref="J1937">
    <cfRule type="containsText" dxfId="310" priority="395" operator="containsText" text="DISABLED">
      <formula>NOT(ISERROR(SEARCH("DISABLED",J1937)))</formula>
    </cfRule>
    <cfRule type="containsText" dxfId="309" priority="396" operator="containsText" text="ENABLED">
      <formula>NOT(ISERROR(SEARCH("ENABLED",J1937)))</formula>
    </cfRule>
  </conditionalFormatting>
  <conditionalFormatting sqref="AA1937">
    <cfRule type="notContainsBlanks" dxfId="308" priority="394">
      <formula>LEN(TRIM(AA1937))&gt;0</formula>
    </cfRule>
  </conditionalFormatting>
  <conditionalFormatting sqref="K1937:N1937">
    <cfRule type="containsText" dxfId="307" priority="392" operator="containsText" text="DISABLED">
      <formula>NOT(ISERROR(SEARCH("DISABLED",K1937)))</formula>
    </cfRule>
    <cfRule type="containsText" dxfId="306" priority="393" operator="containsText" text="ENABLED">
      <formula>NOT(ISERROR(SEARCH("ENABLED",K1937)))</formula>
    </cfRule>
  </conditionalFormatting>
  <conditionalFormatting sqref="AD1937">
    <cfRule type="notContainsText" dxfId="305" priority="391" operator="notContains" text="//">
      <formula>ISERROR(SEARCH("//",AD1937))</formula>
    </cfRule>
  </conditionalFormatting>
  <conditionalFormatting sqref="J1931">
    <cfRule type="containsText" dxfId="304" priority="389" operator="containsText" text="DISABLED">
      <formula>NOT(ISERROR(SEARCH("DISABLED",J1931)))</formula>
    </cfRule>
    <cfRule type="containsText" dxfId="303" priority="390" operator="containsText" text="ENABLED">
      <formula>NOT(ISERROR(SEARCH("ENABLED",J1931)))</formula>
    </cfRule>
  </conditionalFormatting>
  <conditionalFormatting sqref="AA1931">
    <cfRule type="notContainsBlanks" dxfId="302" priority="388">
      <formula>LEN(TRIM(AA1931))&gt;0</formula>
    </cfRule>
  </conditionalFormatting>
  <conditionalFormatting sqref="K1931:N1931">
    <cfRule type="containsText" dxfId="301" priority="386" operator="containsText" text="DISABLED">
      <formula>NOT(ISERROR(SEARCH("DISABLED",K1931)))</formula>
    </cfRule>
    <cfRule type="containsText" dxfId="300" priority="387" operator="containsText" text="ENABLED">
      <formula>NOT(ISERROR(SEARCH("ENABLED",K1931)))</formula>
    </cfRule>
  </conditionalFormatting>
  <conditionalFormatting sqref="AD1931">
    <cfRule type="notContainsText" dxfId="299" priority="385" operator="notContains" text="//">
      <formula>ISERROR(SEARCH("//",AD1931))</formula>
    </cfRule>
  </conditionalFormatting>
  <conditionalFormatting sqref="J1939">
    <cfRule type="containsText" dxfId="298" priority="383" operator="containsText" text="DISABLED">
      <formula>NOT(ISERROR(SEARCH("DISABLED",J1939)))</formula>
    </cfRule>
    <cfRule type="containsText" dxfId="297" priority="384" operator="containsText" text="ENABLED">
      <formula>NOT(ISERROR(SEARCH("ENABLED",J1939)))</formula>
    </cfRule>
  </conditionalFormatting>
  <conditionalFormatting sqref="AA1939">
    <cfRule type="notContainsBlanks" dxfId="296" priority="382">
      <formula>LEN(TRIM(AA1939))&gt;0</formula>
    </cfRule>
  </conditionalFormatting>
  <conditionalFormatting sqref="K1939:N1939">
    <cfRule type="containsText" dxfId="295" priority="380" operator="containsText" text="DISABLED">
      <formula>NOT(ISERROR(SEARCH("DISABLED",K1939)))</formula>
    </cfRule>
    <cfRule type="containsText" dxfId="294" priority="381" operator="containsText" text="ENABLED">
      <formula>NOT(ISERROR(SEARCH("ENABLED",K1939)))</formula>
    </cfRule>
  </conditionalFormatting>
  <conditionalFormatting sqref="AD1939">
    <cfRule type="notContainsText" dxfId="293" priority="379" operator="notContains" text="//">
      <formula>ISERROR(SEARCH("//",AD1939))</formula>
    </cfRule>
  </conditionalFormatting>
  <conditionalFormatting sqref="J1940">
    <cfRule type="containsText" dxfId="292" priority="377" operator="containsText" text="DISABLED">
      <formula>NOT(ISERROR(SEARCH("DISABLED",J1940)))</formula>
    </cfRule>
    <cfRule type="containsText" dxfId="291" priority="378" operator="containsText" text="ENABLED">
      <formula>NOT(ISERROR(SEARCH("ENABLED",J1940)))</formula>
    </cfRule>
  </conditionalFormatting>
  <conditionalFormatting sqref="AA1940">
    <cfRule type="notContainsBlanks" dxfId="290" priority="376">
      <formula>LEN(TRIM(AA1940))&gt;0</formula>
    </cfRule>
  </conditionalFormatting>
  <conditionalFormatting sqref="K1940:N1940">
    <cfRule type="containsText" dxfId="289" priority="374" operator="containsText" text="DISABLED">
      <formula>NOT(ISERROR(SEARCH("DISABLED",K1940)))</formula>
    </cfRule>
    <cfRule type="containsText" dxfId="288" priority="375" operator="containsText" text="ENABLED">
      <formula>NOT(ISERROR(SEARCH("ENABLED",K1940)))</formula>
    </cfRule>
  </conditionalFormatting>
  <conditionalFormatting sqref="AD1940">
    <cfRule type="notContainsText" dxfId="287" priority="373" operator="notContains" text="//">
      <formula>ISERROR(SEARCH("//",AD1940))</formula>
    </cfRule>
  </conditionalFormatting>
  <conditionalFormatting sqref="J1938">
    <cfRule type="containsText" dxfId="286" priority="371" operator="containsText" text="DISABLED">
      <formula>NOT(ISERROR(SEARCH("DISABLED",J1938)))</formula>
    </cfRule>
    <cfRule type="containsText" dxfId="285" priority="372" operator="containsText" text="ENABLED">
      <formula>NOT(ISERROR(SEARCH("ENABLED",J1938)))</formula>
    </cfRule>
  </conditionalFormatting>
  <conditionalFormatting sqref="AA1938">
    <cfRule type="notContainsBlanks" dxfId="284" priority="370">
      <formula>LEN(TRIM(AA1938))&gt;0</formula>
    </cfRule>
  </conditionalFormatting>
  <conditionalFormatting sqref="K1938:N1938">
    <cfRule type="containsText" dxfId="283" priority="368" operator="containsText" text="DISABLED">
      <formula>NOT(ISERROR(SEARCH("DISABLED",K1938)))</formula>
    </cfRule>
    <cfRule type="containsText" dxfId="282" priority="369" operator="containsText" text="ENABLED">
      <formula>NOT(ISERROR(SEARCH("ENABLED",K1938)))</formula>
    </cfRule>
  </conditionalFormatting>
  <conditionalFormatting sqref="AD1938">
    <cfRule type="notContainsText" dxfId="281" priority="367" operator="notContains" text="//">
      <formula>ISERROR(SEARCH("//",AD1938))</formula>
    </cfRule>
  </conditionalFormatting>
  <conditionalFormatting sqref="J1935">
    <cfRule type="containsText" dxfId="280" priority="365" operator="containsText" text="DISABLED">
      <formula>NOT(ISERROR(SEARCH("DISABLED",J1935)))</formula>
    </cfRule>
    <cfRule type="containsText" dxfId="279" priority="366" operator="containsText" text="ENABLED">
      <formula>NOT(ISERROR(SEARCH("ENABLED",J1935)))</formula>
    </cfRule>
  </conditionalFormatting>
  <conditionalFormatting sqref="AA1935">
    <cfRule type="notContainsBlanks" dxfId="278" priority="364">
      <formula>LEN(TRIM(AA1935))&gt;0</formula>
    </cfRule>
  </conditionalFormatting>
  <conditionalFormatting sqref="K1935:N1935">
    <cfRule type="containsText" dxfId="277" priority="362" operator="containsText" text="DISABLED">
      <formula>NOT(ISERROR(SEARCH("DISABLED",K1935)))</formula>
    </cfRule>
    <cfRule type="containsText" dxfId="276" priority="363" operator="containsText" text="ENABLED">
      <formula>NOT(ISERROR(SEARCH("ENABLED",K1935)))</formula>
    </cfRule>
  </conditionalFormatting>
  <conditionalFormatting sqref="AD1935">
    <cfRule type="notContainsText" dxfId="275" priority="361" operator="notContains" text="//">
      <formula>ISERROR(SEARCH("//",AD1935))</formula>
    </cfRule>
  </conditionalFormatting>
  <conditionalFormatting sqref="J1933">
    <cfRule type="containsText" dxfId="274" priority="359" operator="containsText" text="DISABLED">
      <formula>NOT(ISERROR(SEARCH("DISABLED",J1933)))</formula>
    </cfRule>
    <cfRule type="containsText" dxfId="273" priority="360" operator="containsText" text="ENABLED">
      <formula>NOT(ISERROR(SEARCH("ENABLED",J1933)))</formula>
    </cfRule>
  </conditionalFormatting>
  <conditionalFormatting sqref="AA1933">
    <cfRule type="notContainsBlanks" dxfId="272" priority="358">
      <formula>LEN(TRIM(AA1933))&gt;0</formula>
    </cfRule>
  </conditionalFormatting>
  <conditionalFormatting sqref="K1933:N1933">
    <cfRule type="containsText" dxfId="271" priority="356" operator="containsText" text="DISABLED">
      <formula>NOT(ISERROR(SEARCH("DISABLED",K1933)))</formula>
    </cfRule>
    <cfRule type="containsText" dxfId="270" priority="357" operator="containsText" text="ENABLED">
      <formula>NOT(ISERROR(SEARCH("ENABLED",K1933)))</formula>
    </cfRule>
  </conditionalFormatting>
  <conditionalFormatting sqref="AD1933">
    <cfRule type="notContainsText" dxfId="269" priority="355" operator="notContains" text="//">
      <formula>ISERROR(SEARCH("//",AD1933))</formula>
    </cfRule>
  </conditionalFormatting>
  <conditionalFormatting sqref="J1947">
    <cfRule type="containsText" dxfId="268" priority="335" operator="containsText" text="DISABLED">
      <formula>NOT(ISERROR(SEARCH("DISABLED",J1947)))</formula>
    </cfRule>
    <cfRule type="containsText" dxfId="267" priority="336" operator="containsText" text="ENABLED">
      <formula>NOT(ISERROR(SEARCH("ENABLED",J1947)))</formula>
    </cfRule>
  </conditionalFormatting>
  <conditionalFormatting sqref="AA1947">
    <cfRule type="notContainsBlanks" dxfId="266" priority="334">
      <formula>LEN(TRIM(AA1947))&gt;0</formula>
    </cfRule>
  </conditionalFormatting>
  <conditionalFormatting sqref="K1947:N1947">
    <cfRule type="containsText" dxfId="265" priority="332" operator="containsText" text="DISABLED">
      <formula>NOT(ISERROR(SEARCH("DISABLED",K1947)))</formula>
    </cfRule>
    <cfRule type="containsText" dxfId="264" priority="333" operator="containsText" text="ENABLED">
      <formula>NOT(ISERROR(SEARCH("ENABLED",K1947)))</formula>
    </cfRule>
  </conditionalFormatting>
  <conditionalFormatting sqref="AD1947">
    <cfRule type="notContainsText" dxfId="263" priority="331" operator="notContains" text="//">
      <formula>ISERROR(SEARCH("//",AD1947))</formula>
    </cfRule>
  </conditionalFormatting>
  <conditionalFormatting sqref="K61:N61">
    <cfRule type="containsText" dxfId="262" priority="329" operator="containsText" text="DISABLED">
      <formula>NOT(ISERROR(SEARCH("DISABLED",K61)))</formula>
    </cfRule>
    <cfRule type="containsText" dxfId="261" priority="330" operator="containsText" text="ENABLED">
      <formula>NOT(ISERROR(SEARCH("ENABLED",K61)))</formula>
    </cfRule>
  </conditionalFormatting>
  <conditionalFormatting sqref="K118:N118">
    <cfRule type="containsText" dxfId="260" priority="327" operator="containsText" text="DISABLED">
      <formula>NOT(ISERROR(SEARCH("DISABLED",K118)))</formula>
    </cfRule>
    <cfRule type="containsText" dxfId="259" priority="328" operator="containsText" text="ENABLED">
      <formula>NOT(ISERROR(SEARCH("ENABLED",K118)))</formula>
    </cfRule>
  </conditionalFormatting>
  <conditionalFormatting sqref="K1799:N1802">
    <cfRule type="containsText" dxfId="258" priority="319" operator="containsText" text="DISABLED">
      <formula>NOT(ISERROR(SEARCH("DISABLED",K1799)))</formula>
    </cfRule>
    <cfRule type="containsText" dxfId="257" priority="320" operator="containsText" text="ENABLED">
      <formula>NOT(ISERROR(SEARCH("ENABLED",K1799)))</formula>
    </cfRule>
  </conditionalFormatting>
  <conditionalFormatting sqref="J1799:J1802">
    <cfRule type="containsText" dxfId="256" priority="317" operator="containsText" text="DISABLED">
      <formula>NOT(ISERROR(SEARCH("DISABLED",J1799)))</formula>
    </cfRule>
    <cfRule type="containsText" dxfId="255" priority="318" operator="containsText" text="ENABLED">
      <formula>NOT(ISERROR(SEARCH("ENABLED",J1799)))</formula>
    </cfRule>
  </conditionalFormatting>
  <conditionalFormatting sqref="J1799:J1802">
    <cfRule type="containsText" dxfId="254" priority="315" operator="containsText" text="DISABLED">
      <formula>NOT(ISERROR(SEARCH("DISABLED",J1799)))</formula>
    </cfRule>
    <cfRule type="containsText" dxfId="253" priority="316" operator="containsText" text="ENABLED">
      <formula>NOT(ISERROR(SEARCH("ENABLED",J1799)))</formula>
    </cfRule>
  </conditionalFormatting>
  <conditionalFormatting sqref="K1799:N1802">
    <cfRule type="containsText" dxfId="252" priority="313" operator="containsText" text="DISABLED">
      <formula>NOT(ISERROR(SEARCH("DISABLED",K1799)))</formula>
    </cfRule>
    <cfRule type="containsText" dxfId="251" priority="314" operator="containsText" text="ENABLED">
      <formula>NOT(ISERROR(SEARCH("ENABLED",K1799)))</formula>
    </cfRule>
  </conditionalFormatting>
  <conditionalFormatting sqref="AA1726">
    <cfRule type="notContainsBlanks" dxfId="250" priority="306">
      <formula>LEN(TRIM(AA1726))&gt;0</formula>
    </cfRule>
  </conditionalFormatting>
  <conditionalFormatting sqref="K1726:N1726">
    <cfRule type="containsText" dxfId="249" priority="304" operator="containsText" text="DISABLED">
      <formula>NOT(ISERROR(SEARCH("DISABLED",K1726)))</formula>
    </cfRule>
    <cfRule type="containsText" dxfId="248" priority="305" operator="containsText" text="ENABLED">
      <formula>NOT(ISERROR(SEARCH("ENABLED",K1726)))</formula>
    </cfRule>
  </conditionalFormatting>
  <conditionalFormatting sqref="AD1726">
    <cfRule type="notContainsText" dxfId="247" priority="303" operator="notContains" text="//">
      <formula>ISERROR(SEARCH("//",AD1726))</formula>
    </cfRule>
  </conditionalFormatting>
  <conditionalFormatting sqref="J1726">
    <cfRule type="containsText" dxfId="246" priority="301" operator="containsText" text="DISABLED">
      <formula>NOT(ISERROR(SEARCH("DISABLED",J1726)))</formula>
    </cfRule>
    <cfRule type="containsText" dxfId="245" priority="302" operator="containsText" text="ENABLED">
      <formula>NOT(ISERROR(SEARCH("ENABLED",J1726)))</formula>
    </cfRule>
  </conditionalFormatting>
  <conditionalFormatting sqref="AA1728">
    <cfRule type="notContainsBlanks" dxfId="244" priority="300">
      <formula>LEN(TRIM(AA1728))&gt;0</formula>
    </cfRule>
  </conditionalFormatting>
  <conditionalFormatting sqref="AD1728">
    <cfRule type="notContainsText" dxfId="243" priority="297" operator="notContains" text="//">
      <formula>ISERROR(SEARCH("//",AD1728))</formula>
    </cfRule>
  </conditionalFormatting>
  <conditionalFormatting sqref="K1727:N1727">
    <cfRule type="containsText" dxfId="242" priority="293" operator="containsText" text="DISABLED">
      <formula>NOT(ISERROR(SEARCH("DISABLED",K1727)))</formula>
    </cfRule>
    <cfRule type="containsText" dxfId="241" priority="294" operator="containsText" text="ENABLED">
      <formula>NOT(ISERROR(SEARCH("ENABLED",K1727)))</formula>
    </cfRule>
  </conditionalFormatting>
  <conditionalFormatting sqref="J1727">
    <cfRule type="containsText" dxfId="240" priority="291" operator="containsText" text="DISABLED">
      <formula>NOT(ISERROR(SEARCH("DISABLED",J1727)))</formula>
    </cfRule>
    <cfRule type="containsText" dxfId="239" priority="292" operator="containsText" text="ENABLED">
      <formula>NOT(ISERROR(SEARCH("ENABLED",J1727)))</formula>
    </cfRule>
  </conditionalFormatting>
  <conditionalFormatting sqref="K1728:N1728">
    <cfRule type="containsText" dxfId="238" priority="289" operator="containsText" text="DISABLED">
      <formula>NOT(ISERROR(SEARCH("DISABLED",K1728)))</formula>
    </cfRule>
    <cfRule type="containsText" dxfId="237" priority="290" operator="containsText" text="ENABLED">
      <formula>NOT(ISERROR(SEARCH("ENABLED",K1728)))</formula>
    </cfRule>
  </conditionalFormatting>
  <conditionalFormatting sqref="J1728">
    <cfRule type="containsText" dxfId="236" priority="287" operator="containsText" text="DISABLED">
      <formula>NOT(ISERROR(SEARCH("DISABLED",J1728)))</formula>
    </cfRule>
    <cfRule type="containsText" dxfId="235" priority="288" operator="containsText" text="ENABLED">
      <formula>NOT(ISERROR(SEARCH("ENABLED",J1728)))</formula>
    </cfRule>
  </conditionalFormatting>
  <conditionalFormatting sqref="K2100:N2109">
    <cfRule type="containsText" dxfId="234" priority="247" operator="containsText" text="DISABLED">
      <formula>NOT(ISERROR(SEARCH("DISABLED",K2100)))</formula>
    </cfRule>
    <cfRule type="containsText" dxfId="233" priority="248" operator="containsText" text="ENABLED">
      <formula>NOT(ISERROR(SEARCH("ENABLED",K2100)))</formula>
    </cfRule>
  </conditionalFormatting>
  <conditionalFormatting sqref="AA2100:AA2109">
    <cfRule type="notContainsBlanks" dxfId="232" priority="246">
      <formula>LEN(TRIM(AA2100))&gt;0</formula>
    </cfRule>
  </conditionalFormatting>
  <conditionalFormatting sqref="AD2100:AD2109">
    <cfRule type="notContainsText" dxfId="231" priority="245" operator="notContains" text="//">
      <formula>ISERROR(SEARCH("//",AD2100))</formula>
    </cfRule>
  </conditionalFormatting>
  <conditionalFormatting sqref="J2100:J2109">
    <cfRule type="containsText" dxfId="230" priority="243" operator="containsText" text="DISABLED">
      <formula>NOT(ISERROR(SEARCH("DISABLED",J2100)))</formula>
    </cfRule>
    <cfRule type="containsText" dxfId="229" priority="244" operator="containsText" text="ENABLED">
      <formula>NOT(ISERROR(SEARCH("ENABLED",J2100)))</formula>
    </cfRule>
  </conditionalFormatting>
  <conditionalFormatting sqref="K2110:N2110">
    <cfRule type="containsText" dxfId="228" priority="241" operator="containsText" text="DISABLED">
      <formula>NOT(ISERROR(SEARCH("DISABLED",K2110)))</formula>
    </cfRule>
    <cfRule type="containsText" dxfId="227" priority="242" operator="containsText" text="ENABLED">
      <formula>NOT(ISERROR(SEARCH("ENABLED",K2110)))</formula>
    </cfRule>
  </conditionalFormatting>
  <conditionalFormatting sqref="AA2110">
    <cfRule type="notContainsBlanks" dxfId="226" priority="240">
      <formula>LEN(TRIM(AA2110))&gt;0</formula>
    </cfRule>
  </conditionalFormatting>
  <conditionalFormatting sqref="AD2110">
    <cfRule type="notContainsText" dxfId="225" priority="239" operator="notContains" text="//">
      <formula>ISERROR(SEARCH("//",AD2110))</formula>
    </cfRule>
  </conditionalFormatting>
  <conditionalFormatting sqref="J2110">
    <cfRule type="containsText" dxfId="224" priority="237" operator="containsText" text="DISABLED">
      <formula>NOT(ISERROR(SEARCH("DISABLED",J2110)))</formula>
    </cfRule>
    <cfRule type="containsText" dxfId="223" priority="238" operator="containsText" text="ENABLED">
      <formula>NOT(ISERROR(SEARCH("ENABLED",J2110)))</formula>
    </cfRule>
  </conditionalFormatting>
  <conditionalFormatting sqref="AA1341">
    <cfRule type="notContainsBlanks" dxfId="222" priority="236">
      <formula>LEN(TRIM(AA1341))&gt;0</formula>
    </cfRule>
  </conditionalFormatting>
  <conditionalFormatting sqref="AA1341">
    <cfRule type="notContainsBlanks" dxfId="221" priority="235">
      <formula>LEN(TRIM(AA1341))&gt;0</formula>
    </cfRule>
  </conditionalFormatting>
  <conditionalFormatting sqref="K1341:N1341">
    <cfRule type="containsText" dxfId="220" priority="233" operator="containsText" text="DISABLED">
      <formula>NOT(ISERROR(SEARCH("DISABLED",K1341)))</formula>
    </cfRule>
    <cfRule type="containsText" dxfId="219" priority="234" operator="containsText" text="ENABLED">
      <formula>NOT(ISERROR(SEARCH("ENABLED",K1341)))</formula>
    </cfRule>
  </conditionalFormatting>
  <conditionalFormatting sqref="AD1341">
    <cfRule type="notContainsText" dxfId="218" priority="232" operator="notContains" text="//">
      <formula>ISERROR(SEARCH("//",AD1341))</formula>
    </cfRule>
  </conditionalFormatting>
  <conditionalFormatting sqref="J1341">
    <cfRule type="containsText" dxfId="217" priority="230" operator="containsText" text="DISABLED">
      <formula>NOT(ISERROR(SEARCH("DISABLED",J1341)))</formula>
    </cfRule>
    <cfRule type="containsText" dxfId="216" priority="231" operator="containsText" text="ENABLED">
      <formula>NOT(ISERROR(SEARCH("ENABLED",J1341)))</formula>
    </cfRule>
  </conditionalFormatting>
  <conditionalFormatting sqref="AA1433">
    <cfRule type="notContainsBlanks" dxfId="215" priority="229">
      <formula>LEN(TRIM(AA1433))&gt;0</formula>
    </cfRule>
  </conditionalFormatting>
  <conditionalFormatting sqref="J1433">
    <cfRule type="containsText" dxfId="214" priority="227" operator="containsText" text="DISABLED">
      <formula>NOT(ISERROR(SEARCH("DISABLED",J1433)))</formula>
    </cfRule>
    <cfRule type="containsText" dxfId="213" priority="228" operator="containsText" text="ENABLED">
      <formula>NOT(ISERROR(SEARCH("ENABLED",J1433)))</formula>
    </cfRule>
  </conditionalFormatting>
  <conditionalFormatting sqref="AA1433">
    <cfRule type="notContainsBlanks" dxfId="212" priority="226">
      <formula>LEN(TRIM(AA1433))&gt;0</formula>
    </cfRule>
  </conditionalFormatting>
  <conditionalFormatting sqref="K1433:N1433">
    <cfRule type="containsText" dxfId="211" priority="224" operator="containsText" text="DISABLED">
      <formula>NOT(ISERROR(SEARCH("DISABLED",K1433)))</formula>
    </cfRule>
    <cfRule type="containsText" dxfId="210" priority="225" operator="containsText" text="ENABLED">
      <formula>NOT(ISERROR(SEARCH("ENABLED",K1433)))</formula>
    </cfRule>
  </conditionalFormatting>
  <conditionalFormatting sqref="AD1433">
    <cfRule type="notContainsText" dxfId="209" priority="223" operator="notContains" text="//">
      <formula>ISERROR(SEARCH("//",AD1433))</formula>
    </cfRule>
  </conditionalFormatting>
  <conditionalFormatting sqref="K1703:N1703">
    <cfRule type="containsText" dxfId="208" priority="217" operator="containsText" text="DISABLED">
      <formula>NOT(ISERROR(SEARCH("DISABLED",K1703)))</formula>
    </cfRule>
    <cfRule type="containsText" dxfId="207" priority="218" operator="containsText" text="ENABLED">
      <formula>NOT(ISERROR(SEARCH("ENABLED",K1703)))</formula>
    </cfRule>
  </conditionalFormatting>
  <conditionalFormatting sqref="AA1703">
    <cfRule type="notContainsBlanks" dxfId="206" priority="216">
      <formula>LEN(TRIM(AA1703))&gt;0</formula>
    </cfRule>
  </conditionalFormatting>
  <conditionalFormatting sqref="AD1703">
    <cfRule type="notContainsText" dxfId="205" priority="215" operator="notContains" text="//">
      <formula>ISERROR(SEARCH("//",AD1703))</formula>
    </cfRule>
  </conditionalFormatting>
  <conditionalFormatting sqref="J1703">
    <cfRule type="containsText" dxfId="204" priority="213" operator="containsText" text="DISABLED">
      <formula>NOT(ISERROR(SEARCH("DISABLED",J1703)))</formula>
    </cfRule>
    <cfRule type="containsText" dxfId="203" priority="214" operator="containsText" text="ENABLED">
      <formula>NOT(ISERROR(SEARCH("ENABLED",J1703)))</formula>
    </cfRule>
  </conditionalFormatting>
  <conditionalFormatting sqref="K1720:N1722">
    <cfRule type="containsText" dxfId="202" priority="205" operator="containsText" text="DISABLED">
      <formula>NOT(ISERROR(SEARCH("DISABLED",K1720)))</formula>
    </cfRule>
    <cfRule type="containsText" dxfId="201" priority="206" operator="containsText" text="ENABLED">
      <formula>NOT(ISERROR(SEARCH("ENABLED",K1720)))</formula>
    </cfRule>
  </conditionalFormatting>
  <conditionalFormatting sqref="AA1720:AA1722">
    <cfRule type="notContainsBlanks" dxfId="200" priority="204">
      <formula>LEN(TRIM(AA1720))&gt;0</formula>
    </cfRule>
  </conditionalFormatting>
  <conditionalFormatting sqref="AD1720:AD1722">
    <cfRule type="notContainsText" dxfId="199" priority="203" operator="notContains" text="//">
      <formula>ISERROR(SEARCH("//",AD1720))</formula>
    </cfRule>
  </conditionalFormatting>
  <conditionalFormatting sqref="J1720:J1722">
    <cfRule type="containsText" dxfId="198" priority="201" operator="containsText" text="DISABLED">
      <formula>NOT(ISERROR(SEARCH("DISABLED",J1720)))</formula>
    </cfRule>
    <cfRule type="containsText" dxfId="197" priority="202" operator="containsText" text="ENABLED">
      <formula>NOT(ISERROR(SEARCH("ENABLED",J1720)))</formula>
    </cfRule>
  </conditionalFormatting>
  <conditionalFormatting sqref="K1622:N1622">
    <cfRule type="containsText" dxfId="196" priority="195" operator="containsText" text="DISABLED">
      <formula>NOT(ISERROR(SEARCH("DISABLED",K1622)))</formula>
    </cfRule>
    <cfRule type="containsText" dxfId="195" priority="196" operator="containsText" text="ENABLED">
      <formula>NOT(ISERROR(SEARCH("ENABLED",K1622)))</formula>
    </cfRule>
  </conditionalFormatting>
  <conditionalFormatting sqref="AA1622">
    <cfRule type="notContainsBlanks" dxfId="194" priority="194">
      <formula>LEN(TRIM(AA1622))&gt;0</formula>
    </cfRule>
  </conditionalFormatting>
  <conditionalFormatting sqref="AD1622">
    <cfRule type="notContainsText" dxfId="193" priority="193" operator="notContains" text="//">
      <formula>ISERROR(SEARCH("//",AD1622))</formula>
    </cfRule>
  </conditionalFormatting>
  <conditionalFormatting sqref="J1622">
    <cfRule type="containsText" dxfId="192" priority="191" operator="containsText" text="DISABLED">
      <formula>NOT(ISERROR(SEARCH("DISABLED",J1622)))</formula>
    </cfRule>
    <cfRule type="containsText" dxfId="191" priority="192" operator="containsText" text="ENABLED">
      <formula>NOT(ISERROR(SEARCH("ENABLED",J1622)))</formula>
    </cfRule>
  </conditionalFormatting>
  <conditionalFormatting sqref="K1779:N1779">
    <cfRule type="containsText" dxfId="190" priority="189" operator="containsText" text="DISABLED">
      <formula>NOT(ISERROR(SEARCH("DISABLED",K1779)))</formula>
    </cfRule>
    <cfRule type="containsText" dxfId="189" priority="190" operator="containsText" text="ENABLED">
      <formula>NOT(ISERROR(SEARCH("ENABLED",K1779)))</formula>
    </cfRule>
  </conditionalFormatting>
  <conditionalFormatting sqref="AA1779">
    <cfRule type="notContainsBlanks" dxfId="188" priority="188">
      <formula>LEN(TRIM(AA1779))&gt;0</formula>
    </cfRule>
  </conditionalFormatting>
  <conditionalFormatting sqref="AD1779">
    <cfRule type="notContainsText" dxfId="187" priority="187" operator="notContains" text="//">
      <formula>ISERROR(SEARCH("//",AD1779))</formula>
    </cfRule>
  </conditionalFormatting>
  <conditionalFormatting sqref="J1779">
    <cfRule type="containsText" dxfId="186" priority="185" operator="containsText" text="DISABLED">
      <formula>NOT(ISERROR(SEARCH("DISABLED",J1779)))</formula>
    </cfRule>
    <cfRule type="containsText" dxfId="185" priority="186" operator="containsText" text="ENABLED">
      <formula>NOT(ISERROR(SEARCH("ENABLED",J1779)))</formula>
    </cfRule>
  </conditionalFormatting>
  <conditionalFormatting sqref="K1803:N1805">
    <cfRule type="containsText" dxfId="184" priority="183" operator="containsText" text="DISABLED">
      <formula>NOT(ISERROR(SEARCH("DISABLED",K1803)))</formula>
    </cfRule>
    <cfRule type="containsText" dxfId="183" priority="184" operator="containsText" text="ENABLED">
      <formula>NOT(ISERROR(SEARCH("ENABLED",K1803)))</formula>
    </cfRule>
  </conditionalFormatting>
  <conditionalFormatting sqref="AA1803:AA1805">
    <cfRule type="notContainsBlanks" dxfId="182" priority="182">
      <formula>LEN(TRIM(AA1803))&gt;0</formula>
    </cfRule>
  </conditionalFormatting>
  <conditionalFormatting sqref="AD1803:AD1805">
    <cfRule type="notContainsText" dxfId="181" priority="181" operator="notContains" text="//">
      <formula>ISERROR(SEARCH("//",AD1803))</formula>
    </cfRule>
  </conditionalFormatting>
  <conditionalFormatting sqref="J1803:J1805">
    <cfRule type="containsText" dxfId="180" priority="179" operator="containsText" text="DISABLED">
      <formula>NOT(ISERROR(SEARCH("DISABLED",J1803)))</formula>
    </cfRule>
    <cfRule type="containsText" dxfId="179" priority="180" operator="containsText" text="ENABLED">
      <formula>NOT(ISERROR(SEARCH("ENABLED",J1803)))</formula>
    </cfRule>
  </conditionalFormatting>
  <conditionalFormatting sqref="J1998:J2015">
    <cfRule type="containsText" dxfId="178" priority="177" operator="containsText" text="DISABLED">
      <formula>NOT(ISERROR(SEARCH("DISABLED",J1998)))</formula>
    </cfRule>
    <cfRule type="containsText" dxfId="177" priority="178" operator="containsText" text="ENABLED">
      <formula>NOT(ISERROR(SEARCH("ENABLED",J1998)))</formula>
    </cfRule>
  </conditionalFormatting>
  <conditionalFormatting sqref="AA1964">
    <cfRule type="notContainsBlanks" dxfId="176" priority="176">
      <formula>LEN(TRIM(AA1964))&gt;0</formula>
    </cfRule>
  </conditionalFormatting>
  <conditionalFormatting sqref="AD1964">
    <cfRule type="notContainsText" dxfId="175" priority="175" operator="notContains" text="//">
      <formula>ISERROR(SEARCH("//",AD1964))</formula>
    </cfRule>
  </conditionalFormatting>
  <conditionalFormatting sqref="J1964:N1964">
    <cfRule type="containsText" dxfId="174" priority="173" operator="containsText" text="DISABLED">
      <formula>NOT(ISERROR(SEARCH("DISABLED",J1964)))</formula>
    </cfRule>
    <cfRule type="containsText" dxfId="173" priority="174" operator="containsText" text="ENABLED">
      <formula>NOT(ISERROR(SEARCH("ENABLED",J1964)))</formula>
    </cfRule>
  </conditionalFormatting>
  <conditionalFormatting sqref="AA1964">
    <cfRule type="notContainsBlanks" dxfId="172" priority="172">
      <formula>LEN(TRIM(AA1964))&gt;0</formula>
    </cfRule>
  </conditionalFormatting>
  <conditionalFormatting sqref="AD1964">
    <cfRule type="notContainsText" dxfId="171" priority="171" operator="notContains" text="//">
      <formula>ISERROR(SEARCH("//",AD1964))</formula>
    </cfRule>
  </conditionalFormatting>
  <conditionalFormatting sqref="AA2092">
    <cfRule type="notContainsBlanks" dxfId="170" priority="170">
      <formula>LEN(TRIM(AA2092))&gt;0</formula>
    </cfRule>
  </conditionalFormatting>
  <conditionalFormatting sqref="AD2092">
    <cfRule type="notContainsText" dxfId="169" priority="169" operator="notContains" text="//">
      <formula>ISERROR(SEARCH("//",AD2092))</formula>
    </cfRule>
  </conditionalFormatting>
  <conditionalFormatting sqref="J2092:N2092">
    <cfRule type="containsText" dxfId="168" priority="167" operator="containsText" text="DISABLED">
      <formula>NOT(ISERROR(SEARCH("DISABLED",J2092)))</formula>
    </cfRule>
    <cfRule type="containsText" dxfId="167" priority="168" operator="containsText" text="ENABLED">
      <formula>NOT(ISERROR(SEARCH("ENABLED",J2092)))</formula>
    </cfRule>
  </conditionalFormatting>
  <conditionalFormatting sqref="AA2092">
    <cfRule type="notContainsBlanks" dxfId="166" priority="166">
      <formula>LEN(TRIM(AA2092))&gt;0</formula>
    </cfRule>
  </conditionalFormatting>
  <conditionalFormatting sqref="AD2092">
    <cfRule type="notContainsText" dxfId="165" priority="165" operator="notContains" text="//">
      <formula>ISERROR(SEARCH("//",AD2092))</formula>
    </cfRule>
  </conditionalFormatting>
  <conditionalFormatting sqref="J1797:N1797">
    <cfRule type="containsText" dxfId="164" priority="163" operator="containsText" text="DISABLED">
      <formula>NOT(ISERROR(SEARCH("DISABLED",J1797)))</formula>
    </cfRule>
    <cfRule type="containsText" dxfId="163" priority="164" operator="containsText" text="ENABLED">
      <formula>NOT(ISERROR(SEARCH("ENABLED",J1797)))</formula>
    </cfRule>
  </conditionalFormatting>
  <conditionalFormatting sqref="AA1797">
    <cfRule type="notContainsBlanks" dxfId="162" priority="162">
      <formula>LEN(TRIM(AA1797))&gt;0</formula>
    </cfRule>
  </conditionalFormatting>
  <conditionalFormatting sqref="AD1797">
    <cfRule type="notContainsText" dxfId="161" priority="161" operator="notContains" text="//">
      <formula>ISERROR(SEARCH("//",AD1797))</formula>
    </cfRule>
  </conditionalFormatting>
  <conditionalFormatting sqref="K1806:N1806">
    <cfRule type="containsText" dxfId="160" priority="159" operator="containsText" text="DISABLED">
      <formula>NOT(ISERROR(SEARCH("DISABLED",K1806)))</formula>
    </cfRule>
    <cfRule type="containsText" dxfId="159" priority="160" operator="containsText" text="ENABLED">
      <formula>NOT(ISERROR(SEARCH("ENABLED",K1806)))</formula>
    </cfRule>
  </conditionalFormatting>
  <conditionalFormatting sqref="AA1806">
    <cfRule type="notContainsBlanks" dxfId="158" priority="158">
      <formula>LEN(TRIM(AA1806))&gt;0</formula>
    </cfRule>
  </conditionalFormatting>
  <conditionalFormatting sqref="AD1806">
    <cfRule type="notContainsText" dxfId="157" priority="157" operator="notContains" text="//">
      <formula>ISERROR(SEARCH("//",AD1806))</formula>
    </cfRule>
  </conditionalFormatting>
  <conditionalFormatting sqref="J1806">
    <cfRule type="containsText" dxfId="156" priority="155" operator="containsText" text="DISABLED">
      <formula>NOT(ISERROR(SEARCH("DISABLED",J1806)))</formula>
    </cfRule>
    <cfRule type="containsText" dxfId="155" priority="156" operator="containsText" text="ENABLED">
      <formula>NOT(ISERROR(SEARCH("ENABLED",J1806)))</formula>
    </cfRule>
  </conditionalFormatting>
  <conditionalFormatting sqref="AA2111 AA2114:AA2125">
    <cfRule type="notContainsBlanks" dxfId="154" priority="154">
      <formula>LEN(TRIM(AA2111))&gt;0</formula>
    </cfRule>
  </conditionalFormatting>
  <conditionalFormatting sqref="J2111:N2111 J2114:N2125">
    <cfRule type="containsText" dxfId="153" priority="152" operator="containsText" text="DISABLED">
      <formula>NOT(ISERROR(SEARCH("DISABLED",J2111)))</formula>
    </cfRule>
    <cfRule type="containsText" dxfId="152" priority="153" operator="containsText" text="ENABLED">
      <formula>NOT(ISERROR(SEARCH("ENABLED",J2111)))</formula>
    </cfRule>
  </conditionalFormatting>
  <conditionalFormatting sqref="AA2111 AA2114:AA2125">
    <cfRule type="notContainsBlanks" dxfId="151" priority="151">
      <formula>LEN(TRIM(AA2111))&gt;0</formula>
    </cfRule>
  </conditionalFormatting>
  <conditionalFormatting sqref="AD2111 AD2114:AD2125">
    <cfRule type="notContainsText" dxfId="150" priority="150" operator="notContains" text="//">
      <formula>ISERROR(SEARCH("//",AD2111))</formula>
    </cfRule>
  </conditionalFormatting>
  <conditionalFormatting sqref="AA1173">
    <cfRule type="notContainsBlanks" dxfId="149" priority="149">
      <formula>LEN(TRIM(AA1173))&gt;0</formula>
    </cfRule>
  </conditionalFormatting>
  <conditionalFormatting sqref="J1173">
    <cfRule type="containsText" dxfId="148" priority="147" operator="containsText" text="DISABLED">
      <formula>NOT(ISERROR(SEARCH("DISABLED",J1173)))</formula>
    </cfRule>
    <cfRule type="containsText" dxfId="147" priority="148" operator="containsText" text="ENABLED">
      <formula>NOT(ISERROR(SEARCH("ENABLED",J1173)))</formula>
    </cfRule>
  </conditionalFormatting>
  <conditionalFormatting sqref="AA1173">
    <cfRule type="notContainsBlanks" dxfId="146" priority="146">
      <formula>LEN(TRIM(AA1173))&gt;0</formula>
    </cfRule>
  </conditionalFormatting>
  <conditionalFormatting sqref="K1173:N1173">
    <cfRule type="containsText" dxfId="145" priority="144" operator="containsText" text="DISABLED">
      <formula>NOT(ISERROR(SEARCH("DISABLED",K1173)))</formula>
    </cfRule>
    <cfRule type="containsText" dxfId="144" priority="145" operator="containsText" text="ENABLED">
      <formula>NOT(ISERROR(SEARCH("ENABLED",K1173)))</formula>
    </cfRule>
  </conditionalFormatting>
  <conditionalFormatting sqref="AD1173">
    <cfRule type="notContainsText" dxfId="143" priority="143" operator="notContains" text="//">
      <formula>ISERROR(SEARCH("//",AD1173))</formula>
    </cfRule>
  </conditionalFormatting>
  <conditionalFormatting sqref="AA1434">
    <cfRule type="notContainsBlanks" dxfId="142" priority="142">
      <formula>LEN(TRIM(AA1434))&gt;0</formula>
    </cfRule>
  </conditionalFormatting>
  <conditionalFormatting sqref="J1434">
    <cfRule type="containsText" dxfId="141" priority="140" operator="containsText" text="DISABLED">
      <formula>NOT(ISERROR(SEARCH("DISABLED",J1434)))</formula>
    </cfRule>
    <cfRule type="containsText" dxfId="140" priority="141" operator="containsText" text="ENABLED">
      <formula>NOT(ISERROR(SEARCH("ENABLED",J1434)))</formula>
    </cfRule>
  </conditionalFormatting>
  <conditionalFormatting sqref="AA1434">
    <cfRule type="notContainsBlanks" dxfId="139" priority="139">
      <formula>LEN(TRIM(AA1434))&gt;0</formula>
    </cfRule>
  </conditionalFormatting>
  <conditionalFormatting sqref="K1434:N1434">
    <cfRule type="containsText" dxfId="138" priority="137" operator="containsText" text="DISABLED">
      <formula>NOT(ISERROR(SEARCH("DISABLED",K1434)))</formula>
    </cfRule>
    <cfRule type="containsText" dxfId="137" priority="138" operator="containsText" text="ENABLED">
      <formula>NOT(ISERROR(SEARCH("ENABLED",K1434)))</formula>
    </cfRule>
  </conditionalFormatting>
  <conditionalFormatting sqref="AD1434">
    <cfRule type="notContainsText" dxfId="136" priority="136" operator="notContains" text="//">
      <formula>ISERROR(SEARCH("//",AD1434))</formula>
    </cfRule>
  </conditionalFormatting>
  <conditionalFormatting sqref="AA1174">
    <cfRule type="notContainsBlanks" dxfId="135" priority="135">
      <formula>LEN(TRIM(AA1174))&gt;0</formula>
    </cfRule>
  </conditionalFormatting>
  <conditionalFormatting sqref="J1174">
    <cfRule type="containsText" dxfId="134" priority="133" operator="containsText" text="DISABLED">
      <formula>NOT(ISERROR(SEARCH("DISABLED",J1174)))</formula>
    </cfRule>
    <cfRule type="containsText" dxfId="133" priority="134" operator="containsText" text="ENABLED">
      <formula>NOT(ISERROR(SEARCH("ENABLED",J1174)))</formula>
    </cfRule>
  </conditionalFormatting>
  <conditionalFormatting sqref="AA1174">
    <cfRule type="notContainsBlanks" dxfId="132" priority="132">
      <formula>LEN(TRIM(AA1174))&gt;0</formula>
    </cfRule>
  </conditionalFormatting>
  <conditionalFormatting sqref="K1174:N1174">
    <cfRule type="containsText" dxfId="131" priority="130" operator="containsText" text="DISABLED">
      <formula>NOT(ISERROR(SEARCH("DISABLED",K1174)))</formula>
    </cfRule>
    <cfRule type="containsText" dxfId="130" priority="131" operator="containsText" text="ENABLED">
      <formula>NOT(ISERROR(SEARCH("ENABLED",K1174)))</formula>
    </cfRule>
  </conditionalFormatting>
  <conditionalFormatting sqref="AD1174">
    <cfRule type="notContainsText" dxfId="129" priority="129" operator="notContains" text="//">
      <formula>ISERROR(SEARCH("//",AD1174))</formula>
    </cfRule>
  </conditionalFormatting>
  <conditionalFormatting sqref="AA1175">
    <cfRule type="notContainsBlanks" dxfId="128" priority="128">
      <formula>LEN(TRIM(AA1175))&gt;0</formula>
    </cfRule>
  </conditionalFormatting>
  <conditionalFormatting sqref="J1175">
    <cfRule type="containsText" dxfId="127" priority="126" operator="containsText" text="DISABLED">
      <formula>NOT(ISERROR(SEARCH("DISABLED",J1175)))</formula>
    </cfRule>
    <cfRule type="containsText" dxfId="126" priority="127" operator="containsText" text="ENABLED">
      <formula>NOT(ISERROR(SEARCH("ENABLED",J1175)))</formula>
    </cfRule>
  </conditionalFormatting>
  <conditionalFormatting sqref="AA1175">
    <cfRule type="notContainsBlanks" dxfId="125" priority="125">
      <formula>LEN(TRIM(AA1175))&gt;0</formula>
    </cfRule>
  </conditionalFormatting>
  <conditionalFormatting sqref="K1175:N1175">
    <cfRule type="containsText" dxfId="124" priority="123" operator="containsText" text="DISABLED">
      <formula>NOT(ISERROR(SEARCH("DISABLED",K1175)))</formula>
    </cfRule>
    <cfRule type="containsText" dxfId="123" priority="124" operator="containsText" text="ENABLED">
      <formula>NOT(ISERROR(SEARCH("ENABLED",K1175)))</formula>
    </cfRule>
  </conditionalFormatting>
  <conditionalFormatting sqref="AD1175">
    <cfRule type="notContainsText" dxfId="122" priority="122" operator="notContains" text="//">
      <formula>ISERROR(SEARCH("//",AD1175))</formula>
    </cfRule>
  </conditionalFormatting>
  <conditionalFormatting sqref="AA1176">
    <cfRule type="notContainsBlanks" dxfId="121" priority="121">
      <formula>LEN(TRIM(AA1176))&gt;0</formula>
    </cfRule>
  </conditionalFormatting>
  <conditionalFormatting sqref="J1176">
    <cfRule type="containsText" dxfId="120" priority="119" operator="containsText" text="DISABLED">
      <formula>NOT(ISERROR(SEARCH("DISABLED",J1176)))</formula>
    </cfRule>
    <cfRule type="containsText" dxfId="119" priority="120" operator="containsText" text="ENABLED">
      <formula>NOT(ISERROR(SEARCH("ENABLED",J1176)))</formula>
    </cfRule>
  </conditionalFormatting>
  <conditionalFormatting sqref="AA1176">
    <cfRule type="notContainsBlanks" dxfId="118" priority="118">
      <formula>LEN(TRIM(AA1176))&gt;0</formula>
    </cfRule>
  </conditionalFormatting>
  <conditionalFormatting sqref="K1176:N1176">
    <cfRule type="containsText" dxfId="117" priority="116" operator="containsText" text="DISABLED">
      <formula>NOT(ISERROR(SEARCH("DISABLED",K1176)))</formula>
    </cfRule>
    <cfRule type="containsText" dxfId="116" priority="117" operator="containsText" text="ENABLED">
      <formula>NOT(ISERROR(SEARCH("ENABLED",K1176)))</formula>
    </cfRule>
  </conditionalFormatting>
  <conditionalFormatting sqref="AD1176">
    <cfRule type="notContainsText" dxfId="115" priority="115" operator="notContains" text="//">
      <formula>ISERROR(SEARCH("//",AD1176))</formula>
    </cfRule>
  </conditionalFormatting>
  <conditionalFormatting sqref="AA1435">
    <cfRule type="notContainsBlanks" dxfId="114" priority="114">
      <formula>LEN(TRIM(AA1435))&gt;0</formula>
    </cfRule>
  </conditionalFormatting>
  <conditionalFormatting sqref="J1435">
    <cfRule type="containsText" dxfId="113" priority="112" operator="containsText" text="DISABLED">
      <formula>NOT(ISERROR(SEARCH("DISABLED",J1435)))</formula>
    </cfRule>
    <cfRule type="containsText" dxfId="112" priority="113" operator="containsText" text="ENABLED">
      <formula>NOT(ISERROR(SEARCH("ENABLED",J1435)))</formula>
    </cfRule>
  </conditionalFormatting>
  <conditionalFormatting sqref="AA1435">
    <cfRule type="notContainsBlanks" dxfId="111" priority="111">
      <formula>LEN(TRIM(AA1435))&gt;0</formula>
    </cfRule>
  </conditionalFormatting>
  <conditionalFormatting sqref="K1435:N1435">
    <cfRule type="containsText" dxfId="110" priority="109" operator="containsText" text="DISABLED">
      <formula>NOT(ISERROR(SEARCH("DISABLED",K1435)))</formula>
    </cfRule>
    <cfRule type="containsText" dxfId="109" priority="110" operator="containsText" text="ENABLED">
      <formula>NOT(ISERROR(SEARCH("ENABLED",K1435)))</formula>
    </cfRule>
  </conditionalFormatting>
  <conditionalFormatting sqref="AD1435">
    <cfRule type="notContainsText" dxfId="108" priority="108" operator="notContains" text="//">
      <formula>ISERROR(SEARCH("//",AD1435))</formula>
    </cfRule>
  </conditionalFormatting>
  <conditionalFormatting sqref="K1807:N1807">
    <cfRule type="containsText" dxfId="107" priority="106" operator="containsText" text="DISABLED">
      <formula>NOT(ISERROR(SEARCH("DISABLED",K1807)))</formula>
    </cfRule>
    <cfRule type="containsText" dxfId="106" priority="107" operator="containsText" text="ENABLED">
      <formula>NOT(ISERROR(SEARCH("ENABLED",K1807)))</formula>
    </cfRule>
  </conditionalFormatting>
  <conditionalFormatting sqref="AA1807">
    <cfRule type="notContainsBlanks" dxfId="105" priority="105">
      <formula>LEN(TRIM(AA1807))&gt;0</formula>
    </cfRule>
  </conditionalFormatting>
  <conditionalFormatting sqref="AD1807">
    <cfRule type="notContainsText" dxfId="104" priority="104" operator="notContains" text="//">
      <formula>ISERROR(SEARCH("//",AD1807))</formula>
    </cfRule>
  </conditionalFormatting>
  <conditionalFormatting sqref="J1807">
    <cfRule type="containsText" dxfId="103" priority="102" operator="containsText" text="DISABLED">
      <formula>NOT(ISERROR(SEARCH("DISABLED",J1807)))</formula>
    </cfRule>
    <cfRule type="containsText" dxfId="102" priority="103" operator="containsText" text="ENABLED">
      <formula>NOT(ISERROR(SEARCH("ENABLED",J1807)))</formula>
    </cfRule>
  </conditionalFormatting>
  <conditionalFormatting sqref="K1808:N1808">
    <cfRule type="containsText" dxfId="101" priority="100" operator="containsText" text="DISABLED">
      <formula>NOT(ISERROR(SEARCH("DISABLED",K1808)))</formula>
    </cfRule>
    <cfRule type="containsText" dxfId="100" priority="101" operator="containsText" text="ENABLED">
      <formula>NOT(ISERROR(SEARCH("ENABLED",K1808)))</formula>
    </cfRule>
  </conditionalFormatting>
  <conditionalFormatting sqref="AA1808">
    <cfRule type="notContainsBlanks" dxfId="99" priority="99">
      <formula>LEN(TRIM(AA1808))&gt;0</formula>
    </cfRule>
  </conditionalFormatting>
  <conditionalFormatting sqref="AD1808">
    <cfRule type="notContainsText" dxfId="98" priority="98" operator="notContains" text="//">
      <formula>ISERROR(SEARCH("//",AD1808))</formula>
    </cfRule>
  </conditionalFormatting>
  <conditionalFormatting sqref="J1808">
    <cfRule type="containsText" dxfId="97" priority="96" operator="containsText" text="DISABLED">
      <formula>NOT(ISERROR(SEARCH("DISABLED",J1808)))</formula>
    </cfRule>
    <cfRule type="containsText" dxfId="96" priority="97" operator="containsText" text="ENABLED">
      <formula>NOT(ISERROR(SEARCH("ENABLED",J1808)))</formula>
    </cfRule>
  </conditionalFormatting>
  <conditionalFormatting sqref="AA1177">
    <cfRule type="notContainsBlanks" dxfId="95" priority="95">
      <formula>LEN(TRIM(AA1177))&gt;0</formula>
    </cfRule>
  </conditionalFormatting>
  <conditionalFormatting sqref="J1177">
    <cfRule type="containsText" dxfId="94" priority="93" operator="containsText" text="DISABLED">
      <formula>NOT(ISERROR(SEARCH("DISABLED",J1177)))</formula>
    </cfRule>
    <cfRule type="containsText" dxfId="93" priority="94" operator="containsText" text="ENABLED">
      <formula>NOT(ISERROR(SEARCH("ENABLED",J1177)))</formula>
    </cfRule>
  </conditionalFormatting>
  <conditionalFormatting sqref="AA1177">
    <cfRule type="notContainsBlanks" dxfId="92" priority="92">
      <formula>LEN(TRIM(AA1177))&gt;0</formula>
    </cfRule>
  </conditionalFormatting>
  <conditionalFormatting sqref="K1177 M1177:N1177">
    <cfRule type="containsText" dxfId="91" priority="90" operator="containsText" text="DISABLED">
      <formula>NOT(ISERROR(SEARCH("DISABLED",K1177)))</formula>
    </cfRule>
    <cfRule type="containsText" dxfId="90" priority="91" operator="containsText" text="ENABLED">
      <formula>NOT(ISERROR(SEARCH("ENABLED",K1177)))</formula>
    </cfRule>
  </conditionalFormatting>
  <conditionalFormatting sqref="AD1177">
    <cfRule type="notContainsText" dxfId="89" priority="89" operator="notContains" text="//">
      <formula>ISERROR(SEARCH("//",AD1177))</formula>
    </cfRule>
  </conditionalFormatting>
  <conditionalFormatting sqref="AA525">
    <cfRule type="notContainsBlanks" dxfId="88" priority="88">
      <formula>LEN(TRIM(AA525))&gt;0</formula>
    </cfRule>
  </conditionalFormatting>
  <conditionalFormatting sqref="K525:N525">
    <cfRule type="containsText" dxfId="87" priority="86" operator="containsText" text="DISABLED">
      <formula>NOT(ISERROR(SEARCH("DISABLED",K525)))</formula>
    </cfRule>
    <cfRule type="containsText" dxfId="86" priority="87" operator="containsText" text="ENABLED">
      <formula>NOT(ISERROR(SEARCH("ENABLED",K525)))</formula>
    </cfRule>
  </conditionalFormatting>
  <conditionalFormatting sqref="AD525">
    <cfRule type="notContainsText" dxfId="85" priority="85" operator="notContains" text="//">
      <formula>ISERROR(SEARCH("//",AD525))</formula>
    </cfRule>
  </conditionalFormatting>
  <conditionalFormatting sqref="J525">
    <cfRule type="containsText" dxfId="84" priority="83" operator="containsText" text="DISABLED">
      <formula>NOT(ISERROR(SEARCH("DISABLED",J525)))</formula>
    </cfRule>
    <cfRule type="containsText" dxfId="83" priority="84" operator="containsText" text="ENABLED">
      <formula>NOT(ISERROR(SEARCH("ENABLED",J525)))</formula>
    </cfRule>
  </conditionalFormatting>
  <conditionalFormatting sqref="K1809:N1809">
    <cfRule type="containsText" dxfId="82" priority="81" operator="containsText" text="DISABLED">
      <formula>NOT(ISERROR(SEARCH("DISABLED",K1809)))</formula>
    </cfRule>
    <cfRule type="containsText" dxfId="81" priority="82" operator="containsText" text="ENABLED">
      <formula>NOT(ISERROR(SEARCH("ENABLED",K1809)))</formula>
    </cfRule>
  </conditionalFormatting>
  <conditionalFormatting sqref="AA1809">
    <cfRule type="notContainsBlanks" dxfId="80" priority="80">
      <formula>LEN(TRIM(AA1809))&gt;0</formula>
    </cfRule>
  </conditionalFormatting>
  <conditionalFormatting sqref="AD1809">
    <cfRule type="notContainsText" dxfId="79" priority="79" operator="notContains" text="//">
      <formula>ISERROR(SEARCH("//",AD1809))</formula>
    </cfRule>
  </conditionalFormatting>
  <conditionalFormatting sqref="J1809">
    <cfRule type="containsText" dxfId="78" priority="77" operator="containsText" text="DISABLED">
      <formula>NOT(ISERROR(SEARCH("DISABLED",J1809)))</formula>
    </cfRule>
    <cfRule type="containsText" dxfId="77" priority="78" operator="containsText" text="ENABLED">
      <formula>NOT(ISERROR(SEARCH("ENABLED",J1809)))</formula>
    </cfRule>
  </conditionalFormatting>
  <conditionalFormatting sqref="K1810:N1814">
    <cfRule type="containsText" dxfId="76" priority="75" operator="containsText" text="DISABLED">
      <formula>NOT(ISERROR(SEARCH("DISABLED",K1810)))</formula>
    </cfRule>
    <cfRule type="containsText" dxfId="75" priority="76" operator="containsText" text="ENABLED">
      <formula>NOT(ISERROR(SEARCH("ENABLED",K1810)))</formula>
    </cfRule>
  </conditionalFormatting>
  <conditionalFormatting sqref="AA1810:AA1814">
    <cfRule type="notContainsBlanks" dxfId="74" priority="74">
      <formula>LEN(TRIM(AA1810))&gt;0</formula>
    </cfRule>
  </conditionalFormatting>
  <conditionalFormatting sqref="AD1810:AD1814">
    <cfRule type="notContainsText" dxfId="73" priority="73" operator="notContains" text="//">
      <formula>ISERROR(SEARCH("//",AD1810))</formula>
    </cfRule>
  </conditionalFormatting>
  <conditionalFormatting sqref="J1810:J1814">
    <cfRule type="containsText" dxfId="72" priority="71" operator="containsText" text="DISABLED">
      <formula>NOT(ISERROR(SEARCH("DISABLED",J1810)))</formula>
    </cfRule>
    <cfRule type="containsText" dxfId="71" priority="72" operator="containsText" text="ENABLED">
      <formula>NOT(ISERROR(SEARCH("ENABLED",J1810)))</formula>
    </cfRule>
  </conditionalFormatting>
  <conditionalFormatting sqref="AA1178">
    <cfRule type="notContainsBlanks" dxfId="70" priority="70">
      <formula>LEN(TRIM(AA1178))&gt;0</formula>
    </cfRule>
  </conditionalFormatting>
  <conditionalFormatting sqref="J1178">
    <cfRule type="containsText" dxfId="69" priority="68" operator="containsText" text="DISABLED">
      <formula>NOT(ISERROR(SEARCH("DISABLED",J1178)))</formula>
    </cfRule>
    <cfRule type="containsText" dxfId="68" priority="69" operator="containsText" text="ENABLED">
      <formula>NOT(ISERROR(SEARCH("ENABLED",J1178)))</formula>
    </cfRule>
  </conditionalFormatting>
  <conditionalFormatting sqref="AA1178">
    <cfRule type="notContainsBlanks" dxfId="67" priority="67">
      <formula>LEN(TRIM(AA1178))&gt;0</formula>
    </cfRule>
  </conditionalFormatting>
  <conditionalFormatting sqref="K1178:N1178">
    <cfRule type="containsText" dxfId="66" priority="65" operator="containsText" text="DISABLED">
      <formula>NOT(ISERROR(SEARCH("DISABLED",K1178)))</formula>
    </cfRule>
    <cfRule type="containsText" dxfId="65" priority="66" operator="containsText" text="ENABLED">
      <formula>NOT(ISERROR(SEARCH("ENABLED",K1178)))</formula>
    </cfRule>
  </conditionalFormatting>
  <conditionalFormatting sqref="AD1178">
    <cfRule type="notContainsText" dxfId="64" priority="64" operator="notContains" text="//">
      <formula>ISERROR(SEARCH("//",AD1178))</formula>
    </cfRule>
  </conditionalFormatting>
  <conditionalFormatting sqref="AA2112">
    <cfRule type="notContainsBlanks" dxfId="63" priority="63">
      <formula>LEN(TRIM(AA2112))&gt;0</formula>
    </cfRule>
  </conditionalFormatting>
  <conditionalFormatting sqref="J2112:N2112">
    <cfRule type="containsText" dxfId="62" priority="61" operator="containsText" text="DISABLED">
      <formula>NOT(ISERROR(SEARCH("DISABLED",J2112)))</formula>
    </cfRule>
    <cfRule type="containsText" dxfId="61" priority="62" operator="containsText" text="ENABLED">
      <formula>NOT(ISERROR(SEARCH("ENABLED",J2112)))</formula>
    </cfRule>
  </conditionalFormatting>
  <conditionalFormatting sqref="AA2112">
    <cfRule type="notContainsBlanks" dxfId="60" priority="60">
      <formula>LEN(TRIM(AA2112))&gt;0</formula>
    </cfRule>
  </conditionalFormatting>
  <conditionalFormatting sqref="AD2112">
    <cfRule type="notContainsText" dxfId="59" priority="59" operator="notContains" text="//">
      <formula>ISERROR(SEARCH("//",AD2112))</formula>
    </cfRule>
  </conditionalFormatting>
  <conditionalFormatting sqref="AA2113">
    <cfRule type="notContainsBlanks" dxfId="58" priority="58">
      <formula>LEN(TRIM(AA2113))&gt;0</formula>
    </cfRule>
  </conditionalFormatting>
  <conditionalFormatting sqref="J2113:N2113">
    <cfRule type="containsText" dxfId="57" priority="56" operator="containsText" text="DISABLED">
      <formula>NOT(ISERROR(SEARCH("DISABLED",J2113)))</formula>
    </cfRule>
    <cfRule type="containsText" dxfId="56" priority="57" operator="containsText" text="ENABLED">
      <formula>NOT(ISERROR(SEARCH("ENABLED",J2113)))</formula>
    </cfRule>
  </conditionalFormatting>
  <conditionalFormatting sqref="AA2113">
    <cfRule type="notContainsBlanks" dxfId="55" priority="55">
      <formula>LEN(TRIM(AA2113))&gt;0</formula>
    </cfRule>
  </conditionalFormatting>
  <conditionalFormatting sqref="AD2113">
    <cfRule type="notContainsText" dxfId="54" priority="54" operator="notContains" text="//">
      <formula>ISERROR(SEARCH("//",AD2113))</formula>
    </cfRule>
  </conditionalFormatting>
  <conditionalFormatting sqref="L1177">
    <cfRule type="containsText" dxfId="53" priority="52" operator="containsText" text="DISABLED">
      <formula>NOT(ISERROR(SEARCH("DISABLED",L1177)))</formula>
    </cfRule>
    <cfRule type="containsText" dxfId="52" priority="53" operator="containsText" text="ENABLED">
      <formula>NOT(ISERROR(SEARCH("ENABLED",L1177)))</formula>
    </cfRule>
  </conditionalFormatting>
  <conditionalFormatting sqref="L3">
    <cfRule type="containsText" dxfId="51" priority="50" operator="containsText" text="DISABLED">
      <formula>NOT(ISERROR(SEARCH("DISABLED",L3)))</formula>
    </cfRule>
    <cfRule type="containsText" dxfId="50" priority="51" operator="containsText" text="ENABLED">
      <formula>NOT(ISERROR(SEARCH("ENABLED",L3)))</formula>
    </cfRule>
  </conditionalFormatting>
  <conditionalFormatting sqref="J1179:N1180">
    <cfRule type="containsText" dxfId="49" priority="48" operator="containsText" text="DISABLED">
      <formula>NOT(ISERROR(SEARCH("DISABLED",J1179)))</formula>
    </cfRule>
    <cfRule type="containsText" dxfId="48" priority="49" operator="containsText" text="ENABLED">
      <formula>NOT(ISERROR(SEARCH("ENABLED",J1179)))</formula>
    </cfRule>
  </conditionalFormatting>
  <conditionalFormatting sqref="AA1179:AA1180">
    <cfRule type="notContainsBlanks" dxfId="47" priority="47">
      <formula>LEN(TRIM(AA1179))&gt;0</formula>
    </cfRule>
  </conditionalFormatting>
  <conditionalFormatting sqref="AD1179:AD1180">
    <cfRule type="notContainsText" dxfId="46" priority="46" operator="notContains" text="//">
      <formula>ISERROR(SEARCH("//",AD1179))</formula>
    </cfRule>
  </conditionalFormatting>
  <conditionalFormatting sqref="M1815:N1815">
    <cfRule type="containsText" dxfId="45" priority="44" operator="containsText" text="DISABLED">
      <formula>NOT(ISERROR(SEARCH("DISABLED",M1815)))</formula>
    </cfRule>
    <cfRule type="containsText" dxfId="44" priority="45" operator="containsText" text="ENABLED">
      <formula>NOT(ISERROR(SEARCH("ENABLED",M1815)))</formula>
    </cfRule>
  </conditionalFormatting>
  <conditionalFormatting sqref="AA1815">
    <cfRule type="notContainsBlanks" dxfId="43" priority="43">
      <formula>LEN(TRIM(AA1815))&gt;0</formula>
    </cfRule>
  </conditionalFormatting>
  <conditionalFormatting sqref="AD1815">
    <cfRule type="notContainsText" dxfId="42" priority="42" operator="notContains" text="//">
      <formula>ISERROR(SEARCH("//",AD1815))</formula>
    </cfRule>
  </conditionalFormatting>
  <conditionalFormatting sqref="K1815:L1815">
    <cfRule type="containsText" dxfId="41" priority="38" operator="containsText" text="DISABLED">
      <formula>NOT(ISERROR(SEARCH("DISABLED",K1815)))</formula>
    </cfRule>
    <cfRule type="containsText" dxfId="40" priority="39" operator="containsText" text="ENABLED">
      <formula>NOT(ISERROR(SEARCH("ENABLED",K1815)))</formula>
    </cfRule>
  </conditionalFormatting>
  <conditionalFormatting sqref="J1815">
    <cfRule type="containsText" dxfId="39" priority="36" operator="containsText" text="DISABLED">
      <formula>NOT(ISERROR(SEARCH("DISABLED",J1815)))</formula>
    </cfRule>
    <cfRule type="containsText" dxfId="38" priority="37" operator="containsText" text="ENABLED">
      <formula>NOT(ISERROR(SEARCH("ENABLED",J1815)))</formula>
    </cfRule>
  </conditionalFormatting>
  <conditionalFormatting sqref="AA1436">
    <cfRule type="notContainsBlanks" dxfId="37" priority="35">
      <formula>LEN(TRIM(AA1436))&gt;0</formula>
    </cfRule>
  </conditionalFormatting>
  <conditionalFormatting sqref="J1436">
    <cfRule type="containsText" dxfId="36" priority="33" operator="containsText" text="DISABLED">
      <formula>NOT(ISERROR(SEARCH("DISABLED",J1436)))</formula>
    </cfRule>
    <cfRule type="containsText" dxfId="35" priority="34" operator="containsText" text="ENABLED">
      <formula>NOT(ISERROR(SEARCH("ENABLED",J1436)))</formula>
    </cfRule>
  </conditionalFormatting>
  <conditionalFormatting sqref="AA1436">
    <cfRule type="notContainsBlanks" dxfId="34" priority="32">
      <formula>LEN(TRIM(AA1436))&gt;0</formula>
    </cfRule>
  </conditionalFormatting>
  <conditionalFormatting sqref="K1436:N1436">
    <cfRule type="containsText" dxfId="33" priority="30" operator="containsText" text="DISABLED">
      <formula>NOT(ISERROR(SEARCH("DISABLED",K1436)))</formula>
    </cfRule>
    <cfRule type="containsText" dxfId="32" priority="31" operator="containsText" text="ENABLED">
      <formula>NOT(ISERROR(SEARCH("ENABLED",K1436)))</formula>
    </cfRule>
  </conditionalFormatting>
  <conditionalFormatting sqref="AD1436">
    <cfRule type="notContainsText" dxfId="31" priority="29" operator="notContains" text="//">
      <formula>ISERROR(SEARCH("//",AD1436))</formula>
    </cfRule>
  </conditionalFormatting>
  <conditionalFormatting sqref="AA1820:AA1826">
    <cfRule type="notContainsBlanks" dxfId="30" priority="28">
      <formula>LEN(TRIM(AA1820))&gt;0</formula>
    </cfRule>
  </conditionalFormatting>
  <conditionalFormatting sqref="J1820:N1826">
    <cfRule type="containsText" dxfId="29" priority="26" operator="containsText" text="DISABLED">
      <formula>NOT(ISERROR(SEARCH("DISABLED",J1820)))</formula>
    </cfRule>
    <cfRule type="containsText" dxfId="28" priority="27" operator="containsText" text="ENABLED">
      <formula>NOT(ISERROR(SEARCH("ENABLED",J1820)))</formula>
    </cfRule>
  </conditionalFormatting>
  <conditionalFormatting sqref="AA1820:AA1826">
    <cfRule type="notContainsBlanks" dxfId="27" priority="25">
      <formula>LEN(TRIM(AA1820))&gt;0</formula>
    </cfRule>
  </conditionalFormatting>
  <conditionalFormatting sqref="AD1820:AD1826">
    <cfRule type="notContainsText" dxfId="26" priority="24" operator="notContains" text="//">
      <formula>ISERROR(SEARCH("//",AD1820))</formula>
    </cfRule>
  </conditionalFormatting>
  <conditionalFormatting sqref="M1816:N1819">
    <cfRule type="containsText" dxfId="25" priority="22" operator="containsText" text="DISABLED">
      <formula>NOT(ISERROR(SEARCH("DISABLED",M1816)))</formula>
    </cfRule>
    <cfRule type="containsText" dxfId="24" priority="23" operator="containsText" text="ENABLED">
      <formula>NOT(ISERROR(SEARCH("ENABLED",M1816)))</formula>
    </cfRule>
  </conditionalFormatting>
  <conditionalFormatting sqref="AA1816:AA1819">
    <cfRule type="notContainsBlanks" dxfId="23" priority="21">
      <formula>LEN(TRIM(AA1816))&gt;0</formula>
    </cfRule>
  </conditionalFormatting>
  <conditionalFormatting sqref="AD1816:AD1819">
    <cfRule type="notContainsText" dxfId="22" priority="20" operator="notContains" text="//">
      <formula>ISERROR(SEARCH("//",AD1816))</formula>
    </cfRule>
  </conditionalFormatting>
  <conditionalFormatting sqref="J1816:J1819">
    <cfRule type="containsText" dxfId="21" priority="14" operator="containsText" text="DISABLED">
      <formula>NOT(ISERROR(SEARCH("DISABLED",J1816)))</formula>
    </cfRule>
    <cfRule type="containsText" dxfId="20" priority="15" operator="containsText" text="ENABLED">
      <formula>NOT(ISERROR(SEARCH("ENABLED",J1816)))</formula>
    </cfRule>
  </conditionalFormatting>
  <conditionalFormatting sqref="J1816:J1819">
    <cfRule type="containsText" dxfId="19" priority="12" operator="containsText" text="DISABLED">
      <formula>NOT(ISERROR(SEARCH("DISABLED",J1816)))</formula>
    </cfRule>
    <cfRule type="containsText" dxfId="18" priority="13" operator="containsText" text="ENABLED">
      <formula>NOT(ISERROR(SEARCH("ENABLED",J1816)))</formula>
    </cfRule>
  </conditionalFormatting>
  <conditionalFormatting sqref="J1816:J1819">
    <cfRule type="containsText" dxfId="17" priority="10" operator="containsText" text="DISABLED">
      <formula>NOT(ISERROR(SEARCH("DISABLED",J1816)))</formula>
    </cfRule>
    <cfRule type="containsText" dxfId="16" priority="11" operator="containsText" text="ENABLED">
      <formula>NOT(ISERROR(SEARCH("ENABLED",J1816)))</formula>
    </cfRule>
  </conditionalFormatting>
  <conditionalFormatting sqref="K1816:L1819">
    <cfRule type="containsText" dxfId="15" priority="8" operator="containsText" text="DISABLED">
      <formula>NOT(ISERROR(SEARCH("DISABLED",K1816)))</formula>
    </cfRule>
    <cfRule type="containsText" dxfId="14" priority="9" operator="containsText" text="ENABLED">
      <formula>NOT(ISERROR(SEARCH("ENABLED",K1816)))</formula>
    </cfRule>
  </conditionalFormatting>
  <conditionalFormatting sqref="AA1877">
    <cfRule type="notContainsBlanks" dxfId="6" priority="7">
      <formula>LEN(TRIM(AA1877))&gt;0</formula>
    </cfRule>
  </conditionalFormatting>
  <conditionalFormatting sqref="K1877:N1877">
    <cfRule type="containsText" dxfId="5" priority="2" operator="containsText" text="DISABLED">
      <formula>NOT(ISERROR(SEARCH("DISABLED",K1877)))</formula>
    </cfRule>
    <cfRule type="containsText" dxfId="4" priority="3" operator="containsText" text="ENABLED">
      <formula>NOT(ISERROR(SEARCH("ENABLED",K1877)))</formula>
    </cfRule>
  </conditionalFormatting>
  <conditionalFormatting sqref="J1877">
    <cfRule type="containsText" dxfId="3" priority="5" operator="containsText" text="DISABLED">
      <formula>NOT(ISERROR(SEARCH("DISABLED",J1877)))</formula>
    </cfRule>
    <cfRule type="containsText" dxfId="2" priority="6" operator="containsText" text="ENABLED">
      <formula>NOT(ISERROR(SEARCH("ENABLED",J1877)))</formula>
    </cfRule>
  </conditionalFormatting>
  <conditionalFormatting sqref="AA1877">
    <cfRule type="notContainsBlanks" dxfId="1" priority="4">
      <formula>LEN(TRIM(AA1877))&gt;0</formula>
    </cfRule>
  </conditionalFormatting>
  <conditionalFormatting sqref="AD1877">
    <cfRule type="notContainsText" dxfId="0" priority="1" operator="notContains" text="//">
      <formula>ISERROR(SEARCH("//",AD1877))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4"/>
    </row>
    <row r="2" spans="1:3">
      <c r="A2" s="58"/>
      <c r="B2" s="58"/>
      <c r="C2" s="83"/>
    </row>
    <row r="3" spans="1:3">
      <c r="A3" s="58"/>
      <c r="B3" s="58"/>
      <c r="C3" s="83"/>
    </row>
    <row r="4" spans="1:3">
      <c r="A4" s="58"/>
      <c r="B4" s="58"/>
      <c r="C4" s="83"/>
    </row>
    <row r="5" spans="1:3">
      <c r="A5" s="58"/>
      <c r="B5" s="58"/>
      <c r="C5" s="64"/>
    </row>
    <row r="6" spans="1:3">
      <c r="A6" s="58"/>
      <c r="B6" s="58"/>
      <c r="C6" s="64"/>
    </row>
    <row r="7" spans="1:3">
      <c r="A7" s="58"/>
      <c r="B7" s="58"/>
      <c r="C7" s="83"/>
    </row>
    <row r="8" spans="1:3">
      <c r="A8" s="58"/>
      <c r="B8" s="58"/>
      <c r="C8" s="83"/>
    </row>
    <row r="9" spans="1:3">
      <c r="A9" s="58"/>
      <c r="B9" s="58"/>
      <c r="C9" s="83"/>
    </row>
    <row r="10" spans="1:3">
      <c r="A10" s="58"/>
      <c r="B10" s="58"/>
      <c r="C10" s="64"/>
    </row>
    <row r="11" spans="1:3">
      <c r="A11" s="58"/>
      <c r="B11" s="58"/>
      <c r="C11" s="64"/>
    </row>
    <row r="12" spans="1:3">
      <c r="A12" s="58"/>
      <c r="B12" s="58"/>
      <c r="C12" s="83"/>
    </row>
    <row r="13" spans="1:3">
      <c r="A13" s="58"/>
      <c r="B13" s="58"/>
      <c r="C13" s="83"/>
    </row>
    <row r="14" spans="1:3">
      <c r="A14" s="58"/>
      <c r="B14" s="58"/>
      <c r="C14" s="83"/>
    </row>
    <row r="15" spans="1:3">
      <c r="A15" s="58"/>
      <c r="B15" s="58"/>
      <c r="C15" s="64"/>
    </row>
    <row r="16" spans="1:3">
      <c r="A16" s="58"/>
      <c r="B16" s="58"/>
      <c r="C16" s="64"/>
    </row>
    <row r="17" spans="1:3">
      <c r="A17" s="58"/>
      <c r="B17" s="58"/>
      <c r="C17" s="64"/>
    </row>
    <row r="18" spans="1:3">
      <c r="A18" s="58"/>
      <c r="B18" s="58"/>
      <c r="C18" s="83"/>
    </row>
    <row r="19" spans="1:3">
      <c r="A19" s="58"/>
      <c r="B19" s="58"/>
      <c r="C19" s="83"/>
    </row>
    <row r="20" spans="1:3">
      <c r="A20" s="58"/>
      <c r="B20" s="58"/>
      <c r="C20" s="64"/>
    </row>
    <row r="21" spans="1:3">
      <c r="A21" s="58"/>
      <c r="B21" s="58"/>
      <c r="C21" s="64"/>
    </row>
    <row r="22" spans="1:3">
      <c r="A22" s="58"/>
      <c r="B22" s="58"/>
      <c r="C22" s="83"/>
    </row>
    <row r="23" spans="1:3">
      <c r="A23" s="58"/>
      <c r="B23" s="58"/>
      <c r="C23" s="83"/>
    </row>
    <row r="24" spans="1:3">
      <c r="A24" s="58"/>
      <c r="B24" s="58"/>
      <c r="C24" s="83"/>
    </row>
    <row r="25" spans="1:3">
      <c r="A25" s="58"/>
      <c r="B25" s="58"/>
      <c r="C25" s="64"/>
    </row>
    <row r="26" spans="1:3">
      <c r="A26" s="58"/>
      <c r="B26" s="58"/>
      <c r="C26" s="64"/>
    </row>
    <row r="27" spans="1:3">
      <c r="A27" s="58"/>
      <c r="B27" s="58"/>
      <c r="C27" s="84"/>
    </row>
    <row r="28" spans="1:3">
      <c r="A28" s="58"/>
      <c r="B28" s="58"/>
      <c r="C28" s="84"/>
    </row>
    <row r="29" spans="1:3">
      <c r="A29" s="58"/>
      <c r="B29" s="58"/>
      <c r="C29" s="84"/>
    </row>
    <row r="30" spans="1:3">
      <c r="A30" s="58"/>
      <c r="B30" s="58"/>
      <c r="C30" s="64"/>
    </row>
    <row r="31" spans="1:3">
      <c r="A31" s="58"/>
      <c r="B31" s="58"/>
      <c r="C31" s="64"/>
    </row>
    <row r="32" spans="1:3">
      <c r="A32" s="58"/>
      <c r="B32" s="58"/>
      <c r="C32" s="64"/>
    </row>
    <row r="33" spans="1:3">
      <c r="A33" s="58"/>
      <c r="B33" s="58"/>
      <c r="C33" s="64"/>
    </row>
    <row r="34" spans="1:3">
      <c r="A34" s="58"/>
      <c r="B34" s="58"/>
      <c r="C34" s="64"/>
    </row>
    <row r="35" spans="1:3">
      <c r="A35" s="58"/>
      <c r="B35" s="58"/>
      <c r="C35" s="64"/>
    </row>
    <row r="36" spans="1:3">
      <c r="A36" s="58"/>
      <c r="B36" s="58"/>
      <c r="C36" s="64"/>
    </row>
    <row r="37" spans="1:3">
      <c r="A37" s="58"/>
      <c r="B37" s="58"/>
      <c r="C37" s="84"/>
    </row>
    <row r="38" spans="1:3">
      <c r="A38" s="58"/>
      <c r="B38" s="58"/>
      <c r="C38" s="84"/>
    </row>
    <row r="39" spans="1:3">
      <c r="A39" s="58"/>
      <c r="B39" s="58"/>
      <c r="C39" s="84"/>
    </row>
    <row r="40" spans="1:3">
      <c r="A40" s="58"/>
      <c r="B40" s="58"/>
      <c r="C40" s="64"/>
    </row>
    <row r="41" spans="1:3">
      <c r="A41" s="58"/>
      <c r="B41" s="58"/>
      <c r="C41" s="64"/>
    </row>
    <row r="42" spans="1:3">
      <c r="A42" s="58"/>
      <c r="B42" s="58"/>
      <c r="C42" s="84"/>
    </row>
    <row r="43" spans="1:3">
      <c r="A43" s="58"/>
      <c r="B43" s="58"/>
      <c r="C43" s="84"/>
    </row>
    <row r="44" spans="1:3">
      <c r="A44" s="58"/>
      <c r="B44" s="58"/>
      <c r="C44" s="84"/>
    </row>
    <row r="45" spans="1:3">
      <c r="A45" s="58"/>
      <c r="B45" s="58"/>
      <c r="C45" s="64"/>
    </row>
    <row r="46" spans="1:3">
      <c r="A46" s="58"/>
      <c r="B46" s="58"/>
      <c r="C46" s="64"/>
    </row>
    <row r="47" spans="1:3">
      <c r="A47" s="58"/>
      <c r="B47" s="58"/>
      <c r="C47" s="84"/>
    </row>
    <row r="48" spans="1:3">
      <c r="A48" s="58"/>
      <c r="B48" s="58"/>
      <c r="C48" s="84"/>
    </row>
    <row r="49" spans="1:3">
      <c r="A49" s="58"/>
      <c r="B49" s="58"/>
      <c r="C49" s="84"/>
    </row>
    <row r="50" spans="1:3">
      <c r="A50" s="58"/>
      <c r="B50" s="58"/>
      <c r="C50" s="64"/>
    </row>
    <row r="51" spans="1:3">
      <c r="A51" s="58"/>
      <c r="B51" s="58"/>
      <c r="C51" s="64"/>
    </row>
    <row r="52" spans="1:3">
      <c r="A52" s="58"/>
      <c r="B52" s="58"/>
      <c r="C52" s="84"/>
    </row>
    <row r="53" spans="1:3">
      <c r="A53" s="58"/>
      <c r="B53" s="58"/>
      <c r="C53" s="84"/>
    </row>
    <row r="54" spans="1:3">
      <c r="A54" s="58"/>
      <c r="B54" s="58"/>
      <c r="C54" s="84"/>
    </row>
    <row r="55" spans="1:3">
      <c r="A55" s="58"/>
      <c r="B55" s="58"/>
      <c r="C55" s="64"/>
    </row>
    <row r="56" spans="1:3">
      <c r="A56" s="58"/>
      <c r="B56" s="58"/>
      <c r="C56" s="64"/>
    </row>
    <row r="57" spans="1:3">
      <c r="A57" s="58"/>
      <c r="B57" s="58"/>
      <c r="C57" s="64"/>
    </row>
    <row r="58" spans="1:3">
      <c r="A58" s="58"/>
      <c r="B58" s="58"/>
      <c r="C58" s="83"/>
    </row>
    <row r="59" spans="1:3">
      <c r="A59" s="58"/>
      <c r="B59" s="58"/>
      <c r="C59" s="83"/>
    </row>
    <row r="60" spans="1:3">
      <c r="A60" s="58"/>
      <c r="B60" s="58"/>
      <c r="C60" s="64"/>
    </row>
    <row r="61" spans="1:3">
      <c r="A61" s="58"/>
      <c r="B61" s="58"/>
      <c r="C61" s="64"/>
    </row>
    <row r="62" spans="1:3">
      <c r="A62" s="58"/>
      <c r="B62" s="58"/>
      <c r="C62" s="84"/>
    </row>
    <row r="63" spans="1:3">
      <c r="A63" s="58"/>
      <c r="B63" s="58"/>
      <c r="C63" s="84"/>
    </row>
    <row r="64" spans="1:3">
      <c r="A64" s="58"/>
      <c r="B64" s="58"/>
      <c r="C64" s="84"/>
    </row>
    <row r="65" spans="1:3">
      <c r="A65" s="58"/>
      <c r="B65" s="58"/>
      <c r="C65" s="64"/>
    </row>
    <row r="66" spans="1:3">
      <c r="A66" s="58"/>
      <c r="B66" s="58"/>
      <c r="C66" s="64"/>
    </row>
    <row r="67" spans="1:3">
      <c r="A67" s="58"/>
      <c r="B67" s="58"/>
      <c r="C67" s="84"/>
    </row>
    <row r="68" spans="1:3">
      <c r="A68" s="58"/>
      <c r="B68" s="58"/>
      <c r="C68" s="84"/>
    </row>
    <row r="69" spans="1:3">
      <c r="A69" s="58"/>
      <c r="B69" s="58"/>
      <c r="C69" s="84"/>
    </row>
    <row r="70" spans="1:3">
      <c r="A70" s="58"/>
      <c r="B70" s="58"/>
      <c r="C70" s="64"/>
    </row>
    <row r="71" spans="1:3">
      <c r="A71" s="109"/>
      <c r="B71" s="109"/>
      <c r="C71" s="134"/>
    </row>
    <row r="72" spans="1:3">
      <c r="A72" s="109"/>
      <c r="B72" s="109"/>
      <c r="C72" s="134"/>
    </row>
    <row r="73" spans="1:3">
      <c r="A73" s="109"/>
      <c r="B73" s="109"/>
      <c r="C73" s="1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7"/>
  </cols>
  <sheetData>
    <row r="1" spans="1:25" ht="32" thickBot="1">
      <c r="A1">
        <f>SUM(A3:A10322)</f>
        <v>2</v>
      </c>
      <c r="B1">
        <f>SUM(B3:B10322)</f>
        <v>21</v>
      </c>
      <c r="F1" s="146" t="s">
        <v>4241</v>
      </c>
      <c r="H1">
        <f>COUNTIF(H2:H2:H823,"=FALSE")</f>
        <v>21</v>
      </c>
      <c r="N1" s="146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VLOOKUP(C3,SOURCE!$V$3:$AC$2863,8,0)</f>
        <v>ITM_XEQ</v>
      </c>
      <c r="E3" s="26" t="str">
        <f>CHAR(34)&amp;VLOOKUP(C3,SOURCE!$V$3:$AC$2863,6,0)&amp;CHAR(34)</f>
        <v>"XEQ"</v>
      </c>
      <c r="F3" s="22" t="str">
        <f>VLOOKUP(C3,SOURCE!$V$3:$AD$2863,9,0)&amp;"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VLOOKUP(C3,SOURCE!V$6:AB$10042,7,0)</f>
        <v>3</v>
      </c>
      <c r="J3" s="28" t="str">
        <f>VLOOKUP(C3,SOURCE!V$6:AB$10042,6,0)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VLOOKUP(C3,SOURCE!V$6:AB$10042,2,0)</f>
        <v/>
      </c>
      <c r="M3" t="str">
        <f>IF(VLOOKUP(I3,SOURCE!B:P,2,0)="/  { itemToBeCoded","To be coded","")</f>
        <v>To be coded</v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VLOOKUP(C4,SOURCE!$V$3:$AC$2863,8,0)</f>
        <v>ITM_XEQU</v>
      </c>
      <c r="E4" s="26" t="str">
        <f>CHAR(34)&amp;VLOOKUP(C4,SOURCE!$V$3:$AC$2863,6,0)&amp;CHAR(34)</f>
        <v>"X=?"</v>
      </c>
      <c r="F4" s="22" t="str">
        <f>VLOOKUP(C4,SOURCE!$V$3:$AD$2863,9,0)&amp;"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VLOOKUP(C4,SOURCE!V$6:AB$10042,7,0)</f>
        <v>11</v>
      </c>
      <c r="J4" s="28" t="str">
        <f>VLOOKUP(C4,SOURCE!V$6:AB$10042,6,0)</f>
        <v>X=?</v>
      </c>
      <c r="K4" s="29" t="str">
        <f t="shared" si="0"/>
        <v>x=?</v>
      </c>
      <c r="L4" s="39" t="str">
        <f>VLOOKUP(C4,SOURCE!V$6:AB$10042,2,0)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VLOOKUP(C5,SOURCE!$V$3:$AC$2863,8,0)</f>
        <v>ITM_XNE</v>
      </c>
      <c r="E5" s="26" t="str">
        <f>CHAR(34)&amp;VLOOKUP(C5,SOURCE!$V$3:$AC$2863,6,0)&amp;CHAR(34)</f>
        <v>"XNOT_EQUAL?"</v>
      </c>
      <c r="F5" s="22" t="str">
        <f>VLOOKUP(C5,SOURCE!$V$3:$AD$2863,9,0)&amp;"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VLOOKUP(C5,SOURCE!V$6:AB$10042,7,0)</f>
        <v>12</v>
      </c>
      <c r="J5" s="28" t="str">
        <f>VLOOKUP(C5,SOURCE!V$6:AB$10042,6,0)</f>
        <v>XNOT_EQUAL?</v>
      </c>
      <c r="K5" s="29" t="str">
        <f t="shared" si="0"/>
        <v>xNOT_EQUAL?</v>
      </c>
      <c r="L5" s="39" t="str">
        <f>VLOOKUP(C5,SOURCE!V$6:AB$10042,2,0)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VLOOKUP(C6,SOURCE!$V$3:$AC$2863,8,0)</f>
        <v>ITM_XEQUP0</v>
      </c>
      <c r="E6" s="26" t="str">
        <f>CHAR(34)&amp;VLOOKUP(C6,SOURCE!$V$3:$AC$2863,6,0)&amp;CHAR(34)</f>
        <v>"X=+0?"</v>
      </c>
      <c r="F6" s="22" t="str">
        <f>VLOOKUP(C6,SOURCE!$V$3:$AD$2863,9,0)&amp;"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VLOOKUP(C6,SOURCE!V$6:AB$10042,7,0)</f>
        <v>13</v>
      </c>
      <c r="J6" s="28" t="str">
        <f>VLOOKUP(C6,SOURCE!V$6:AB$10042,6,0)</f>
        <v>X=+0?</v>
      </c>
      <c r="K6" s="29" t="str">
        <f t="shared" si="0"/>
        <v>x=+0?</v>
      </c>
      <c r="L6" s="39" t="str">
        <f>VLOOKUP(C6,SOURCE!V$6:AB$10042,2,0)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VLOOKUP(C7,SOURCE!$V$3:$AC$2863,8,0)</f>
        <v>ITM_XEQUM0</v>
      </c>
      <c r="E7" s="26" t="str">
        <f>CHAR(34)&amp;VLOOKUP(C7,SOURCE!$V$3:$AC$2863,6,0)&amp;CHAR(34)</f>
        <v>"X=-0?"</v>
      </c>
      <c r="F7" s="22" t="str">
        <f>VLOOKUP(C7,SOURCE!$V$3:$AD$2863,9,0)&amp;"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VLOOKUP(C7,SOURCE!V$6:AB$10042,7,0)</f>
        <v>14</v>
      </c>
      <c r="J7" s="28" t="str">
        <f>VLOOKUP(C7,SOURCE!V$6:AB$10042,6,0)</f>
        <v>X=-0?</v>
      </c>
      <c r="K7" s="29" t="str">
        <f t="shared" si="0"/>
        <v>x=-0?</v>
      </c>
      <c r="L7" s="39" t="str">
        <f>VLOOKUP(C7,SOURCE!V$6:AB$10042,2,0)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VLOOKUP(C8,SOURCE!$V$3:$AC$2863,8,0)</f>
        <v>ITM_XAEQU</v>
      </c>
      <c r="E8" s="26" t="str">
        <f>CHAR(34)&amp;VLOOKUP(C8,SOURCE!$V$3:$AC$2863,6,0)&amp;CHAR(34)</f>
        <v>"XALMOST_EQUAL?"</v>
      </c>
      <c r="F8" s="22" t="str">
        <f>VLOOKUP(C8,SOURCE!$V$3:$AD$2863,9,0)&amp;"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VLOOKUP(C8,SOURCE!V$6:AB$10042,7,0)</f>
        <v>15</v>
      </c>
      <c r="J8" s="28" t="str">
        <f>VLOOKUP(C8,SOURCE!V$6:AB$10042,6,0)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VLOOKUP(C8,SOURCE!V$6:AB$10042,2,0)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VLOOKUP(C9,SOURCE!$V$3:$AC$2863,8,0)</f>
        <v>ITM_XLT</v>
      </c>
      <c r="E9" s="26" t="str">
        <f>CHAR(34)&amp;VLOOKUP(C9,SOURCE!$V$3:$AC$2863,6,0)&amp;CHAR(34)</f>
        <v>"X&lt;?"</v>
      </c>
      <c r="F9" s="22" t="str">
        <f>VLOOKUP(C9,SOURCE!$V$3:$AD$2863,9,0)&amp;"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VLOOKUP(C9,SOURCE!V$6:AB$10042,7,0)</f>
        <v>16</v>
      </c>
      <c r="J9" s="28" t="str">
        <f>VLOOKUP(C9,SOURCE!V$6:AB$10042,6,0)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VLOOKUP(C9,SOURCE!V$6:AB$10042,2,0)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VLOOKUP(C10,SOURCE!$V$3:$AC$2863,8,0)</f>
        <v>ITM_XLE</v>
      </c>
      <c r="E10" s="26" t="str">
        <f>CHAR(34)&amp;VLOOKUP(C10,SOURCE!$V$3:$AC$2863,6,0)&amp;CHAR(34)</f>
        <v>"XLESS_EQUAL?"</v>
      </c>
      <c r="F10" s="22" t="str">
        <f>VLOOKUP(C10,SOURCE!$V$3:$AD$2863,9,0)&amp;"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VLOOKUP(C10,SOURCE!V$6:AB$10042,7,0)</f>
        <v>17</v>
      </c>
      <c r="J10" s="28" t="str">
        <f>VLOOKUP(C10,SOURCE!V$6:AB$10042,6,0)</f>
        <v>XLESS_EQUAL?</v>
      </c>
      <c r="K10" s="29" t="str">
        <f t="shared" si="4"/>
        <v>xLESS_EQUAL?</v>
      </c>
      <c r="L10" s="39" t="str">
        <f>VLOOKUP(C10,SOURCE!V$6:AB$10042,2,0)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VLOOKUP(C11,SOURCE!$V$3:$AC$2863,8,0)</f>
        <v>ITM_XGE</v>
      </c>
      <c r="E11" s="26" t="str">
        <f>CHAR(34)&amp;VLOOKUP(C11,SOURCE!$V$3:$AC$2863,6,0)&amp;CHAR(34)</f>
        <v>"XGREATER_EQUAL?"</v>
      </c>
      <c r="F11" s="22" t="str">
        <f>VLOOKUP(C11,SOURCE!$V$3:$AD$2863,9,0)&amp;"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VLOOKUP(C11,SOURCE!V$6:AB$10042,7,0)</f>
        <v>18</v>
      </c>
      <c r="J11" s="28" t="str">
        <f>VLOOKUP(C11,SOURCE!V$6:AB$10042,6,0)</f>
        <v>XGREATER_EQUAL?</v>
      </c>
      <c r="K11" s="29" t="str">
        <f t="shared" si="4"/>
        <v>xGREATER_EQUAL?</v>
      </c>
      <c r="L11" s="39" t="str">
        <f>VLOOKUP(C11,SOURCE!V$6:AB$10042,2,0)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VLOOKUP(C12,SOURCE!$V$3:$AC$2863,8,0)</f>
        <v>ITM_XGT</v>
      </c>
      <c r="E12" s="26" t="str">
        <f>CHAR(34)&amp;VLOOKUP(C12,SOURCE!$V$3:$AC$2863,6,0)&amp;CHAR(34)</f>
        <v>"X&gt;?"</v>
      </c>
      <c r="F12" s="22" t="str">
        <f>VLOOKUP(C12,SOURCE!$V$3:$AD$2863,9,0)&amp;"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VLOOKUP(C12,SOURCE!V$6:AB$10042,7,0)</f>
        <v>19</v>
      </c>
      <c r="J12" s="28" t="str">
        <f>VLOOKUP(C12,SOURCE!V$6:AB$10042,6,0)</f>
        <v>X&gt;?</v>
      </c>
      <c r="K12" s="29" t="str">
        <f t="shared" si="4"/>
        <v>x&gt;?</v>
      </c>
      <c r="L12" s="39" t="str">
        <f>VLOOKUP(C12,SOURCE!V$6:AB$10042,2,0)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VLOOKUP(C13,SOURCE!$V$3:$AC$2863,8,0)</f>
        <v>ITM_FC</v>
      </c>
      <c r="E13" s="26" t="str">
        <f>CHAR(34)&amp;VLOOKUP(C13,SOURCE!$V$3:$AC$2863,6,0)&amp;CHAR(34)</f>
        <v>"FC?"</v>
      </c>
      <c r="F13" s="22" t="str">
        <f>VLOOKUP(C13,SOURCE!$V$3:$AD$2863,9,0)&amp;"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VLOOKUP(C13,SOURCE!V$6:AB$10042,7,0)</f>
        <v>20</v>
      </c>
      <c r="J13" s="28" t="str">
        <f>VLOOKUP(C13,SOURCE!V$6:AB$10042,6,0)</f>
        <v>FC?</v>
      </c>
      <c r="K13" s="29" t="str">
        <f t="shared" si="4"/>
        <v>FC?</v>
      </c>
      <c r="L13" s="39" t="str">
        <f>VLOOKUP(C13,SOURCE!V$6:AB$10042,2,0)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VLOOKUP(C14,SOURCE!$V$3:$AC$2863,8,0)</f>
        <v>ITM_FS</v>
      </c>
      <c r="E14" s="26" t="str">
        <f>CHAR(34)&amp;VLOOKUP(C14,SOURCE!$V$3:$AC$2863,6,0)&amp;CHAR(34)</f>
        <v>"FS?"</v>
      </c>
      <c r="F14" s="22" t="str">
        <f>VLOOKUP(C14,SOURCE!$V$3:$AD$2863,9,0)&amp;"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VLOOKUP(C14,SOURCE!V$6:AB$10042,7,0)</f>
        <v>21</v>
      </c>
      <c r="J14" s="28" t="str">
        <f>VLOOKUP(C14,SOURCE!V$6:AB$10042,6,0)</f>
        <v>FS?</v>
      </c>
      <c r="K14" s="29" t="str">
        <f t="shared" si="4"/>
        <v>FS?</v>
      </c>
      <c r="L14" s="39" t="str">
        <f>VLOOKUP(C14,SOURCE!V$6:AB$10042,2,0)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VLOOKUP(C15,SOURCE!$V$3:$AC$2863,8,0)</f>
        <v>ITM_EVEN</v>
      </c>
      <c r="E15" s="26" t="str">
        <f>CHAR(34)&amp;VLOOKUP(C15,SOURCE!$V$3:$AC$2863,6,0)&amp;CHAR(34)</f>
        <v>"EVEN?"</v>
      </c>
      <c r="F15" s="22" t="str">
        <f>VLOOKUP(C15,SOURCE!$V$3:$AD$2863,9,0)&amp;"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VLOOKUP(C15,SOURCE!V$6:AB$10042,7,0)</f>
        <v>22</v>
      </c>
      <c r="J15" s="28" t="str">
        <f>VLOOKUP(C15,SOURCE!V$6:AB$10042,6,0)</f>
        <v>EVEN?</v>
      </c>
      <c r="K15" s="29" t="str">
        <f t="shared" si="4"/>
        <v>EVEN?</v>
      </c>
      <c r="L15" s="39" t="str">
        <f>VLOOKUP(C15,SOURCE!V$6:AB$10042,2,0)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VLOOKUP(C16,SOURCE!$V$3:$AC$2863,8,0)</f>
        <v>ITM_ODD</v>
      </c>
      <c r="E16" s="26" t="str">
        <f>CHAR(34)&amp;VLOOKUP(C16,SOURCE!$V$3:$AC$2863,6,0)&amp;CHAR(34)</f>
        <v>"ODD?"</v>
      </c>
      <c r="F16" s="22" t="str">
        <f>VLOOKUP(C16,SOURCE!$V$3:$AD$2863,9,0)&amp;"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VLOOKUP(C16,SOURCE!V$6:AB$10042,7,0)</f>
        <v>23</v>
      </c>
      <c r="J16" s="28" t="str">
        <f>VLOOKUP(C16,SOURCE!V$6:AB$10042,6,0)</f>
        <v>ODD?</v>
      </c>
      <c r="K16" s="29" t="str">
        <f t="shared" si="4"/>
        <v>ODD?</v>
      </c>
      <c r="L16" s="39" t="str">
        <f>VLOOKUP(C16,SOURCE!V$6:AB$10042,2,0)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VLOOKUP(C17,SOURCE!$V$3:$AC$2863,8,0)</f>
        <v>ITM_FPQ</v>
      </c>
      <c r="E17" s="26" t="str">
        <f>CHAR(34)&amp;VLOOKUP(C17,SOURCE!$V$3:$AC$2863,6,0)&amp;CHAR(34)</f>
        <v>"FP?"</v>
      </c>
      <c r="F17" s="22" t="str">
        <f>VLOOKUP(C17,SOURCE!$V$3:$AD$2863,9,0)&amp;"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VLOOKUP(C17,SOURCE!V$6:AB$10042,7,0)</f>
        <v>24</v>
      </c>
      <c r="J17" s="28" t="str">
        <f>VLOOKUP(C17,SOURCE!V$6:AB$10042,6,0)</f>
        <v>FP?</v>
      </c>
      <c r="K17" s="29" t="str">
        <f t="shared" si="4"/>
        <v>FP?</v>
      </c>
      <c r="L17" s="39" t="str">
        <f>VLOOKUP(C17,SOURCE!V$6:AB$10042,2,0)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VLOOKUP(C18,SOURCE!$V$3:$AC$2863,8,0)</f>
        <v>ITM_INT</v>
      </c>
      <c r="E18" s="26" t="str">
        <f>CHAR(34)&amp;VLOOKUP(C18,SOURCE!$V$3:$AC$2863,6,0)&amp;CHAR(34)</f>
        <v>"INT?"</v>
      </c>
      <c r="F18" s="22" t="str">
        <f>VLOOKUP(C18,SOURCE!$V$3:$AD$2863,9,0)&amp;"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VLOOKUP(C18,SOURCE!V$6:AB$10042,7,0)</f>
        <v>25</v>
      </c>
      <c r="J18" s="28" t="str">
        <f>VLOOKUP(C18,SOURCE!V$6:AB$10042,6,0)</f>
        <v>INT?</v>
      </c>
      <c r="K18" s="29" t="str">
        <f t="shared" si="4"/>
        <v>INT?</v>
      </c>
      <c r="L18" s="39" t="str">
        <f>VLOOKUP(C18,SOURCE!V$6:AB$10042,2,0)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VLOOKUP(C19,SOURCE!$V$3:$AC$2863,8,0)</f>
        <v>ITM_CPX</v>
      </c>
      <c r="E19" s="26" t="str">
        <f>CHAR(34)&amp;VLOOKUP(C19,SOURCE!$V$3:$AC$2863,6,0)&amp;CHAR(34)</f>
        <v>"CPX?"</v>
      </c>
      <c r="F19" s="22" t="str">
        <f>VLOOKUP(C19,SOURCE!$V$3:$AD$2863,9,0)&amp;"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VLOOKUP(C19,SOURCE!V$6:AB$10042,7,0)</f>
        <v>26</v>
      </c>
      <c r="J19" s="28" t="str">
        <f>VLOOKUP(C19,SOURCE!V$6:AB$10042,6,0)</f>
        <v>CPX?</v>
      </c>
      <c r="K19" s="29" t="str">
        <f t="shared" si="4"/>
        <v>CPX?</v>
      </c>
      <c r="L19" s="39" t="str">
        <f>VLOOKUP(C19,SOURCE!V$6:AB$10042,2,0)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VLOOKUP(C20,SOURCE!$V$3:$AC$2863,8,0)</f>
        <v>ITM_MATR</v>
      </c>
      <c r="E20" s="26" t="str">
        <f>CHAR(34)&amp;VLOOKUP(C20,SOURCE!$V$3:$AC$2863,6,0)&amp;CHAR(34)</f>
        <v>"MATR?"</v>
      </c>
      <c r="F20" s="22" t="str">
        <f>VLOOKUP(C20,SOURCE!$V$3:$AD$2863,9,0)&amp;"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VLOOKUP(C20,SOURCE!V$6:AB$10042,7,0)</f>
        <v>27</v>
      </c>
      <c r="J20" s="28" t="str">
        <f>VLOOKUP(C20,SOURCE!V$6:AB$10042,6,0)</f>
        <v>MATR?</v>
      </c>
      <c r="K20" s="29" t="str">
        <f t="shared" si="4"/>
        <v>MATR?</v>
      </c>
      <c r="L20" s="39" t="str">
        <f>VLOOKUP(C20,SOURCE!V$6:AB$10042,2,0)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VLOOKUP(C21,SOURCE!$V$3:$AC$2863,8,0)</f>
        <v>ITM_NAN</v>
      </c>
      <c r="E21" s="26" t="str">
        <f>CHAR(34)&amp;VLOOKUP(C21,SOURCE!$V$3:$AC$2863,6,0)&amp;CHAR(34)</f>
        <v>"NAN?"</v>
      </c>
      <c r="F21" s="22" t="str">
        <f>VLOOKUP(C21,SOURCE!$V$3:$AD$2863,9,0)&amp;"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VLOOKUP(C21,SOURCE!V$6:AB$10042,7,0)</f>
        <v>28</v>
      </c>
      <c r="J21" s="28" t="str">
        <f>VLOOKUP(C21,SOURCE!V$6:AB$10042,6,0)</f>
        <v>NAN?</v>
      </c>
      <c r="K21" s="29" t="str">
        <f t="shared" si="4"/>
        <v>NaN?</v>
      </c>
      <c r="L21" s="39" t="str">
        <f>VLOOKUP(C21,SOURCE!V$6:AB$10042,2,0)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VLOOKUP(C22,SOURCE!$V$3:$AC$2863,8,0)</f>
        <v>ITM_REAL</v>
      </c>
      <c r="E22" s="26" t="str">
        <f>CHAR(34)&amp;VLOOKUP(C22,SOURCE!$V$3:$AC$2863,6,0)&amp;CHAR(34)</f>
        <v>"REAL?"</v>
      </c>
      <c r="F22" s="22" t="str">
        <f>VLOOKUP(C22,SOURCE!$V$3:$AD$2863,9,0)&amp;"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VLOOKUP(C22,SOURCE!V$6:AB$10042,7,0)</f>
        <v>29</v>
      </c>
      <c r="J22" s="28" t="str">
        <f>VLOOKUP(C22,SOURCE!V$6:AB$10042,6,0)</f>
        <v>REAL?</v>
      </c>
      <c r="K22" s="29" t="str">
        <f t="shared" si="4"/>
        <v>REAL?</v>
      </c>
      <c r="L22" s="39" t="str">
        <f>VLOOKUP(C22,SOURCE!V$6:AB$10042,2,0)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8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VLOOKUP(C23,SOURCE!$V$3:$AC$2863,8,0)</f>
        <v>ITM_SPEC</v>
      </c>
      <c r="E23" s="26" t="str">
        <f>CHAR(34)&amp;VLOOKUP(C23,SOURCE!$V$3:$AC$2863,6,0)&amp;CHAR(34)</f>
        <v>"SPEC?"</v>
      </c>
      <c r="F23" s="22" t="str">
        <f>VLOOKUP(C23,SOURCE!$V$3:$AD$2863,9,0)&amp;"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VLOOKUP(C23,SOURCE!V$6:AB$10042,7,0)</f>
        <v>30</v>
      </c>
      <c r="J23" s="28" t="str">
        <f>VLOOKUP(C23,SOURCE!V$6:AB$10042,6,0)</f>
        <v>SPEC?</v>
      </c>
      <c r="K23" s="29" t="str">
        <f t="shared" si="4"/>
        <v>SPEC?</v>
      </c>
      <c r="L23" s="39" t="str">
        <f>VLOOKUP(C23,SOURCE!V$6:AB$10042,2,0)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8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VLOOKUP(C24,SOURCE!$V$3:$AC$2863,8,0)</f>
        <v>ITM_STRI</v>
      </c>
      <c r="E24" s="26" t="str">
        <f>CHAR(34)&amp;VLOOKUP(C24,SOURCE!$V$3:$AC$2863,6,0)&amp;CHAR(34)</f>
        <v>"STRI?"</v>
      </c>
      <c r="F24" s="22" t="str">
        <f>VLOOKUP(C24,SOURCE!$V$3:$AD$2863,9,0)&amp;"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VLOOKUP(C24,SOURCE!V$6:AB$10042,7,0)</f>
        <v>31</v>
      </c>
      <c r="J24" s="28" t="str">
        <f>VLOOKUP(C24,SOURCE!V$6:AB$10042,6,0)</f>
        <v>STRI?</v>
      </c>
      <c r="K24" s="29" t="str">
        <f t="shared" si="4"/>
        <v>STRI?</v>
      </c>
      <c r="L24" s="39" t="str">
        <f>VLOOKUP(C24,SOURCE!V$6:AB$10042,2,0)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8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VLOOKUP(C25,SOURCE!$V$3:$AC$2863,8,0)</f>
        <v>ITM_PMINFINITY</v>
      </c>
      <c r="E25" s="26" t="str">
        <f>CHAR(34)&amp;VLOOKUP(C25,SOURCE!$V$3:$AC$2863,6,0)&amp;CHAR(34)</f>
        <v>"PLUS_MINUSINFINITY?"</v>
      </c>
      <c r="F25" s="22" t="str">
        <f>VLOOKUP(C25,SOURCE!$V$3:$AD$2863,9,0)&amp;"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VLOOKUP(C25,SOURCE!V$6:AB$10042,7,0)</f>
        <v>32</v>
      </c>
      <c r="J25" s="28" t="str">
        <f>VLOOKUP(C25,SOURCE!V$6:AB$10042,6,0)</f>
        <v>PLUS_MINUSINFINITY?</v>
      </c>
      <c r="K25" s="29" t="str">
        <f t="shared" si="4"/>
        <v>PLUS_MINUSINFINITY?</v>
      </c>
      <c r="L25" s="39" t="str">
        <f>VLOOKUP(C25,SOURCE!V$6:AB$10042,2,0)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8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VLOOKUP(C26,SOURCE!$V$3:$AC$2863,8,0)</f>
        <v>ITM_PRIME</v>
      </c>
      <c r="E26" s="26" t="str">
        <f>CHAR(34)&amp;VLOOKUP(C26,SOURCE!$V$3:$AC$2863,6,0)&amp;CHAR(34)</f>
        <v>"PRIME?"</v>
      </c>
      <c r="F26" s="22" t="str">
        <f>VLOOKUP(C26,SOURCE!$V$3:$AD$2863,9,0)&amp;"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VLOOKUP(C26,SOURCE!V$6:AB$10042,7,0)</f>
        <v>33</v>
      </c>
      <c r="J26" s="28" t="str">
        <f>VLOOKUP(C26,SOURCE!V$6:AB$10042,6,0)</f>
        <v>PRIME?</v>
      </c>
      <c r="K26" s="29" t="str">
        <f t="shared" si="4"/>
        <v>PRIME?</v>
      </c>
      <c r="L26" s="39" t="str">
        <f>VLOOKUP(C26,SOURCE!V$6:AB$10042,2,0)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8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VLOOKUP(C27,SOURCE!$V$3:$AC$2863,8,0)</f>
        <v>ITM_TOP</v>
      </c>
      <c r="E27" s="26" t="str">
        <f>CHAR(34)&amp;VLOOKUP(C27,SOURCE!$V$3:$AC$2863,6,0)&amp;CHAR(34)</f>
        <v>"TOP?"</v>
      </c>
      <c r="F27" s="22" t="str">
        <f>VLOOKUP(C27,SOURCE!$V$3:$AD$2863,9,0)&amp;"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VLOOKUP(C27,SOURCE!V$6:AB$10042,7,0)</f>
        <v>34</v>
      </c>
      <c r="J27" s="28" t="str">
        <f>VLOOKUP(C27,SOURCE!V$6:AB$10042,6,0)</f>
        <v>TOP?</v>
      </c>
      <c r="K27" s="29" t="str">
        <f t="shared" si="4"/>
        <v>TOP?</v>
      </c>
      <c r="L27" s="39" t="str">
        <f>VLOOKUP(C27,SOURCE!V$6:AB$10042,2,0)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9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VLOOKUP(C28,SOURCE!$V$3:$AC$2863,8,0)</f>
        <v>ITM_ENTER</v>
      </c>
      <c r="E28" s="26" t="str">
        <f>CHAR(34)&amp;VLOOKUP(C28,SOURCE!$V$3:$AC$2863,6,0)&amp;CHAR(34)</f>
        <v>"ENTER"</v>
      </c>
      <c r="F28" s="22" t="str">
        <f>VLOOKUP(C28,SOURCE!$V$3:$AD$2863,9,0)&amp;"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VLOOKUP(C28,SOURCE!V$6:AB$10042,7,0)</f>
        <v>35</v>
      </c>
      <c r="J28" s="28" t="str">
        <f>VLOOKUP(C28,SOURCE!V$6:AB$10042,6,0)</f>
        <v>ENTER</v>
      </c>
      <c r="K28" s="29" t="str">
        <f t="shared" si="4"/>
        <v>ENTER</v>
      </c>
      <c r="L28" s="39" t="str">
        <f>VLOOKUP(C28,SOURCE!V$6:AB$10042,2,0)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8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VLOOKUP(C29,SOURCE!$V$3:$AC$2863,8,0)</f>
        <v>ITM_XexY</v>
      </c>
      <c r="E29" s="26" t="str">
        <f>CHAR(34)&amp;VLOOKUP(C29,SOURCE!$V$3:$AC$2863,6,0)&amp;CHAR(34)</f>
        <v>"X&lt;&gt;Y"</v>
      </c>
      <c r="F29" s="22" t="str">
        <f>VLOOKUP(C29,SOURCE!$V$3:$AD$2863,9,0)&amp;"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VLOOKUP(C29,SOURCE!V$6:AB$10042,7,0)</f>
        <v>36</v>
      </c>
      <c r="J29" s="28" t="str">
        <f>VLOOKUP(C29,SOURCE!V$6:AB$10042,6,0)</f>
        <v>X&lt;&gt;Y</v>
      </c>
      <c r="K29" s="29" t="str">
        <f t="shared" si="4"/>
        <v>x&lt;&gt;y</v>
      </c>
      <c r="L29" s="39" t="str">
        <f>VLOOKUP(C29,SOURCE!V$6:AB$10042,2,0)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9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VLOOKUP(C30,SOURCE!$V$3:$AC$2863,8,0)</f>
        <v>ITM_DROP</v>
      </c>
      <c r="E30" s="26" t="str">
        <f>CHAR(34)&amp;VLOOKUP(C30,SOURCE!$V$3:$AC$2863,6,0)&amp;CHAR(34)</f>
        <v>"DROP"</v>
      </c>
      <c r="F30" s="22" t="str">
        <f>VLOOKUP(C30,SOURCE!$V$3:$AD$2863,9,0)&amp;"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VLOOKUP(C30,SOURCE!V$6:AB$10042,7,0)</f>
        <v>37</v>
      </c>
      <c r="J30" s="28" t="str">
        <f>VLOOKUP(C30,SOURCE!V$6:AB$10042,6,0)</f>
        <v>DROP</v>
      </c>
      <c r="K30" s="29" t="str">
        <f t="shared" si="4"/>
        <v>DROP</v>
      </c>
      <c r="L30" s="39" t="str">
        <f>VLOOKUP(C30,SOURCE!V$6:AB$10042,2,0)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8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VLOOKUP(C31,SOURCE!$V$3:$AC$2863,8,0)</f>
        <v>ITM_PAUSE</v>
      </c>
      <c r="E31" s="26" t="str">
        <f>CHAR(34)&amp;VLOOKUP(C31,SOURCE!$V$3:$AC$2863,6,0)&amp;CHAR(34)</f>
        <v>"PAUSE"</v>
      </c>
      <c r="F31" s="22" t="str">
        <f>VLOOKUP(C31,SOURCE!$V$3:$AD$2863,9,0)&amp;"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VLOOKUP(C31,SOURCE!V$6:AB$10042,7,0)</f>
        <v>38</v>
      </c>
      <c r="J31" s="28" t="str">
        <f>VLOOKUP(C31,SOURCE!V$6:AB$10042,6,0)</f>
        <v>PAUSE</v>
      </c>
      <c r="K31" s="29" t="str">
        <f t="shared" si="4"/>
        <v>PAUSE</v>
      </c>
      <c r="L31" s="39" t="str">
        <f>VLOOKUP(C31,SOURCE!V$6:AB$10042,2,0)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8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VLOOKUP(C32,SOURCE!$V$3:$AC$2863,8,0)</f>
        <v>ITM_Rup</v>
      </c>
      <c r="E32" s="26" t="str">
        <f>CHAR(34)&amp;VLOOKUP(C32,SOURCE!$V$3:$AC$2863,6,0)&amp;CHAR(34)</f>
        <v>"R"</v>
      </c>
      <c r="F32" s="22" t="str">
        <f>VLOOKUP(C32,SOURCE!$V$3:$AD$2863,9,0)&amp;"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VLOOKUP(C32,SOURCE!V$6:AB$10042,7,0)</f>
        <v>39</v>
      </c>
      <c r="J32" s="28" t="str">
        <f>VLOOKUP(C32,SOURCE!V$6:AB$10042,6,0)</f>
        <v>R</v>
      </c>
      <c r="K32" s="29" t="str">
        <f t="shared" si="4"/>
        <v>R</v>
      </c>
      <c r="L32" s="39" t="str">
        <f>VLOOKUP(C32,SOURCE!V$6:AB$10042,2,0)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8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VLOOKUP(C33,SOURCE!$V$3:$AC$2863,8,0)</f>
        <v>ITM_Rdown</v>
      </c>
      <c r="E33" s="26" t="str">
        <f>CHAR(34)&amp;VLOOKUP(C33,SOURCE!$V$3:$AC$2863,6,0)&amp;CHAR(34)</f>
        <v>"RDOWN_ARROW"</v>
      </c>
      <c r="F33" s="22" t="str">
        <f>VLOOKUP(C33,SOURCE!$V$3:$AD$2863,9,0)&amp;"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VLOOKUP(C33,SOURCE!V$6:AB$10042,7,0)</f>
        <v>40</v>
      </c>
      <c r="J33" s="28" t="str">
        <f>VLOOKUP(C33,SOURCE!V$6:AB$10042,6,0)</f>
        <v>RDOWN_ARROW</v>
      </c>
      <c r="K33" s="29" t="str">
        <f t="shared" si="4"/>
        <v>R</v>
      </c>
      <c r="L33" s="39" t="str">
        <f>VLOOKUP(C33,SOURCE!V$6:AB$10042,2,0)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8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VLOOKUP(C34,SOURCE!$V$3:$AC$2863,8,0)</f>
        <v>ITM_CLX</v>
      </c>
      <c r="E34" s="26" t="str">
        <f>CHAR(34)&amp;VLOOKUP(C34,SOURCE!$V$3:$AC$2863,6,0)&amp;CHAR(34)</f>
        <v>"CLX"</v>
      </c>
      <c r="F34" s="22" t="str">
        <f>VLOOKUP(C34,SOURCE!$V$3:$AD$2863,9,0)&amp;"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VLOOKUP(C34,SOURCE!V$6:AB$10042,7,0)</f>
        <v>41</v>
      </c>
      <c r="J34" s="28" t="str">
        <f>VLOOKUP(C34,SOURCE!V$6:AB$10042,6,0)</f>
        <v>CLX</v>
      </c>
      <c r="K34" s="29" t="str">
        <f t="shared" si="4"/>
        <v>CLX</v>
      </c>
      <c r="L34" s="39" t="str">
        <f>VLOOKUP(C34,SOURCE!V$6:AB$10042,2,0)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8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VLOOKUP(C35,SOURCE!$V$3:$AC$2863,8,0)</f>
        <v>ITM_FILL</v>
      </c>
      <c r="E35" s="26" t="str">
        <f>CHAR(34)&amp;VLOOKUP(C35,SOURCE!$V$3:$AC$2863,6,0)&amp;CHAR(34)</f>
        <v>"FILL"</v>
      </c>
      <c r="F35" s="22" t="str">
        <f>VLOOKUP(C35,SOURCE!$V$3:$AD$2863,9,0)&amp;"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VLOOKUP(C35,SOURCE!V$6:AB$10042,7,0)</f>
        <v>42</v>
      </c>
      <c r="J35" s="28" t="str">
        <f>VLOOKUP(C35,SOURCE!V$6:AB$10042,6,0)</f>
        <v>FILL</v>
      </c>
      <c r="K35" s="29" t="str">
        <f t="shared" si="4"/>
        <v>FILL</v>
      </c>
      <c r="L35" s="39" t="str">
        <f>VLOOKUP(C35,SOURCE!V$6:AB$10042,2,0)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8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VLOOKUP(C36,SOURCE!$V$3:$AC$2863,8,0)</f>
        <v>ITM_INPUT</v>
      </c>
      <c r="E36" s="26" t="str">
        <f>CHAR(34)&amp;VLOOKUP(C36,SOURCE!$V$3:$AC$2863,6,0)&amp;CHAR(34)</f>
        <v>"INPUT"</v>
      </c>
      <c r="F36" s="22" t="str">
        <f>VLOOKUP(C36,SOURCE!$V$3:$AD$2863,9,0)&amp;"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VLOOKUP(C36,SOURCE!V$6:AB$10042,7,0)</f>
        <v>43</v>
      </c>
      <c r="J36" s="28" t="str">
        <f>VLOOKUP(C36,SOURCE!V$6:AB$10042,6,0)</f>
        <v>INPUT</v>
      </c>
      <c r="K36" s="29" t="str">
        <f t="shared" si="4"/>
        <v>INPUT</v>
      </c>
      <c r="L36" s="39" t="str">
        <f>VLOOKUP(C36,SOURCE!V$6:AB$10042,2,0)</f>
        <v/>
      </c>
      <c r="M36" t="str">
        <f>IF(VLOOKUP(I36,SOURCE!B:P,2,0)="/  { itemToBeCoded","To be coded","")</f>
        <v>To be coded</v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VLOOKUP(C37,SOURCE!$V$3:$AC$2863,8,0)</f>
        <v>ITM_STO</v>
      </c>
      <c r="E37" s="26" t="str">
        <f>CHAR(34)&amp;VLOOKUP(C37,SOURCE!$V$3:$AC$2863,6,0)&amp;CHAR(34)</f>
        <v>"STO"</v>
      </c>
      <c r="F37" s="22" t="str">
        <f>VLOOKUP(C37,SOURCE!$V$3:$AD$2863,9,0)&amp;"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VLOOKUP(C37,SOURCE!V$6:AB$10042,7,0)</f>
        <v>44</v>
      </c>
      <c r="J37" s="28" t="str">
        <f>VLOOKUP(C37,SOURCE!V$6:AB$10042,6,0)</f>
        <v>STO</v>
      </c>
      <c r="K37" s="29" t="str">
        <f t="shared" si="4"/>
        <v>STO</v>
      </c>
      <c r="L37" s="39" t="str">
        <f>VLOOKUP(C37,SOURCE!V$6:AB$10042,2,0)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VLOOKUP(C38,SOURCE!$V$3:$AC$2863,8,0)</f>
        <v>ITM_COMB</v>
      </c>
      <c r="E38" s="26" t="str">
        <f>CHAR(34)&amp;VLOOKUP(C38,SOURCE!$V$3:$AC$2863,6,0)&amp;CHAR(34)</f>
        <v>"COMB"</v>
      </c>
      <c r="F38" s="22" t="str">
        <f>VLOOKUP(C38,SOURCE!$V$3:$AD$2863,9,0)&amp;"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VLOOKUP(C38,SOURCE!V$6:AB$10042,7,0)</f>
        <v>49</v>
      </c>
      <c r="J38" s="28" t="str">
        <f>VLOOKUP(C38,SOURCE!V$6:AB$10042,6,0)</f>
        <v>COMB</v>
      </c>
      <c r="K38" s="29" t="str">
        <f t="shared" si="4"/>
        <v>Cyx</v>
      </c>
      <c r="L38" s="39" t="str">
        <f>VLOOKUP(C38,SOURCE!V$6:AB$10042,2,0)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VLOOKUP(C39,SOURCE!$V$3:$AC$2863,8,0)</f>
        <v>ITM_PERM</v>
      </c>
      <c r="E39" s="26" t="str">
        <f>CHAR(34)&amp;VLOOKUP(C39,SOURCE!$V$3:$AC$2863,6,0)&amp;CHAR(34)</f>
        <v>"PERM"</v>
      </c>
      <c r="F39" s="22" t="str">
        <f>VLOOKUP(C39,SOURCE!$V$3:$AD$2863,9,0)&amp;"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VLOOKUP(C39,SOURCE!V$6:AB$10042,7,0)</f>
        <v>50</v>
      </c>
      <c r="J39" s="28" t="str">
        <f>VLOOKUP(C39,SOURCE!V$6:AB$10042,6,0)</f>
        <v>PERM</v>
      </c>
      <c r="K39" s="29" t="str">
        <f t="shared" si="4"/>
        <v>Pyx</v>
      </c>
      <c r="L39" s="39" t="str">
        <f>VLOOKUP(C39,SOURCE!V$6:AB$10042,2,0)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VLOOKUP(C40,SOURCE!$V$3:$AC$2863,8,0)</f>
        <v>ITM_RCL</v>
      </c>
      <c r="E40" s="26" t="str">
        <f>CHAR(34)&amp;VLOOKUP(C40,SOURCE!$V$3:$AC$2863,6,0)&amp;CHAR(34)</f>
        <v>"RCL"</v>
      </c>
      <c r="F40" s="22" t="str">
        <f>VLOOKUP(C40,SOURCE!$V$3:$AD$2863,9,0)&amp;"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VLOOKUP(C40,SOURCE!V$6:AB$10042,7,0)</f>
        <v>51</v>
      </c>
      <c r="J40" s="28" t="str">
        <f>VLOOKUP(C40,SOURCE!V$6:AB$10042,6,0)</f>
        <v>RCL</v>
      </c>
      <c r="K40" s="29" t="str">
        <f t="shared" si="4"/>
        <v>RCL</v>
      </c>
      <c r="L40" s="39" t="str">
        <f>VLOOKUP(C40,SOURCE!V$6:AB$10042,2,0)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VLOOKUP(C41,SOURCE!$V$3:$AC$2863,8,0)</f>
        <v>ITM_CONVG</v>
      </c>
      <c r="E41" s="26" t="str">
        <f>CHAR(34)&amp;VLOOKUP(C41,SOURCE!$V$3:$AC$2863,6,0)&amp;CHAR(34)</f>
        <v>"CONVG?"</v>
      </c>
      <c r="F41" s="22" t="str">
        <f>VLOOKUP(C41,SOURCE!$V$3:$AD$2863,9,0)&amp;"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VLOOKUP(C41,SOURCE!V$6:AB$10042,7,0)</f>
        <v>56</v>
      </c>
      <c r="J41" s="28" t="str">
        <f>VLOOKUP(C41,SOURCE!V$6:AB$10042,6,0)</f>
        <v>CONVG?</v>
      </c>
      <c r="K41" s="29" t="str">
        <f t="shared" si="4"/>
        <v>CONVG?</v>
      </c>
      <c r="L41" s="39" t="str">
        <f>VLOOKUP(C41,SOURCE!V$6:AB$10042,2,0)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VLOOKUP(C42,SOURCE!$V$3:$AC$2863,8,0)</f>
        <v>ITM_ENTRY</v>
      </c>
      <c r="E42" s="26" t="str">
        <f>CHAR(34)&amp;VLOOKUP(C42,SOURCE!$V$3:$AC$2863,6,0)&amp;CHAR(34)</f>
        <v>"ENTRY?"</v>
      </c>
      <c r="F42" s="22" t="str">
        <f>VLOOKUP(C42,SOURCE!$V$3:$AD$2863,9,0)&amp;"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VLOOKUP(C42,SOURCE!V$6:AB$10042,7,0)</f>
        <v>57</v>
      </c>
      <c r="J42" s="28" t="str">
        <f>VLOOKUP(C42,SOURCE!V$6:AB$10042,6,0)</f>
        <v>ENTRY?</v>
      </c>
      <c r="K42" s="29" t="str">
        <f t="shared" si="4"/>
        <v>ENTRY?</v>
      </c>
      <c r="L42" s="39" t="str">
        <f>VLOOKUP(C42,SOURCE!V$6:AB$10042,2,0)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VLOOKUP(C43,SOURCE!$V$3:$AC$2863,8,0)</f>
        <v>ITM_SQUARE</v>
      </c>
      <c r="E43" s="26" t="str">
        <f>CHAR(34)&amp;VLOOKUP(C43,SOURCE!$V$3:$AC$2863,6,0)&amp;CHAR(34)</f>
        <v>"X^2"</v>
      </c>
      <c r="F43" s="22" t="str">
        <f>VLOOKUP(C43,SOURCE!$V$3:$AD$2863,9,0)&amp;"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VLOOKUP(C43,SOURCE!V$6:AB$10042,7,0)</f>
        <v>58</v>
      </c>
      <c r="J43" s="28" t="str">
        <f>VLOOKUP(C43,SOURCE!V$6:AB$10042,6,0)</f>
        <v>X^2</v>
      </c>
      <c r="K43" s="29" t="str">
        <f t="shared" si="4"/>
        <v>x^2</v>
      </c>
      <c r="L43" s="39" t="str">
        <f>VLOOKUP(C43,SOURCE!V$6:AB$10042,2,0)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VLOOKUP(C44,SOURCE!$V$3:$AC$2863,8,0)</f>
        <v>ITM_CUBE</v>
      </c>
      <c r="E44" s="26" t="str">
        <f>CHAR(34)&amp;VLOOKUP(C44,SOURCE!$V$3:$AC$2863,6,0)&amp;CHAR(34)</f>
        <v>"X^3"</v>
      </c>
      <c r="F44" s="22" t="str">
        <f>VLOOKUP(C44,SOURCE!$V$3:$AD$2863,9,0)&amp;"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VLOOKUP(C44,SOURCE!V$6:AB$10042,7,0)</f>
        <v>59</v>
      </c>
      <c r="J44" s="28" t="str">
        <f>VLOOKUP(C44,SOURCE!V$6:AB$10042,6,0)</f>
        <v>X^3</v>
      </c>
      <c r="K44" s="29" t="str">
        <f t="shared" si="4"/>
        <v>x^3</v>
      </c>
      <c r="L44" s="39" t="str">
        <f>VLOOKUP(C44,SOURCE!V$6:AB$10042,2,0)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VLOOKUP(C45,SOURCE!$V$3:$AC$2863,8,0)</f>
        <v>ITM_YX</v>
      </c>
      <c r="E45" s="26" t="str">
        <f>CHAR(34)&amp;VLOOKUP(C45,SOURCE!$V$3:$AC$2863,6,0)&amp;CHAR(34)</f>
        <v>"Y^X"</v>
      </c>
      <c r="F45" s="22" t="str">
        <f>VLOOKUP(C45,SOURCE!$V$3:$AD$2863,9,0)&amp;"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VLOOKUP(C45,SOURCE!V$6:AB$10042,7,0)</f>
        <v>60</v>
      </c>
      <c r="J45" s="28" t="str">
        <f>VLOOKUP(C45,SOURCE!V$6:AB$10042,6,0)</f>
        <v>Y^X</v>
      </c>
      <c r="K45" s="29" t="str">
        <f t="shared" si="4"/>
        <v>y^x</v>
      </c>
      <c r="L45" s="39" t="str">
        <f>VLOOKUP(C45,SOURCE!V$6:AB$10042,2,0)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VLOOKUP(C46,SOURCE!$V$3:$AC$2863,8,0)</f>
        <v>ITM_SQUAREROOTX</v>
      </c>
      <c r="E46" s="26" t="str">
        <f>CHAR(34)&amp;VLOOKUP(C46,SOURCE!$V$3:$AC$2863,6,0)&amp;CHAR(34)</f>
        <v>"SQRT"</v>
      </c>
      <c r="F46" s="22" t="str">
        <f>VLOOKUP(C46,SOURCE!$V$3:$AD$2863,9,0)&amp;"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VLOOKUP(C46,SOURCE!V$6:AB$10042,7,0)</f>
        <v>61</v>
      </c>
      <c r="J46" s="28" t="str">
        <f>VLOOKUP(C46,SOURCE!V$6:AB$10042,6,0)</f>
        <v>SQRT</v>
      </c>
      <c r="K46" s="29" t="str">
        <f t="shared" si="4"/>
        <v>SQUARE_ROOTx_UNDER_ROOT</v>
      </c>
      <c r="L46" s="39" t="str">
        <f>VLOOKUP(C46,SOURCE!V$6:AB$10042,2,0)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VLOOKUP(C47,SOURCE!$V$3:$AC$2863,8,0)</f>
        <v>ITM_CUBEROOT</v>
      </c>
      <c r="E47" s="26" t="str">
        <f>CHAR(34)&amp;VLOOKUP(C47,SOURCE!$V$3:$AC$2863,6,0)&amp;CHAR(34)</f>
        <v>"CUBRT"</v>
      </c>
      <c r="F47" s="22" t="str">
        <f>VLOOKUP(C47,SOURCE!$V$3:$AD$2863,9,0)&amp;"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VLOOKUP(C47,SOURCE!V$6:AB$10042,7,0)</f>
        <v>62</v>
      </c>
      <c r="J47" s="28" t="str">
        <f>VLOOKUP(C47,SOURCE!V$6:AB$10042,6,0)</f>
        <v>CUBRT</v>
      </c>
      <c r="K47" s="29" t="str">
        <f t="shared" si="4"/>
        <v>CUBEx_UNDER_ROOT</v>
      </c>
      <c r="L47" s="39" t="str">
        <f>VLOOKUP(C47,SOURCE!V$6:AB$10042,2,0)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VLOOKUP(C48,SOURCE!$V$3:$AC$2863,8,0)</f>
        <v>ITM_XTHROOT</v>
      </c>
      <c r="E48" s="26" t="str">
        <f>CHAR(34)&amp;VLOOKUP(C48,SOURCE!$V$3:$AC$2863,6,0)&amp;CHAR(34)</f>
        <v>"XRTY"</v>
      </c>
      <c r="F48" s="22" t="str">
        <f>VLOOKUP(C48,SOURCE!$V$3:$AD$2863,9,0)&amp;"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VLOOKUP(C48,SOURCE!V$6:AB$10042,7,0)</f>
        <v>63</v>
      </c>
      <c r="J48" s="28" t="str">
        <f>VLOOKUP(C48,SOURCE!V$6:AB$10042,6,0)</f>
        <v>XRTY</v>
      </c>
      <c r="K48" s="29" t="str">
        <f t="shared" si="4"/>
        <v>xTH_ROOTy_UNDER_ROOT</v>
      </c>
      <c r="L48" s="39" t="str">
        <f>VLOOKUP(C48,SOURCE!V$6:AB$10042,2,0)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VLOOKUP(C49,SOURCE!$V$3:$AC$2863,8,0)</f>
        <v>ITM_2X</v>
      </c>
      <c r="E49" s="26" t="str">
        <f>CHAR(34)&amp;VLOOKUP(C49,SOURCE!$V$3:$AC$2863,6,0)&amp;CHAR(34)</f>
        <v>"2^X"</v>
      </c>
      <c r="F49" s="22" t="str">
        <f>VLOOKUP(C49,SOURCE!$V$3:$AD$2863,9,0)&amp;"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VLOOKUP(C49,SOURCE!V$6:AB$10042,7,0)</f>
        <v>64</v>
      </c>
      <c r="J49" s="28" t="str">
        <f>VLOOKUP(C49,SOURCE!V$6:AB$10042,6,0)</f>
        <v>2^X</v>
      </c>
      <c r="K49" s="29" t="str">
        <f t="shared" si="4"/>
        <v>2^x</v>
      </c>
      <c r="L49" s="39" t="str">
        <f>VLOOKUP(C49,SOURCE!V$6:AB$10042,2,0)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VLOOKUP(C50,SOURCE!$V$3:$AC$2863,8,0)</f>
        <v>ITM_EXP</v>
      </c>
      <c r="E50" s="26" t="str">
        <f>CHAR(34)&amp;VLOOKUP(C50,SOURCE!$V$3:$AC$2863,6,0)&amp;CHAR(34)</f>
        <v>"E^X"</v>
      </c>
      <c r="F50" s="22" t="str">
        <f>VLOOKUP(C50,SOURCE!$V$3:$AD$2863,9,0)&amp;"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VLOOKUP(C50,SOURCE!V$6:AB$10042,7,0)</f>
        <v>65</v>
      </c>
      <c r="J50" s="28" t="str">
        <f>VLOOKUP(C50,SOURCE!V$6:AB$10042,6,0)</f>
        <v>E^X</v>
      </c>
      <c r="K50" s="29" t="str">
        <f t="shared" si="4"/>
        <v>e^x</v>
      </c>
      <c r="L50" s="39" t="str">
        <f>VLOOKUP(C50,SOURCE!V$6:AB$10042,2,0)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VLOOKUP(C51,SOURCE!$V$3:$AC$2863,8,0)</f>
        <v>ITM_10x</v>
      </c>
      <c r="E51" s="26" t="str">
        <f>CHAR(34)&amp;VLOOKUP(C51,SOURCE!$V$3:$AC$2863,6,0)&amp;CHAR(34)</f>
        <v>"10^X"</v>
      </c>
      <c r="F51" s="22" t="str">
        <f>VLOOKUP(C51,SOURCE!$V$3:$AD$2863,9,0)&amp;"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VLOOKUP(C51,SOURCE!V$6:AB$10042,7,0)</f>
        <v>67</v>
      </c>
      <c r="J51" s="28" t="str">
        <f>VLOOKUP(C51,SOURCE!V$6:AB$10042,6,0)</f>
        <v>10^X</v>
      </c>
      <c r="K51" s="29" t="str">
        <f t="shared" si="4"/>
        <v>10^x</v>
      </c>
      <c r="L51" s="39" t="str">
        <f>VLOOKUP(C51,SOURCE!V$6:AB$10042,2,0)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VLOOKUP(C52,SOURCE!$V$3:$AC$2863,8,0)</f>
        <v>ITM_LOG2</v>
      </c>
      <c r="E52" s="26" t="str">
        <f>CHAR(34)&amp;VLOOKUP(C52,SOURCE!$V$3:$AC$2863,6,0)&amp;CHAR(34)</f>
        <v>"LB"</v>
      </c>
      <c r="F52" s="22" t="str">
        <f>VLOOKUP(C52,SOURCE!$V$3:$AD$2863,9,0)&amp;"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VLOOKUP(C52,SOURCE!V$6:AB$10042,7,0)</f>
        <v>68</v>
      </c>
      <c r="J52" s="28" t="str">
        <f>VLOOKUP(C52,SOURCE!V$6:AB$10042,6,0)</f>
        <v>LB</v>
      </c>
      <c r="K52" s="29" t="str">
        <f t="shared" si="4"/>
        <v>LBx</v>
      </c>
      <c r="L52" s="39" t="str">
        <f>VLOOKUP(C52,SOURCE!V$6:AB$10042,2,0)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VLOOKUP(C53,SOURCE!$V$3:$AC$2863,8,0)</f>
        <v>ITM_LN</v>
      </c>
      <c r="E53" s="26" t="str">
        <f>CHAR(34)&amp;VLOOKUP(C53,SOURCE!$V$3:$AC$2863,6,0)&amp;CHAR(34)</f>
        <v>"LN"</v>
      </c>
      <c r="F53" s="22" t="str">
        <f>VLOOKUP(C53,SOURCE!$V$3:$AD$2863,9,0)&amp;"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VLOOKUP(C53,SOURCE!V$6:AB$10042,7,0)</f>
        <v>69</v>
      </c>
      <c r="J53" s="28" t="str">
        <f>VLOOKUP(C53,SOURCE!V$6:AB$10042,6,0)</f>
        <v>LN</v>
      </c>
      <c r="K53" s="29" t="str">
        <f t="shared" si="4"/>
        <v>LN</v>
      </c>
      <c r="L53" s="39" t="str">
        <f>VLOOKUP(C53,SOURCE!V$6:AB$10042,2,0)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40"/>
      <c r="T53" s="140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VLOOKUP(C54,SOURCE!$V$3:$AC$2863,8,0)</f>
        <v>ITM_STOP</v>
      </c>
      <c r="E54" s="26" t="str">
        <f>CHAR(34)&amp;VLOOKUP(C54,SOURCE!$V$3:$AC$2863,6,0)&amp;CHAR(34)</f>
        <v>"STOP"</v>
      </c>
      <c r="F54" s="22" t="str">
        <f>VLOOKUP(C54,SOURCE!$V$3:$AD$2863,9,0)&amp;"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VLOOKUP(C54,SOURCE!V$6:AB$10042,7,0)</f>
        <v>70</v>
      </c>
      <c r="J54" s="28" t="str">
        <f>VLOOKUP(C54,SOURCE!V$6:AB$10042,6,0)</f>
        <v>STOP</v>
      </c>
      <c r="K54" s="29" t="str">
        <f t="shared" si="4"/>
        <v>R/S</v>
      </c>
      <c r="L54" s="39" t="str">
        <f>VLOOKUP(C54,SOURCE!V$6:AB$10042,2,0)</f>
        <v/>
      </c>
      <c r="M54" t="str">
        <f>IF(VLOOKUP(I54,SOURCE!B:P,2,0)="/  { itemToBeCoded","To be coded","")</f>
        <v>To be coded</v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"R/S"</v>
      </c>
      <c r="S54" s="140"/>
      <c r="T54" s="140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VLOOKUP(C55,SOURCE!$V$3:$AC$2863,8,0)</f>
        <v>ITM_LOG10</v>
      </c>
      <c r="E55" s="26" t="str">
        <f>CHAR(34)&amp;VLOOKUP(C55,SOURCE!$V$3:$AC$2863,6,0)&amp;CHAR(34)</f>
        <v>"LOG"</v>
      </c>
      <c r="F55" s="22" t="str">
        <f>VLOOKUP(C55,SOURCE!$V$3:$AD$2863,9,0)&amp;"           {"&amp;D55&amp;",   "&amp;E55&amp;"},"</f>
        <v>//           {ITM_LOG10,   "LOG"},</v>
      </c>
      <c r="H55" t="b">
        <f>ISNA(VLOOKUP(J55,J56:J$823,1,0))</f>
        <v>1</v>
      </c>
      <c r="I55" s="27">
        <f>VLOOKUP(C55,SOURCE!V$6:AB$10042,7,0)</f>
        <v>71</v>
      </c>
      <c r="J55" s="28" t="str">
        <f>VLOOKUP(C55,SOURCE!V$6:AB$10042,6,0)</f>
        <v>LOG</v>
      </c>
      <c r="K55" s="29" t="str">
        <f t="shared" si="4"/>
        <v>LOG</v>
      </c>
      <c r="L55" s="39" t="str">
        <f>VLOOKUP(C55,SOURCE!V$6:AB$10042,2,0)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/>
      </c>
      <c r="O55" t="b">
        <f>ISNA(VLOOKUP(J55,J$3:J54,1,0))</f>
        <v>1</v>
      </c>
      <c r="Q55" s="26" t="str">
        <f>VLOOKUP(I55,SOURCE!B:P,5,0)</f>
        <v>"LOG"</v>
      </c>
      <c r="T55" s="141"/>
      <c r="U55">
        <f t="shared" si="5"/>
        <v>20</v>
      </c>
      <c r="V55" s="52">
        <f t="shared" si="2"/>
        <v>3080.9833592580308</v>
      </c>
      <c r="W55" t="str">
        <f>IF(AND(O55,VLOOKUP(I55,SOURCE!B:P,2,0)&lt;&gt;"/  { itemToBeCoded"),IF(ISERROR(VLOOKUP(J55,TEST!A:F,5,0)),"",VLOOKUP(J55,TEST!A:F,5,0)),"")</f>
        <v/>
      </c>
      <c r="X55" t="str">
        <f>IF(AND(O55,VLOOKUP(I55,SOURCE!B:P,2,0)&lt;&gt;"/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VLOOKUP(C56,SOURCE!$V$3:$AC$2863,8,0)</f>
        <v>ITM_LOGXY</v>
      </c>
      <c r="E56" s="26" t="str">
        <f>CHAR(34)&amp;VLOOKUP(C56,SOURCE!$V$3:$AC$2863,6,0)&amp;CHAR(34)</f>
        <v>"LOGXY"</v>
      </c>
      <c r="F56" s="22" t="str">
        <f>VLOOKUP(C56,SOURCE!$V$3:$AD$2863,9,0)&amp;"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VLOOKUP(C56,SOURCE!V$6:AB$10042,7,0)</f>
        <v>72</v>
      </c>
      <c r="J56" s="28" t="str">
        <f>VLOOKUP(C56,SOURCE!V$6:AB$10042,6,0)</f>
        <v>LOGXY</v>
      </c>
      <c r="K56" s="29" t="str">
        <f t="shared" si="4"/>
        <v>LOGxy</v>
      </c>
      <c r="L56" s="39" t="str">
        <f>VLOOKUP(C56,SOURCE!V$6:AB$10042,2,0)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EXIT 3 LOGXY 1.46497352071793 CHS  GSB M2 //21</v>
      </c>
      <c r="O56" t="b">
        <f>ISNA(VLOOKUP(J56,J$3:J55,1,0))</f>
        <v>1</v>
      </c>
      <c r="Q56" s="26" t="str">
        <f>VLOOKUP(I56,SOURCE!B:P,5,0)</f>
        <v>"LOG" STD_SUB_x "y"</v>
      </c>
      <c r="T56" s="141"/>
      <c r="U56">
        <f t="shared" si="5"/>
        <v>21</v>
      </c>
      <c r="V56" s="52">
        <f t="shared" si="2"/>
        <v>3079.5183857373127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VLOOKUP(C57,SOURCE!$V$3:$AC$2863,8,0)</f>
        <v>ITM_1ONX</v>
      </c>
      <c r="E57" s="26" t="str">
        <f>CHAR(34)&amp;VLOOKUP(C57,SOURCE!$V$3:$AC$2863,6,0)&amp;CHAR(34)</f>
        <v>"1/X"</v>
      </c>
      <c r="F57" s="22" t="str">
        <f>VLOOKUP(C57,SOURCE!$V$3:$AD$2863,9,0)&amp;"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VLOOKUP(C57,SOURCE!V$6:AB$10042,7,0)</f>
        <v>73</v>
      </c>
      <c r="J57" s="28" t="str">
        <f>VLOOKUP(C57,SOURCE!V$6:AB$10042,6,0)</f>
        <v>1/X</v>
      </c>
      <c r="K57" s="29" t="str">
        <f t="shared" si="4"/>
        <v>1/x</v>
      </c>
      <c r="L57" s="39" t="str">
        <f>VLOOKUP(C57,SOURCE!V$6:AB$10042,2,0)</f>
        <v>Math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0.2 ENTER 1/X 5 GSB M2 //22</v>
      </c>
      <c r="O57" t="b">
        <f>ISNA(VLOOKUP(J57,J$3:J56,1,0))</f>
        <v>1</v>
      </c>
      <c r="Q57" s="26" t="str">
        <f>VLOOKUP(I57,SOURCE!B:P,5,0)</f>
        <v>"1/x"</v>
      </c>
      <c r="T57" s="141"/>
      <c r="U57">
        <f t="shared" si="5"/>
        <v>22</v>
      </c>
      <c r="V57" s="52">
        <f t="shared" si="2"/>
        <v>3084.5183857373127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VLOOKUP(C58,SOURCE!$V$3:$AC$2863,8,0)</f>
        <v>ITM_cos</v>
      </c>
      <c r="E58" s="26" t="str">
        <f>CHAR(34)&amp;VLOOKUP(C58,SOURCE!$V$3:$AC$2863,6,0)&amp;CHAR(34)</f>
        <v>"COS"</v>
      </c>
      <c r="F58" s="22" t="str">
        <f>VLOOKUP(C58,SOURCE!$V$3:$AD$2863,9,0)&amp;"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VLOOKUP(C58,SOURCE!V$6:AB$10042,7,0)</f>
        <v>74</v>
      </c>
      <c r="J58" s="28" t="str">
        <f>VLOOKUP(C58,SOURCE!V$6:AB$10042,6,0)</f>
        <v>COS</v>
      </c>
      <c r="K58" s="29" t="str">
        <f t="shared" si="4"/>
        <v>COS</v>
      </c>
      <c r="L58" s="39" t="str">
        <f>VLOOKUP(C58,SOURCE!V$6:AB$10042,2,0)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 ARCCOS STO 10 16.8 GSB M2 //23</v>
      </c>
      <c r="O58" t="b">
        <f>ISNA(VLOOKUP(J58,J$3:J57,1,0))</f>
        <v>1</v>
      </c>
      <c r="Q58" s="26" t="str">
        <f>VLOOKUP(I58,SOURCE!B:P,5,0)</f>
        <v>"COS"</v>
      </c>
      <c r="T58" s="141"/>
      <c r="U58">
        <f t="shared" si="5"/>
        <v>23</v>
      </c>
      <c r="V58" s="52">
        <f t="shared" si="2"/>
        <v>3101.3183857373128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VLOOKUP(C59,SOURCE!$V$3:$AC$2863,8,0)</f>
        <v>ITM_cosh</v>
      </c>
      <c r="E59" s="26" t="str">
        <f>CHAR(34)&amp;VLOOKUP(C59,SOURCE!$V$3:$AC$2863,6,0)&amp;CHAR(34)</f>
        <v>"COSH"</v>
      </c>
      <c r="F59" s="22" t="str">
        <f>VLOOKUP(C59,SOURCE!$V$3:$AD$2863,9,0)&amp;"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VLOOKUP(C59,SOURCE!V$6:AB$10042,7,0)</f>
        <v>75</v>
      </c>
      <c r="J59" s="28" t="str">
        <f>VLOOKUP(C59,SOURCE!V$6:AB$10042,6,0)</f>
        <v>COSH</v>
      </c>
      <c r="K59" s="29" t="str">
        <f t="shared" si="4"/>
        <v>cosh</v>
      </c>
      <c r="L59" s="39" t="str">
        <f>VLOOKUP(C59,SOURCE!V$6:AB$10042,2,0)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COSH ARCCOSH STO 11 16.8 GSB M2 //24</v>
      </c>
      <c r="O59" t="b">
        <f>ISNA(VLOOKUP(J59,J$3:J58,1,0))</f>
        <v>1</v>
      </c>
      <c r="Q59" s="26" t="str">
        <f>VLOOKUP(I59,SOURCE!B:P,5,0)</f>
        <v>"cosh"</v>
      </c>
      <c r="U59">
        <f t="shared" si="5"/>
        <v>24</v>
      </c>
      <c r="V59" s="52">
        <f t="shared" si="2"/>
        <v>3118.118385737313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VLOOKUP(C60,SOURCE!$V$3:$AC$2863,8,0)</f>
        <v>ITM_sin</v>
      </c>
      <c r="E60" s="26" t="str">
        <f>CHAR(34)&amp;VLOOKUP(C60,SOURCE!$V$3:$AC$2863,6,0)&amp;CHAR(34)</f>
        <v>"SIN"</v>
      </c>
      <c r="F60" s="22" t="str">
        <f>VLOOKUP(C60,SOURCE!$V$3:$AD$2863,9,0)&amp;"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VLOOKUP(C60,SOURCE!V$6:AB$10042,7,0)</f>
        <v>76</v>
      </c>
      <c r="J60" s="28" t="str">
        <f>VLOOKUP(C60,SOURCE!V$6:AB$10042,6,0)</f>
        <v>SIN</v>
      </c>
      <c r="K60" s="29" t="str">
        <f t="shared" si="4"/>
        <v>SIN</v>
      </c>
      <c r="L60" s="39" t="str">
        <f>VLOOKUP(C60,SOURCE!V$6:AB$10042,2,0)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SIN ARCSIN STO 12 16.8 GSB M2 //25</v>
      </c>
      <c r="O60" t="b">
        <f>ISNA(VLOOKUP(J60,J$3:J59,1,0))</f>
        <v>1</v>
      </c>
      <c r="Q60" s="26" t="str">
        <f>VLOOKUP(I60,SOURCE!B:P,5,0)</f>
        <v>"SIN"</v>
      </c>
      <c r="S60" s="140"/>
      <c r="T60" s="140"/>
      <c r="U60">
        <f t="shared" si="5"/>
        <v>25</v>
      </c>
      <c r="V60" s="52">
        <f t="shared" si="2"/>
        <v>3134.9183857373132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VLOOKUP(C61,SOURCE!$V$3:$AC$2863,8,0)</f>
        <v>ITM_KEYQ</v>
      </c>
      <c r="E61" s="26" t="str">
        <f>CHAR(34)&amp;VLOOKUP(C61,SOURCE!$V$3:$AC$2863,6,0)&amp;CHAR(34)</f>
        <v>"KEY?"</v>
      </c>
      <c r="F61" s="22" t="str">
        <f>VLOOKUP(C61,SOURCE!$V$3:$AD$2863,9,0)&amp;"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VLOOKUP(C61,SOURCE!V$6:AB$10042,7,0)</f>
        <v>77</v>
      </c>
      <c r="J61" s="28" t="str">
        <f>VLOOKUP(C61,SOURCE!V$6:AB$10042,6,0)</f>
        <v>KEY?</v>
      </c>
      <c r="K61" s="29" t="str">
        <f t="shared" si="4"/>
        <v>KEY?</v>
      </c>
      <c r="L61" s="39" t="str">
        <f>VLOOKUP(C61,SOURCE!V$6:AB$10042,2,0)</f>
        <v/>
      </c>
      <c r="M61" t="str">
        <f>IF(VLOOKUP(I61,SOURCE!B:P,2,0)="/  { itemToBeCoded","To be coded","")</f>
        <v>To be coded</v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"KEY?"</v>
      </c>
      <c r="T61" s="138"/>
      <c r="U61">
        <f t="shared" si="5"/>
        <v>25</v>
      </c>
      <c r="V61" s="52">
        <f t="shared" si="2"/>
        <v>3134.9183857373132</v>
      </c>
      <c r="W61" t="str">
        <f>IF(AND(O61,VLOOKUP(I61,SOURCE!B:P,2,0)&lt;&gt;"/  { itemToBeCoded"),IF(ISERROR(VLOOKUP(J61,TEST!A:F,5,0)),"",VLOOKUP(J61,TEST!A:F,5,0)),"")</f>
        <v/>
      </c>
      <c r="X61" t="str">
        <f>IF(AND(O61,VLOOKUP(I61,SOURCE!B:P,2,0)&lt;&gt;"/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VLOOKUP(C62,SOURCE!$V$3:$AC$2863,8,0)</f>
        <v>ITM_sinh</v>
      </c>
      <c r="E62" s="26" t="str">
        <f>CHAR(34)&amp;VLOOKUP(C62,SOURCE!$V$3:$AC$2863,6,0)&amp;CHAR(34)</f>
        <v>"SINH"</v>
      </c>
      <c r="F62" s="22" t="str">
        <f>VLOOKUP(C62,SOURCE!$V$3:$AD$2863,9,0)&amp;"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VLOOKUP(C62,SOURCE!V$6:AB$10042,7,0)</f>
        <v>78</v>
      </c>
      <c r="J62" s="28" t="str">
        <f>VLOOKUP(C62,SOURCE!V$6:AB$10042,6,0)</f>
        <v>SINH</v>
      </c>
      <c r="K62" s="29" t="str">
        <f t="shared" si="4"/>
        <v>sinh</v>
      </c>
      <c r="L62" s="39" t="str">
        <f>VLOOKUP(C62,SOURCE!V$6:AB$10042,2,0)</f>
        <v>Math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SINH ARCSINH STO 13 16.8 GSB M2 //26</v>
      </c>
      <c r="O62" t="b">
        <f>ISNA(VLOOKUP(J62,J$3:J61,1,0))</f>
        <v>1</v>
      </c>
      <c r="Q62" s="26" t="str">
        <f>VLOOKUP(I62,SOURCE!B:P,5,0)</f>
        <v>"sinh"</v>
      </c>
      <c r="T62" s="138"/>
      <c r="U62">
        <f t="shared" si="5"/>
        <v>26</v>
      </c>
      <c r="V62" s="52">
        <f t="shared" si="2"/>
        <v>3151.7183857373134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VLOOKUP(C63,SOURCE!$V$3:$AC$2863,8,0)</f>
        <v>ITM_tan</v>
      </c>
      <c r="E63" s="26" t="str">
        <f>CHAR(34)&amp;VLOOKUP(C63,SOURCE!$V$3:$AC$2863,6,0)&amp;CHAR(34)</f>
        <v>"TAN"</v>
      </c>
      <c r="F63" s="22" t="str">
        <f>VLOOKUP(C63,SOURCE!$V$3:$AD$2863,9,0)&amp;"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VLOOKUP(C63,SOURCE!V$6:AB$10042,7,0)</f>
        <v>79</v>
      </c>
      <c r="J63" s="28" t="str">
        <f>VLOOKUP(C63,SOURCE!V$6:AB$10042,6,0)</f>
        <v>TAN</v>
      </c>
      <c r="K63" s="29" t="str">
        <f t="shared" si="4"/>
        <v>TAN</v>
      </c>
      <c r="L63" s="39" t="str">
        <f>VLOOKUP(C63,SOURCE!V$6:AB$10042,2,0)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 ARCTAN STO 14 16.8 GSB M2 //27</v>
      </c>
      <c r="O63" t="b">
        <f>ISNA(VLOOKUP(J63,J$3:J62,1,0))</f>
        <v>1</v>
      </c>
      <c r="Q63" s="26" t="str">
        <f>VLOOKUP(I63,SOURCE!B:P,5,0)</f>
        <v>"TAN"</v>
      </c>
      <c r="U63">
        <f t="shared" si="5"/>
        <v>27</v>
      </c>
      <c r="V63" s="52">
        <f t="shared" si="2"/>
        <v>3168.5183857373136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VLOOKUP(C64,SOURCE!$V$3:$AC$2863,8,0)</f>
        <v>ITM_tanh</v>
      </c>
      <c r="E64" s="26" t="str">
        <f>CHAR(34)&amp;VLOOKUP(C64,SOURCE!$V$3:$AC$2863,6,0)&amp;CHAR(34)</f>
        <v>"TANH"</v>
      </c>
      <c r="F64" s="22" t="str">
        <f>VLOOKUP(C64,SOURCE!$V$3:$AD$2863,9,0)&amp;"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VLOOKUP(C64,SOURCE!V$6:AB$10042,7,0)</f>
        <v>80</v>
      </c>
      <c r="J64" s="28" t="str">
        <f>VLOOKUP(C64,SOURCE!V$6:AB$10042,6,0)</f>
        <v>TANH</v>
      </c>
      <c r="K64" s="29" t="str">
        <f t="shared" si="4"/>
        <v>tanh</v>
      </c>
      <c r="L64" s="39" t="str">
        <f>VLOOKUP(C64,SOURCE!V$6:AB$10042,2,0)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>16.8 TANH ARCTANH STO 15 16.8 GSB M2 //28</v>
      </c>
      <c r="O64" t="b">
        <f>ISNA(VLOOKUP(J64,J$3:J63,1,0))</f>
        <v>1</v>
      </c>
      <c r="Q64" s="26" t="str">
        <f>VLOOKUP(I64,SOURCE!B:P,5,0)</f>
        <v>"tanh"</v>
      </c>
      <c r="S64" s="140"/>
      <c r="T64" s="140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1</v>
      </c>
      <c r="X64">
        <f>IF(AND(O64,VLOOKUP(I64,SOURCE!B:P,2,0)&lt;&gt;"/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VLOOKUP(C65,SOURCE!$V$3:$AC$2863,8,0)</f>
        <v>ITM_arccos</v>
      </c>
      <c r="E65" s="26" t="str">
        <f>CHAR(34)&amp;VLOOKUP(C65,SOURCE!$V$3:$AC$2863,6,0)&amp;CHAR(34)</f>
        <v>"ARCCOS"</v>
      </c>
      <c r="F65" s="22" t="str">
        <f>VLOOKUP(C65,SOURCE!$V$3:$AD$2863,9,0)&amp;"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VLOOKUP(C65,SOURCE!V$6:AB$10042,7,0)</f>
        <v>81</v>
      </c>
      <c r="J65" s="28" t="str">
        <f>VLOOKUP(C65,SOURCE!V$6:AB$10042,6,0)</f>
        <v>ARCCOS</v>
      </c>
      <c r="K65" s="29" t="str">
        <f t="shared" si="4"/>
        <v>ACOS</v>
      </c>
      <c r="L65" s="39" t="str">
        <f>VLOOKUP(C65,SOURCE!V$6:AB$10042,2,0)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"ACOS"</v>
      </c>
      <c r="T65" s="138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VLOOKUP(C66,SOURCE!$V$3:$AC$2863,8,0)</f>
        <v>ITM_arcosh</v>
      </c>
      <c r="E66" s="26" t="str">
        <f>CHAR(34)&amp;VLOOKUP(C66,SOURCE!$V$3:$AC$2863,6,0)&amp;CHAR(34)</f>
        <v>"ARCCOSH"</v>
      </c>
      <c r="F66" s="22" t="str">
        <f>VLOOKUP(C66,SOURCE!$V$3:$AD$2863,9,0)&amp;"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VLOOKUP(C66,SOURCE!V$6:AB$10042,7,0)</f>
        <v>82</v>
      </c>
      <c r="J66" s="28" t="str">
        <f>VLOOKUP(C66,SOURCE!V$6:AB$10042,6,0)</f>
        <v>ARCCOSH</v>
      </c>
      <c r="K66" s="29" t="str">
        <f t="shared" si="4"/>
        <v>arcosh</v>
      </c>
      <c r="L66" s="39" t="str">
        <f>VLOOKUP(C66,SOURCE!V$6:AB$10042,2,0)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"arcosh"</v>
      </c>
      <c r="S66" s="140"/>
      <c r="T66" s="140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VLOOKUP(C67,SOURCE!$V$3:$AC$2863,8,0)</f>
        <v>ITM_arcsin</v>
      </c>
      <c r="E67" s="26" t="str">
        <f>CHAR(34)&amp;VLOOKUP(C67,SOURCE!$V$3:$AC$2863,6,0)&amp;CHAR(34)</f>
        <v>"ARCSIN"</v>
      </c>
      <c r="F67" s="22" t="str">
        <f>VLOOKUP(C67,SOURCE!$V$3:$AD$2863,9,0)&amp;"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VLOOKUP(C67,SOURCE!V$6:AB$10042,7,0)</f>
        <v>83</v>
      </c>
      <c r="J67" s="28" t="str">
        <f>VLOOKUP(C67,SOURCE!V$6:AB$10042,6,0)</f>
        <v>ARCSIN</v>
      </c>
      <c r="K67" s="29" t="str">
        <f t="shared" si="4"/>
        <v>ASIN</v>
      </c>
      <c r="L67" s="39" t="str">
        <f>VLOOKUP(C67,SOURCE!V$6:AB$10042,2,0)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"ASIN"</v>
      </c>
      <c r="S67" s="140"/>
      <c r="T67" s="140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VLOOKUP(C68,SOURCE!$V$3:$AC$2863,8,0)</f>
        <v>ITM_arsinh</v>
      </c>
      <c r="E68" s="26" t="str">
        <f>CHAR(34)&amp;VLOOKUP(C68,SOURCE!$V$3:$AC$2863,6,0)&amp;CHAR(34)</f>
        <v>"ARCSINH"</v>
      </c>
      <c r="F68" s="22" t="str">
        <f>VLOOKUP(C68,SOURCE!$V$3:$AD$2863,9,0)&amp;"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VLOOKUP(C68,SOURCE!V$6:AB$10042,7,0)</f>
        <v>84</v>
      </c>
      <c r="J68" s="28" t="str">
        <f>VLOOKUP(C68,SOURCE!V$6:AB$10042,6,0)</f>
        <v>ARCSINH</v>
      </c>
      <c r="K68" s="29" t="str">
        <f t="shared" si="4"/>
        <v>arsinh</v>
      </c>
      <c r="L68" s="39" t="str">
        <f>VLOOKUP(C68,SOURCE!V$6:AB$10042,2,0)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"arsinh"</v>
      </c>
      <c r="S68" s="140"/>
      <c r="T68" s="140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VLOOKUP(C69,SOURCE!$V$3:$AC$2863,8,0)</f>
        <v>ITM_arctan</v>
      </c>
      <c r="E69" s="26" t="str">
        <f>CHAR(34)&amp;VLOOKUP(C69,SOURCE!$V$3:$AC$2863,6,0)&amp;CHAR(34)</f>
        <v>"ARCTAN"</v>
      </c>
      <c r="F69" s="22" t="str">
        <f>VLOOKUP(C69,SOURCE!$V$3:$AD$2863,9,0)&amp;"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VLOOKUP(C69,SOURCE!V$6:AB$10042,7,0)</f>
        <v>85</v>
      </c>
      <c r="J69" s="28" t="str">
        <f>VLOOKUP(C69,SOURCE!V$6:AB$10042,6,0)</f>
        <v>ARCTAN</v>
      </c>
      <c r="K69" s="29" t="str">
        <f t="shared" si="4"/>
        <v>ATAN</v>
      </c>
      <c r="L69" s="39" t="str">
        <f>VLOOKUP(C69,SOURCE!V$6:AB$10042,2,0)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"ATAN"</v>
      </c>
      <c r="T69" s="138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VLOOKUP(C70,SOURCE!$V$3:$AC$2863,8,0)</f>
        <v>ITM_artanh</v>
      </c>
      <c r="E70" s="26" t="str">
        <f>CHAR(34)&amp;VLOOKUP(C70,SOURCE!$V$3:$AC$2863,6,0)&amp;CHAR(34)</f>
        <v>"ARCTANH"</v>
      </c>
      <c r="F70" s="22" t="str">
        <f>VLOOKUP(C70,SOURCE!$V$3:$AD$2863,9,0)&amp;"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VLOOKUP(C70,SOURCE!V$6:AB$10042,7,0)</f>
        <v>86</v>
      </c>
      <c r="J70" s="28" t="str">
        <f>VLOOKUP(C70,SOURCE!V$6:AB$10042,6,0)</f>
        <v>ARCTANH</v>
      </c>
      <c r="K70" s="29" t="str">
        <f t="shared" si="4"/>
        <v>artanh</v>
      </c>
      <c r="L70" s="39" t="str">
        <f>VLOOKUP(C70,SOURCE!V$6:AB$10042,2,0)</f>
        <v>Trig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VLOOKUP(I70,SOURCE!B:P,5,0)</f>
        <v>"artanh"</v>
      </c>
      <c r="T70" s="138"/>
      <c r="U70">
        <f t="shared" si="5"/>
        <v>28</v>
      </c>
      <c r="V70" s="52">
        <f t="shared" si="7"/>
        <v>3185.3183857373137</v>
      </c>
      <c r="W70">
        <f>IF(AND(O70,VLOOKUP(I70,SOURCE!B:P,2,0)&lt;&gt;"/  { itemToBeCoded"),IF(ISERROR(VLOOKUP(J70,TEST!A:F,5,0)),"",VLOOKUP(J70,TEST!A:F,5,0)),"")</f>
        <v>0</v>
      </c>
      <c r="X70">
        <f>IF(AND(O70,VLOOKUP(I70,SOURCE!B:P,2,0)&lt;&gt;"/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VLOOKUP(C71,SOURCE!$V$3:$AC$2863,8,0)</f>
        <v>ITM_CEIL</v>
      </c>
      <c r="E71" s="26" t="str">
        <f>CHAR(34)&amp;VLOOKUP(C71,SOURCE!$V$3:$AC$2863,6,0)&amp;CHAR(34)</f>
        <v>"CEIL"</v>
      </c>
      <c r="F71" s="22" t="str">
        <f>VLOOKUP(C71,SOURCE!$V$3:$AD$2863,9,0)&amp;"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VLOOKUP(C71,SOURCE!V$6:AB$10042,7,0)</f>
        <v>87</v>
      </c>
      <c r="J71" s="28" t="str">
        <f>VLOOKUP(C71,SOURCE!V$6:AB$10042,6,0)</f>
        <v>CEIL</v>
      </c>
      <c r="K71" s="29" t="str">
        <f t="shared" si="4"/>
        <v>ceil</v>
      </c>
      <c r="L71" s="39" t="str">
        <f>VLOOKUP(C71,SOURCE!V$6:AB$10042,2,0)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0.2 CEIL 0.9 CEIL + 2 GSB M2 //29</v>
      </c>
      <c r="O71" t="b">
        <f>ISNA(VLOOKUP(J71,J$3:J70,1,0))</f>
        <v>1</v>
      </c>
      <c r="Q71" s="26" t="str">
        <f>VLOOKUP(I71,SOURCE!B:P,5,0)</f>
        <v>"ceil"</v>
      </c>
      <c r="T71" s="138"/>
      <c r="U71">
        <f t="shared" si="5"/>
        <v>29</v>
      </c>
      <c r="V71" s="52">
        <f t="shared" si="7"/>
        <v>3187.3183857373137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VLOOKUP(C72,SOURCE!$V$3:$AC$2863,8,0)</f>
        <v>ITM_FLOOR</v>
      </c>
      <c r="E72" s="26" t="str">
        <f>CHAR(34)&amp;VLOOKUP(C72,SOURCE!$V$3:$AC$2863,6,0)&amp;CHAR(34)</f>
        <v>"FLOOR"</v>
      </c>
      <c r="F72" s="22" t="str">
        <f>VLOOKUP(C72,SOURCE!$V$3:$AD$2863,9,0)&amp;"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VLOOKUP(C72,SOURCE!V$6:AB$10042,7,0)</f>
        <v>88</v>
      </c>
      <c r="J72" s="28" t="str">
        <f>VLOOKUP(C72,SOURCE!V$6:AB$10042,6,0)</f>
        <v>FLOOR</v>
      </c>
      <c r="K72" s="29" t="str">
        <f t="shared" si="4"/>
        <v>floor</v>
      </c>
      <c r="L72" s="39" t="str">
        <f>VLOOKUP(C72,SOURCE!V$6:AB$10042,2,0)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1.2 FLOOR 1.9 FLOOR + 2 GSB M2 //30</v>
      </c>
      <c r="O72" t="b">
        <f>ISNA(VLOOKUP(J72,J$3:J71,1,0))</f>
        <v>1</v>
      </c>
      <c r="Q72" s="26" t="str">
        <f>VLOOKUP(I72,SOURCE!B:P,5,0)</f>
        <v>"floor"</v>
      </c>
      <c r="S72" s="140"/>
      <c r="T72" s="140"/>
      <c r="U72">
        <f t="shared" si="5"/>
        <v>30</v>
      </c>
      <c r="V72" s="52">
        <f t="shared" si="7"/>
        <v>3189.3183857373137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VLOOKUP(C73,SOURCE!$V$3:$AC$2863,8,0)</f>
        <v>ITM_GCD</v>
      </c>
      <c r="E73" s="26" t="str">
        <f>CHAR(34)&amp;VLOOKUP(C73,SOURCE!$V$3:$AC$2863,6,0)&amp;CHAR(34)</f>
        <v>"GCD"</v>
      </c>
      <c r="F73" s="22" t="str">
        <f>VLOOKUP(C73,SOURCE!$V$3:$AD$2863,9,0)&amp;"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VLOOKUP(C73,SOURCE!V$6:AB$10042,7,0)</f>
        <v>89</v>
      </c>
      <c r="J73" s="28" t="str">
        <f>VLOOKUP(C73,SOURCE!V$6:AB$10042,6,0)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VLOOKUP(C73,SOURCE!V$6:AB$10042,2,0)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54 EXIT 24 GCD STO 22 6 GSB M2 //31</v>
      </c>
      <c r="O73" t="b">
        <f>ISNA(VLOOKUP(J73,J$3:J72,1,0))</f>
        <v>1</v>
      </c>
      <c r="Q73" s="26" t="str">
        <f>VLOOKUP(I73,SOURCE!B:P,5,0)</f>
        <v>"GCD"</v>
      </c>
      <c r="S73" s="140"/>
      <c r="T73" s="140"/>
      <c r="U73">
        <f t="shared" si="5"/>
        <v>31</v>
      </c>
      <c r="V73" s="52">
        <f t="shared" si="7"/>
        <v>3195.3183857373137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VLOOKUP(C74,SOURCE!$V$3:$AC$2863,8,0)</f>
        <v>ITM_LCM</v>
      </c>
      <c r="E74" s="26" t="str">
        <f>CHAR(34)&amp;VLOOKUP(C74,SOURCE!$V$3:$AC$2863,6,0)&amp;CHAR(34)</f>
        <v>"LCM"</v>
      </c>
      <c r="F74" s="22" t="str">
        <f>VLOOKUP(C74,SOURCE!$V$3:$AD$2863,9,0)&amp;"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VLOOKUP(C74,SOURCE!V$6:AB$10042,7,0)</f>
        <v>90</v>
      </c>
      <c r="J74" s="28" t="str">
        <f>VLOOKUP(C74,SOURCE!V$6:AB$10042,6,0)</f>
        <v>LCM</v>
      </c>
      <c r="K74" s="29" t="str">
        <f t="shared" si="9"/>
        <v>LCM</v>
      </c>
      <c r="L74" s="39" t="str">
        <f>VLOOKUP(C74,SOURCE!V$6:AB$10042,2,0)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4 EXIT 6 LCM 12 GSB M2 //32</v>
      </c>
      <c r="O74" t="b">
        <f>ISNA(VLOOKUP(J74,J$3:J73,1,0))</f>
        <v>1</v>
      </c>
      <c r="Q74" s="26" t="str">
        <f>VLOOKUP(I74,SOURCE!B:P,5,0)</f>
        <v>"LCM"</v>
      </c>
      <c r="S74" s="140"/>
      <c r="T74" s="140"/>
      <c r="U74">
        <f t="shared" si="5"/>
        <v>32</v>
      </c>
      <c r="V74" s="52">
        <f t="shared" si="7"/>
        <v>3207.3183857373137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VLOOKUP(C75,SOURCE!$V$3:$AC$2863,8,0)</f>
        <v>ITM_DEC</v>
      </c>
      <c r="E75" s="26" t="str">
        <f>CHAR(34)&amp;VLOOKUP(C75,SOURCE!$V$3:$AC$2863,6,0)&amp;CHAR(34)</f>
        <v>"DEC"</v>
      </c>
      <c r="F75" s="22" t="str">
        <f>VLOOKUP(C75,SOURCE!$V$3:$AD$2863,9,0)&amp;"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VLOOKUP(C75,SOURCE!V$6:AB$10042,7,0)</f>
        <v>91</v>
      </c>
      <c r="J75" s="28" t="str">
        <f>VLOOKUP(C75,SOURCE!V$6:AB$10042,6,0)</f>
        <v>DEC</v>
      </c>
      <c r="K75" s="29" t="str">
        <f t="shared" si="9"/>
        <v>DEC</v>
      </c>
      <c r="L75" s="39" t="str">
        <f>VLOOKUP(C75,SOURCE!V$6:AB$10042,2,0)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DEC 00 RCL 00 19 GSB M2 //33</v>
      </c>
      <c r="O75" t="b">
        <f>ISNA(VLOOKUP(J75,J$3:J74,1,0))</f>
        <v>1</v>
      </c>
      <c r="Q75" s="26" t="str">
        <f>VLOOKUP(I75,SOURCE!B:P,5,0)</f>
        <v>"DEC"</v>
      </c>
      <c r="S75" s="140"/>
      <c r="T75" s="140"/>
      <c r="U75">
        <f t="shared" si="5"/>
        <v>33</v>
      </c>
      <c r="V75" s="52">
        <f t="shared" si="7"/>
        <v>3226.3183857373137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VLOOKUP(C76,SOURCE!$V$3:$AC$2863,8,0)</f>
        <v>ITM_INC</v>
      </c>
      <c r="E76" s="26" t="str">
        <f>CHAR(34)&amp;VLOOKUP(C76,SOURCE!$V$3:$AC$2863,6,0)&amp;CHAR(34)</f>
        <v>"INC"</v>
      </c>
      <c r="F76" s="22" t="str">
        <f>VLOOKUP(C76,SOURCE!$V$3:$AD$2863,9,0)&amp;"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VLOOKUP(C76,SOURCE!V$6:AB$10042,7,0)</f>
        <v>92</v>
      </c>
      <c r="J76" s="28" t="str">
        <f>VLOOKUP(C76,SOURCE!V$6:AB$10042,6,0)</f>
        <v>INC</v>
      </c>
      <c r="K76" s="29" t="str">
        <f t="shared" si="9"/>
        <v>INC</v>
      </c>
      <c r="L76" s="39" t="str">
        <f>VLOOKUP(C76,SOURCE!V$6:AB$10042,2,0)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20 STO 00 INC 00 RCL 00 21 GSB M2 //34</v>
      </c>
      <c r="O76" t="b">
        <f>ISNA(VLOOKUP(J76,J$3:J75,1,0))</f>
        <v>1</v>
      </c>
      <c r="Q76" s="26" t="str">
        <f>VLOOKUP(I76,SOURCE!B:P,5,0)</f>
        <v>"INC"</v>
      </c>
      <c r="S76" s="140"/>
      <c r="T76" s="140"/>
      <c r="U76">
        <f t="shared" si="5"/>
        <v>34</v>
      </c>
      <c r="V76" s="52">
        <f t="shared" si="7"/>
        <v>3247.3183857373137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VLOOKUP(C77,SOURCE!$V$3:$AC$2863,8,0)</f>
        <v>ITM_IP</v>
      </c>
      <c r="E77" s="26" t="str">
        <f>CHAR(34)&amp;VLOOKUP(C77,SOURCE!$V$3:$AC$2863,6,0)&amp;CHAR(34)</f>
        <v>"IP"</v>
      </c>
      <c r="F77" s="22" t="str">
        <f>VLOOKUP(C77,SOURCE!$V$3:$AD$2863,9,0)&amp;"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VLOOKUP(C77,SOURCE!V$6:AB$10042,7,0)</f>
        <v>93</v>
      </c>
      <c r="J77" s="28" t="str">
        <f>VLOOKUP(C77,SOURCE!V$6:AB$10042,6,0)</f>
        <v>IP</v>
      </c>
      <c r="K77" s="29" t="str">
        <f t="shared" si="9"/>
        <v>IP</v>
      </c>
      <c r="L77" s="39" t="str">
        <f>VLOOKUP(C77,SOURCE!V$6:AB$10042,2,0)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IP 3 GSB M2 //35</v>
      </c>
      <c r="O77" t="b">
        <f>ISNA(VLOOKUP(J77,J$3:J76,1,0))</f>
        <v>1</v>
      </c>
      <c r="Q77" s="26" t="str">
        <f>VLOOKUP(I77,SOURCE!B:P,5,0)</f>
        <v>"IP"</v>
      </c>
      <c r="S77" s="140"/>
      <c r="T77" s="140"/>
      <c r="U77">
        <f t="shared" si="5"/>
        <v>35</v>
      </c>
      <c r="V77" s="52">
        <f t="shared" si="7"/>
        <v>3250.3183857373137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VLOOKUP(C78,SOURCE!$V$3:$AC$2863,8,0)</f>
        <v>ITM_FP</v>
      </c>
      <c r="E78" s="26" t="str">
        <f>CHAR(34)&amp;VLOOKUP(C78,SOURCE!$V$3:$AC$2863,6,0)&amp;CHAR(34)</f>
        <v>"FP"</v>
      </c>
      <c r="F78" s="22" t="str">
        <f>VLOOKUP(C78,SOURCE!$V$3:$AD$2863,9,0)&amp;"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VLOOKUP(C78,SOURCE!V$6:AB$10042,7,0)</f>
        <v>94</v>
      </c>
      <c r="J78" s="28" t="str">
        <f>VLOOKUP(C78,SOURCE!V$6:AB$10042,6,0)</f>
        <v>FP</v>
      </c>
      <c r="K78" s="29" t="str">
        <f t="shared" si="9"/>
        <v>FP</v>
      </c>
      <c r="L78" s="39" t="str">
        <f>VLOOKUP(C78,SOURCE!V$6:AB$10042,2,0)</f>
        <v/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3.14159265 FP 0.14159265 GSB M2 //36</v>
      </c>
      <c r="O78" t="b">
        <f>ISNA(VLOOKUP(J78,J$3:J77,1,0))</f>
        <v>1</v>
      </c>
      <c r="Q78" s="26" t="str">
        <f>VLOOKUP(I78,SOURCE!B:P,5,0)</f>
        <v>"FP"</v>
      </c>
      <c r="U78">
        <f t="shared" si="5"/>
        <v>36</v>
      </c>
      <c r="V78" s="52">
        <f t="shared" si="7"/>
        <v>3250.4599783873136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VLOOKUP(C79,SOURCE!$V$3:$AC$2863,8,0)</f>
        <v>ITM_ADD</v>
      </c>
      <c r="E79" s="26" t="str">
        <f>CHAR(34)&amp;VLOOKUP(C79,SOURCE!$V$3:$AC$2863,6,0)&amp;CHAR(34)</f>
        <v>"+"</v>
      </c>
      <c r="F79" s="22" t="str">
        <f>VLOOKUP(C79,SOURCE!$V$3:$AD$2863,9,0)&amp;"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VLOOKUP(C79,SOURCE!V$6:AB$10042,7,0)</f>
        <v>95</v>
      </c>
      <c r="J79" s="28" t="str">
        <f>VLOOKUP(C79,SOURCE!V$6:AB$10042,6,0)</f>
        <v>+</v>
      </c>
      <c r="K79" s="29" t="str">
        <f t="shared" si="9"/>
        <v>+</v>
      </c>
      <c r="L79" s="39" t="str">
        <f>VLOOKUP(C79,SOURCE!V$6:AB$10042,2,0)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EXIT 4 + 5 EXIT + 12 GSB M2 //37</v>
      </c>
      <c r="O79" t="b">
        <f>ISNA(VLOOKUP(J79,J$3:J78,1,0))</f>
        <v>1</v>
      </c>
      <c r="Q79" s="26" t="str">
        <f>VLOOKUP(I79,SOURCE!B:P,5,0)</f>
        <v>"+"</v>
      </c>
      <c r="S79" s="140"/>
      <c r="T79" s="140"/>
      <c r="U79">
        <f t="shared" si="5"/>
        <v>37</v>
      </c>
      <c r="V79" s="52">
        <f t="shared" si="7"/>
        <v>3262.4599783873136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VLOOKUP(C80,SOURCE!$V$3:$AC$2863,8,0)</f>
        <v>ITM_SUB</v>
      </c>
      <c r="E80" s="26" t="str">
        <f>CHAR(34)&amp;VLOOKUP(C80,SOURCE!$V$3:$AC$2863,6,0)&amp;CHAR(34)</f>
        <v>"-"</v>
      </c>
      <c r="F80" s="22" t="str">
        <f>VLOOKUP(C80,SOURCE!$V$3:$AD$2863,9,0)&amp;"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VLOOKUP(C80,SOURCE!V$6:AB$10042,7,0)</f>
        <v>96</v>
      </c>
      <c r="J80" s="28" t="str">
        <f>VLOOKUP(C80,SOURCE!V$6:AB$10042,6,0)</f>
        <v>-</v>
      </c>
      <c r="K80" s="29" t="str">
        <f t="shared" si="9"/>
        <v>-</v>
      </c>
      <c r="L80" s="39" t="str">
        <f>VLOOKUP(C80,SOURCE!V$6:AB$10042,2,0)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3 ENTER 4 - 5 EXIT - 6 CHS  GSB M2 //38</v>
      </c>
      <c r="O80" t="b">
        <f>ISNA(VLOOKUP(J80,J$3:J79,1,0))</f>
        <v>1</v>
      </c>
      <c r="Q80" s="26" t="str">
        <f>VLOOKUP(I80,SOURCE!B:P,5,0)</f>
        <v>"-"</v>
      </c>
      <c r="S80" s="140"/>
      <c r="T80" s="140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VLOOKUP(C81,SOURCE!$V$3:$AC$2863,8,0)</f>
        <v>ITM_CHS</v>
      </c>
      <c r="E81" s="26" t="str">
        <f>CHAR(34)&amp;VLOOKUP(C81,SOURCE!$V$3:$AC$2863,6,0)&amp;CHAR(34)</f>
        <v>"CHS"</v>
      </c>
      <c r="F81" s="22" t="str">
        <f>VLOOKUP(C81,SOURCE!$V$3:$AD$2863,9,0)&amp;"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VLOOKUP(C81,SOURCE!V$6:AB$10042,7,0)</f>
        <v>97</v>
      </c>
      <c r="J81" s="28" t="str">
        <f>VLOOKUP(C81,SOURCE!V$6:AB$10042,6,0)</f>
        <v>CHS</v>
      </c>
      <c r="K81" s="29" t="str">
        <f t="shared" si="9"/>
        <v>CHS</v>
      </c>
      <c r="L81" s="39" t="str">
        <f>VLOOKUP(C81,SOURCE!V$6:AB$10042,2,0)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"CHS"</v>
      </c>
      <c r="S81" s="140"/>
      <c r="T81" s="140"/>
      <c r="U81">
        <f t="shared" si="10"/>
        <v>38</v>
      </c>
      <c r="V81" s="52">
        <f t="shared" si="7"/>
        <v>3256.4599783873136</v>
      </c>
      <c r="W81">
        <f>IF(AND(O81,VLOOKUP(I81,SOURCE!B:P,2,0)&lt;&gt;"/  { itemToBeCoded"),IF(ISERROR(VLOOKUP(J81,TEST!A:F,5,0)),"",VLOOKUP(J81,TEST!A:F,5,0)),"")</f>
        <v>0</v>
      </c>
      <c r="X81">
        <f>IF(AND(O81,VLOOKUP(I81,SOURCE!B:P,2,0)&lt;&gt;"/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VLOOKUP(C82,SOURCE!$V$3:$AC$2863,8,0)</f>
        <v>ITM_MULT</v>
      </c>
      <c r="E82" s="26" t="str">
        <f>CHAR(34)&amp;VLOOKUP(C82,SOURCE!$V$3:$AC$2863,6,0)&amp;CHAR(34)</f>
        <v>"*"</v>
      </c>
      <c r="F82" s="22" t="str">
        <f>VLOOKUP(C82,SOURCE!$V$3:$AD$2863,9,0)&amp;"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VLOOKUP(C82,SOURCE!V$6:AB$10042,7,0)</f>
        <v>98</v>
      </c>
      <c r="J82" s="28" t="str">
        <f>VLOOKUP(C82,SOURCE!V$6:AB$10042,6,0)</f>
        <v>*</v>
      </c>
      <c r="K82" s="29" t="str">
        <f t="shared" si="9"/>
        <v>CROSS</v>
      </c>
      <c r="L82" s="39" t="str">
        <f>VLOOKUP(C82,SOURCE!V$6:AB$10042,2,0)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VLOOKUP(I82,SOURCE!B:P,5,0)</f>
        <v>STD_CROSS</v>
      </c>
      <c r="S82" s="140"/>
      <c r="T82" s="140"/>
      <c r="U82">
        <f t="shared" si="10"/>
        <v>38</v>
      </c>
      <c r="V82" s="52">
        <f t="shared" si="7"/>
        <v>3256.4599783873136</v>
      </c>
      <c r="W82" t="str">
        <f>IF(AND(O82,VLOOKUP(I82,SOURCE!B:P,2,0)&lt;&gt;"/  { itemToBeCoded"),IF(ISERROR(VLOOKUP(J82,TEST!A:F,5,0)),"",VLOOKUP(J82,TEST!A:F,5,0)),"")</f>
        <v/>
      </c>
      <c r="X82" t="str">
        <f>IF(AND(O82,VLOOKUP(I82,SOURCE!B:P,2,0)&lt;&gt;"/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VLOOKUP(C83,SOURCE!$V$3:$AC$2863,8,0)</f>
        <v>ITM_DIV</v>
      </c>
      <c r="E83" s="26" t="str">
        <f>CHAR(34)&amp;VLOOKUP(C83,SOURCE!$V$3:$AC$2863,6,0)&amp;CHAR(34)</f>
        <v>"/"</v>
      </c>
      <c r="F83" s="22" t="str">
        <f>VLOOKUP(C83,SOURCE!$V$3:$AD$2863,9,0)&amp;"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VLOOKUP(C83,SOURCE!V$6:AB$10042,7,0)</f>
        <v>99</v>
      </c>
      <c r="J83" s="28" t="str">
        <f>VLOOKUP(C83,SOURCE!V$6:AB$10042,6,0)</f>
        <v>/</v>
      </c>
      <c r="K83" s="29" t="str">
        <f t="shared" si="9"/>
        <v>/</v>
      </c>
      <c r="L83" s="39" t="str">
        <f>VLOOKUP(C83,SOURCE!V$6:AB$10042,2,0)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VLOOKUP(I83,SOURCE!B:P,5,0)</f>
        <v>STD_DIVIDE</v>
      </c>
      <c r="S83" s="140"/>
      <c r="T83" s="140"/>
      <c r="U83">
        <f t="shared" si="10"/>
        <v>38</v>
      </c>
      <c r="V83" s="52">
        <f t="shared" si="7"/>
        <v>3256.4599783873136</v>
      </c>
      <c r="W83">
        <f>IF(AND(O83,VLOOKUP(I83,SOURCE!B:P,2,0)&lt;&gt;"/  { itemToBeCoded"),IF(ISERROR(VLOOKUP(J83,TEST!A:F,5,0)),"",VLOOKUP(J83,TEST!A:F,5,0)),"")</f>
        <v>0</v>
      </c>
      <c r="X83">
        <f>IF(AND(O83,VLOOKUP(I83,SOURCE!B:P,2,0)&lt;&gt;"/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VLOOKUP(C84,SOURCE!$V$3:$AC$2863,8,0)</f>
        <v>ITM_IDIV</v>
      </c>
      <c r="E84" s="26" t="str">
        <f>CHAR(34)&amp;VLOOKUP(C84,SOURCE!$V$3:$AC$2863,6,0)&amp;CHAR(34)</f>
        <v>"IDIV"</v>
      </c>
      <c r="F84" s="22" t="str">
        <f>VLOOKUP(C84,SOURCE!$V$3:$AD$2863,9,0)&amp;"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VLOOKUP(C84,SOURCE!V$6:AB$10042,7,0)</f>
        <v>100</v>
      </c>
      <c r="J84" s="28" t="str">
        <f>VLOOKUP(C84,SOURCE!V$6:AB$10042,6,0)</f>
        <v>IDIV</v>
      </c>
      <c r="K84" s="29" t="str">
        <f t="shared" si="9"/>
        <v>IDIV</v>
      </c>
      <c r="L84" s="39" t="str">
        <f>VLOOKUP(C84,SOURCE!V$6:AB$10042,2,0)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IDIV 2 GSB M2 //39</v>
      </c>
      <c r="O84" t="b">
        <f>ISNA(VLOOKUP(J84,J$3:J83,1,0))</f>
        <v>1</v>
      </c>
      <c r="Q84" s="26" t="str">
        <f>VLOOKUP(I84,SOURCE!B:P,5,0)</f>
        <v>"IDIV"</v>
      </c>
      <c r="S84" s="140"/>
      <c r="T84" s="140"/>
      <c r="U84">
        <f t="shared" si="10"/>
        <v>39</v>
      </c>
      <c r="V84" s="52">
        <f t="shared" si="7"/>
        <v>3258.4599783873136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VLOOKUP(C85,SOURCE!$V$3:$AC$2863,8,0)</f>
        <v>ITM_VIEW</v>
      </c>
      <c r="E85" s="26" t="str">
        <f>CHAR(34)&amp;VLOOKUP(C85,SOURCE!$V$3:$AC$2863,6,0)&amp;CHAR(34)</f>
        <v>"VIEW"</v>
      </c>
      <c r="F85" s="22" t="str">
        <f>VLOOKUP(C85,SOURCE!$V$3:$AD$2863,9,0)&amp;"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VLOOKUP(C85,SOURCE!V$6:AB$10042,7,0)</f>
        <v>101</v>
      </c>
      <c r="J85" s="28" t="str">
        <f>VLOOKUP(C85,SOURCE!V$6:AB$10042,6,0)</f>
        <v>VIEW</v>
      </c>
      <c r="K85" s="29" t="str">
        <f t="shared" si="9"/>
        <v>VIEW</v>
      </c>
      <c r="L85" s="39" t="str">
        <f>VLOOKUP(C85,SOURCE!V$6:AB$10042,2,0)</f>
        <v/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"VIEW"</v>
      </c>
      <c r="S85" s="140"/>
      <c r="T85" s="140"/>
      <c r="U85">
        <f t="shared" si="10"/>
        <v>39</v>
      </c>
      <c r="V85" s="52">
        <f t="shared" si="7"/>
        <v>3258.4599783873136</v>
      </c>
      <c r="W85" t="str">
        <f>IF(AND(O85,VLOOKUP(I85,SOURCE!B:P,2,0)&lt;&gt;"/  { itemToBeCoded"),IF(ISERROR(VLOOKUP(J85,TEST!A:F,5,0)),"",VLOOKUP(J85,TEST!A:F,5,0)),"")</f>
        <v/>
      </c>
      <c r="X85" t="str">
        <f>IF(AND(O85,VLOOKUP(I85,SOURCE!B:P,2,0)&lt;&gt;"/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VLOOKUP(C86,SOURCE!$V$3:$AC$2863,8,0)</f>
        <v>ITM_MOD</v>
      </c>
      <c r="E86" s="26" t="str">
        <f>CHAR(34)&amp;VLOOKUP(C86,SOURCE!$V$3:$AC$2863,6,0)&amp;CHAR(34)</f>
        <v>"MOD"</v>
      </c>
      <c r="F86" s="22" t="str">
        <f>VLOOKUP(C86,SOURCE!$V$3:$AD$2863,9,0)&amp;"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VLOOKUP(C86,SOURCE!V$6:AB$10042,7,0)</f>
        <v>102</v>
      </c>
      <c r="J86" s="28" t="str">
        <f>VLOOKUP(C86,SOURCE!V$6:AB$10042,6,0)</f>
        <v>MOD</v>
      </c>
      <c r="K86" s="29" t="str">
        <f t="shared" si="9"/>
        <v>MOD</v>
      </c>
      <c r="L86" s="39" t="str">
        <f>VLOOKUP(C86,SOURCE!V$6:AB$10042,2,0)</f>
        <v>Math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MOD 1 GSB M2 //40</v>
      </c>
      <c r="O86" t="b">
        <f>ISNA(VLOOKUP(J86,J$3:J85,1,0))</f>
        <v>1</v>
      </c>
      <c r="Q86" s="26" t="str">
        <f>VLOOKUP(I86,SOURCE!B:P,5,0)</f>
        <v>"MOD"</v>
      </c>
      <c r="S86" s="140"/>
      <c r="T86" s="140"/>
      <c r="U86">
        <f t="shared" si="10"/>
        <v>40</v>
      </c>
      <c r="V86" s="52">
        <f t="shared" si="7"/>
        <v>3259.4599783873136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VLOOKUP(C87,SOURCE!$V$3:$AC$2863,8,0)</f>
        <v>ITM_MAX</v>
      </c>
      <c r="E87" s="26" t="str">
        <f>CHAR(34)&amp;VLOOKUP(C87,SOURCE!$V$3:$AC$2863,6,0)&amp;CHAR(34)</f>
        <v>"MAX"</v>
      </c>
      <c r="F87" s="22" t="str">
        <f>VLOOKUP(C87,SOURCE!$V$3:$AD$2863,9,0)&amp;"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VLOOKUP(C87,SOURCE!V$6:AB$10042,7,0)</f>
        <v>103</v>
      </c>
      <c r="J87" s="28" t="str">
        <f>VLOOKUP(C87,SOURCE!V$6:AB$10042,6,0)</f>
        <v>MAX</v>
      </c>
      <c r="K87" s="29" t="str">
        <f t="shared" si="9"/>
        <v>max</v>
      </c>
      <c r="L87" s="39" t="str">
        <f>VLOOKUP(C87,SOURCE!V$6:AB$10042,2,0)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MAX 5 GSB M2 //41</v>
      </c>
      <c r="O87" t="b">
        <f>ISNA(VLOOKUP(J87,J$3:J86,1,0))</f>
        <v>1</v>
      </c>
      <c r="Q87" s="26" t="str">
        <f>VLOOKUP(I87,SOURCE!B:P,5,0)</f>
        <v>"max"</v>
      </c>
      <c r="S87" s="140"/>
      <c r="T87" s="140"/>
      <c r="U87">
        <f t="shared" si="10"/>
        <v>41</v>
      </c>
      <c r="V87" s="52">
        <f t="shared" si="7"/>
        <v>3264.4599783873136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VLOOKUP(C88,SOURCE!$V$3:$AC$2863,8,0)</f>
        <v>ITM_MIN</v>
      </c>
      <c r="E88" s="26" t="str">
        <f>CHAR(34)&amp;VLOOKUP(C88,SOURCE!$V$3:$AC$2863,6,0)&amp;CHAR(34)</f>
        <v>"MIN"</v>
      </c>
      <c r="F88" s="22" t="str">
        <f>VLOOKUP(C88,SOURCE!$V$3:$AD$2863,9,0)&amp;"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VLOOKUP(C88,SOURCE!V$6:AB$10042,7,0)</f>
        <v>104</v>
      </c>
      <c r="J88" s="28" t="str">
        <f>VLOOKUP(C88,SOURCE!V$6:AB$10042,6,0)</f>
        <v>MIN</v>
      </c>
      <c r="K88" s="29" t="str">
        <f t="shared" si="9"/>
        <v>min</v>
      </c>
      <c r="L88" s="39" t="str">
        <f>VLOOKUP(C88,SOURCE!V$6:AB$10042,2,0)</f>
        <v/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EXIT 2 MIN 2 GSB M2 //42</v>
      </c>
      <c r="O88" t="b">
        <f>ISNA(VLOOKUP(J88,J$3:J87,1,0))</f>
        <v>1</v>
      </c>
      <c r="Q88" s="26" t="str">
        <f>VLOOKUP(I88,SOURCE!B:P,5,0)</f>
        <v>"min"</v>
      </c>
      <c r="S88" s="140"/>
      <c r="T88" s="140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VLOOKUP(C89,SOURCE!$V$3:$AC$2863,8,0)</f>
        <v>ITM_MAGNITUDE</v>
      </c>
      <c r="E89" s="26" t="str">
        <f>CHAR(34)&amp;VLOOKUP(C89,SOURCE!$V$3:$AC$2863,6,0)&amp;CHAR(34)</f>
        <v>"ABS"</v>
      </c>
      <c r="F89" s="22" t="str">
        <f>VLOOKUP(C89,SOURCE!$V$3:$AD$2863,9,0)&amp;"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VLOOKUP(C89,SOURCE!V$6:AB$10042,7,0)</f>
        <v>105</v>
      </c>
      <c r="J89" s="28" t="str">
        <f>VLOOKUP(C89,SOURCE!V$6:AB$10042,6,0)</f>
        <v>ABS</v>
      </c>
      <c r="K89" s="29" t="str">
        <f t="shared" si="9"/>
        <v>|x|</v>
      </c>
      <c r="L89" s="39" t="str">
        <f>VLOOKUP(C89,SOURCE!V$6:AB$10042,2,0)</f>
        <v>Math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"|x|"</v>
      </c>
      <c r="S89" s="140"/>
      <c r="T89" s="140"/>
      <c r="U89">
        <f t="shared" si="10"/>
        <v>42</v>
      </c>
      <c r="V89" s="52">
        <f t="shared" si="7"/>
        <v>3266.4599783873136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VLOOKUP(C90,SOURCE!$V$3:$AC$2863,8,0)</f>
        <v>ITM_NEIGHB</v>
      </c>
      <c r="E90" s="26" t="str">
        <f>CHAR(34)&amp;VLOOKUP(C90,SOURCE!$V$3:$AC$2863,6,0)&amp;CHAR(34)</f>
        <v>"NEIGHB"</v>
      </c>
      <c r="F90" s="22" t="str">
        <f>VLOOKUP(C90,SOURCE!$V$3:$AD$2863,9,0)&amp;"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VLOOKUP(C90,SOURCE!V$6:AB$10042,7,0)</f>
        <v>106</v>
      </c>
      <c r="J90" s="28" t="str">
        <f>VLOOKUP(C90,SOURCE!V$6:AB$10042,6,0)</f>
        <v>NEIGHB</v>
      </c>
      <c r="K90" s="29" t="str">
        <f t="shared" si="9"/>
        <v>NEIGHB</v>
      </c>
      <c r="L90" s="39" t="str">
        <f>VLOOKUP(C90,SOURCE!V$6:AB$10042,2,0)</f>
        <v>INFO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"NEIGHB"</v>
      </c>
      <c r="S90" s="140"/>
      <c r="T90" s="140"/>
      <c r="U90">
        <f t="shared" si="10"/>
        <v>42</v>
      </c>
      <c r="V90" s="52">
        <f t="shared" si="7"/>
        <v>3266.4599783873136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VLOOKUP(C91,SOURCE!$V$3:$AC$2863,8,0)</f>
        <v>ITM_NEXTP</v>
      </c>
      <c r="E91" s="26" t="str">
        <f>CHAR(34)&amp;VLOOKUP(C91,SOURCE!$V$3:$AC$2863,6,0)&amp;CHAR(34)</f>
        <v>"NEXTP"</v>
      </c>
      <c r="F91" s="22" t="str">
        <f>VLOOKUP(C91,SOURCE!$V$3:$AD$2863,9,0)&amp;"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VLOOKUP(C91,SOURCE!V$6:AB$10042,7,0)</f>
        <v>107</v>
      </c>
      <c r="J91" s="28" t="str">
        <f>VLOOKUP(C91,SOURCE!V$6:AB$10042,6,0)</f>
        <v>NEXTP</v>
      </c>
      <c r="K91" s="29" t="str">
        <f t="shared" si="9"/>
        <v>NEXTP</v>
      </c>
      <c r="L91" s="39" t="str">
        <f>VLOOKUP(C91,SOURCE!V$6:AB$10042,2,0)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201 NEXTP 211 GSB M2 //43</v>
      </c>
      <c r="O91" t="b">
        <f>ISNA(VLOOKUP(J91,J$3:J90,1,0))</f>
        <v>1</v>
      </c>
      <c r="Q91" s="26" t="str">
        <f>VLOOKUP(I91,SOURCE!B:P,5,0)</f>
        <v>"NEXTP"</v>
      </c>
      <c r="S91" s="140"/>
      <c r="T91" s="140"/>
      <c r="U91">
        <f t="shared" si="10"/>
        <v>43</v>
      </c>
      <c r="V91" s="52">
        <f t="shared" si="7"/>
        <v>3477.4599783873136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VLOOKUP(C92,SOURCE!$V$3:$AC$2863,8,0)</f>
        <v>ITM_XFACT</v>
      </c>
      <c r="E92" s="26" t="str">
        <f>CHAR(34)&amp;VLOOKUP(C92,SOURCE!$V$3:$AC$2863,6,0)&amp;CHAR(34)</f>
        <v>"X!"</v>
      </c>
      <c r="F92" s="22" t="str">
        <f>VLOOKUP(C92,SOURCE!$V$3:$AD$2863,9,0)&amp;"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VLOOKUP(C92,SOURCE!V$6:AB$10042,7,0)</f>
        <v>108</v>
      </c>
      <c r="J92" s="28" t="str">
        <f>VLOOKUP(C92,SOURCE!V$6:AB$10042,6,0)</f>
        <v>X!</v>
      </c>
      <c r="K92" s="29" t="str">
        <f t="shared" si="9"/>
        <v>x!</v>
      </c>
      <c r="L92" s="39" t="str">
        <f>VLOOKUP(C92,SOURCE!V$6:AB$10042,2,0)</f>
        <v>Math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>5 X! 120 GSB M2 //44</v>
      </c>
      <c r="O92" t="b">
        <f>ISNA(VLOOKUP(J92,J$3:J91,1,0))</f>
        <v>1</v>
      </c>
      <c r="Q92" s="26" t="str">
        <f>VLOOKUP(I92,SOURCE!B:P,5,0)</f>
        <v>"x!"</v>
      </c>
      <c r="S92" s="140"/>
      <c r="T92" s="140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1</v>
      </c>
      <c r="X92">
        <f>IF(AND(O92,VLOOKUP(I92,SOURCE!B:P,2,0)&lt;&gt;"/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VLOOKUP(C93,SOURCE!$V$3:$AC$2863,8,0)</f>
        <v>ITM_CONSTpi</v>
      </c>
      <c r="E93" s="26" t="str">
        <f>CHAR(34)&amp;VLOOKUP(C93,SOURCE!$V$3:$AC$2863,6,0)&amp;CHAR(34)</f>
        <v>"PI"</v>
      </c>
      <c r="F93" s="22" t="str">
        <f>VLOOKUP(C93,SOURCE!$V$3:$AD$2863,9,0)&amp;"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VLOOKUP(C93,SOURCE!V$6:AB$10042,7,0)</f>
        <v>109</v>
      </c>
      <c r="J93" s="28" t="str">
        <f>VLOOKUP(C93,SOURCE!V$6:AB$10042,6,0)</f>
        <v>PI</v>
      </c>
      <c r="K93" s="29" t="str">
        <f t="shared" si="9"/>
        <v>pi</v>
      </c>
      <c r="L93" s="39" t="str">
        <f>VLOOKUP(C93,SOURCE!V$6:AB$10042,2,0)</f>
        <v>Constant</v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STD_pi</v>
      </c>
      <c r="S93" s="140"/>
      <c r="T93" s="140"/>
      <c r="U93">
        <f t="shared" si="10"/>
        <v>44</v>
      </c>
      <c r="V93" s="52">
        <f t="shared" si="7"/>
        <v>3597.4599783873136</v>
      </c>
      <c r="W93">
        <f>IF(AND(O93,VLOOKUP(I93,SOURCE!B:P,2,0)&lt;&gt;"/  { itemToBeCoded"),IF(ISERROR(VLOOKUP(J93,TEST!A:F,5,0)),"",VLOOKUP(J93,TEST!A:F,5,0)),"")</f>
        <v>0</v>
      </c>
      <c r="X93">
        <f>IF(AND(O93,VLOOKUP(I93,SOURCE!B:P,2,0)&lt;&gt;"/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VLOOKUP(C94,SOURCE!$V$3:$AC$2863,8,0)</f>
        <v>ITM_CF</v>
      </c>
      <c r="E94" s="26" t="str">
        <f>CHAR(34)&amp;VLOOKUP(C94,SOURCE!$V$3:$AC$2863,6,0)&amp;CHAR(34)</f>
        <v>"CF"</v>
      </c>
      <c r="F94" s="22" t="str">
        <f>VLOOKUP(C94,SOURCE!$V$3:$AD$2863,9,0)&amp;"           {"&amp;D94&amp;",   "&amp;E94&amp;"},"</f>
        <v>//           {ITM_CF,   "CF"},</v>
      </c>
      <c r="H94" t="b">
        <f>ISNA(VLOOKUP(J94,J95:J$823,1,0))</f>
        <v>1</v>
      </c>
      <c r="I94" s="27">
        <f>VLOOKUP(C94,SOURCE!V$6:AB$10042,7,0)</f>
        <v>110</v>
      </c>
      <c r="J94" s="28" t="str">
        <f>VLOOKUP(C94,SOURCE!V$6:AB$10042,6,0)</f>
        <v>CF</v>
      </c>
      <c r="K94" s="29" t="str">
        <f t="shared" si="9"/>
        <v>CF</v>
      </c>
      <c r="L94" s="39" t="str">
        <f>VLOOKUP(C94,SOURCE!V$6:AB$10042,2,0)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"CF"</v>
      </c>
      <c r="S94" s="140"/>
      <c r="T94" s="140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VLOOKUP(C95,SOURCE!$V$3:$AC$2863,8,0)</f>
        <v>ITM_SF</v>
      </c>
      <c r="E95" s="26" t="str">
        <f>CHAR(34)&amp;VLOOKUP(C95,SOURCE!$V$3:$AC$2863,6,0)&amp;CHAR(34)</f>
        <v>"SF"</v>
      </c>
      <c r="F95" s="22" t="str">
        <f>VLOOKUP(C95,SOURCE!$V$3:$AD$2863,9,0)&amp;"           {"&amp;D95&amp;",   "&amp;E95&amp;"},"</f>
        <v>//           {ITM_SF,   "SF"},</v>
      </c>
      <c r="H95" t="b">
        <f>ISNA(VLOOKUP(J95,J96:J$823,1,0))</f>
        <v>1</v>
      </c>
      <c r="I95" s="27">
        <f>VLOOKUP(C95,SOURCE!V$6:AB$10042,7,0)</f>
        <v>111</v>
      </c>
      <c r="J95" s="28" t="str">
        <f>VLOOKUP(C95,SOURCE!V$6:AB$10042,6,0)</f>
        <v>SF</v>
      </c>
      <c r="K95" s="29" t="str">
        <f t="shared" si="9"/>
        <v>SF</v>
      </c>
      <c r="L95" s="39" t="str">
        <f>VLOOKUP(C95,SOURCE!V$6:AB$10042,2,0)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"SF"</v>
      </c>
      <c r="S95" s="140"/>
      <c r="T95" s="140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VLOOKUP(C96,SOURCE!$V$3:$AC$2863,8,0)</f>
        <v>ITM_FF</v>
      </c>
      <c r="E96" s="26" t="str">
        <f>CHAR(34)&amp;VLOOKUP(C96,SOURCE!$V$3:$AC$2863,6,0)&amp;CHAR(34)</f>
        <v>"FF"</v>
      </c>
      <c r="F96" s="22" t="str">
        <f>VLOOKUP(C96,SOURCE!$V$3:$AD$2863,9,0)&amp;"           {"&amp;D96&amp;",   "&amp;E96&amp;"},"</f>
        <v>//           {ITM_FF,   "FF"},</v>
      </c>
      <c r="H96" t="b">
        <f>ISNA(VLOOKUP(J96,J97:J$823,1,0))</f>
        <v>1</v>
      </c>
      <c r="I96" s="27">
        <f>VLOOKUP(C96,SOURCE!V$6:AB$10042,7,0)</f>
        <v>112</v>
      </c>
      <c r="J96" s="28" t="str">
        <f>VLOOKUP(C96,SOURCE!V$6:AB$10042,6,0)</f>
        <v>FF</v>
      </c>
      <c r="K96" s="29" t="str">
        <f t="shared" si="9"/>
        <v>FF</v>
      </c>
      <c r="L96" s="39" t="str">
        <f>VLOOKUP(C96,SOURCE!V$6:AB$10042,2,0)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"FF"</v>
      </c>
      <c r="S96" s="140"/>
      <c r="T96" s="140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VLOOKUP(C97,SOURCE!$V$3:$AC$2863,8,0)</f>
        <v>ITM_M_SQR</v>
      </c>
      <c r="E97" s="26" t="str">
        <f>CHAR(34)&amp;VLOOKUP(C97,SOURCE!$V$3:$AC$2863,6,0)&amp;CHAR(34)</f>
        <v>"M.SQR?"</v>
      </c>
      <c r="F97" s="22" t="str">
        <f>VLOOKUP(C97,SOURCE!$V$3:$AD$2863,9,0)&amp;"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VLOOKUP(C97,SOURCE!V$6:AB$10042,7,0)</f>
        <v>113</v>
      </c>
      <c r="J97" s="28" t="str">
        <f>VLOOKUP(C97,SOURCE!V$6:AB$10042,6,0)</f>
        <v>M.SQR?</v>
      </c>
      <c r="K97" s="29" t="str">
        <f t="shared" si="9"/>
        <v>M.SQR?</v>
      </c>
      <c r="L97" s="39" t="str">
        <f>VLOOKUP(C97,SOURCE!V$6:AB$10042,2,0)</f>
        <v/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"M.SQR?"</v>
      </c>
      <c r="S97" s="140"/>
      <c r="T97" s="140"/>
      <c r="U97">
        <f t="shared" si="10"/>
        <v>44</v>
      </c>
      <c r="V97" s="52">
        <f t="shared" si="7"/>
        <v>3597.4599783873136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VLOOKUP(C98,SOURCE!$V$3:$AC$2863,8,0)</f>
        <v>ITM_toDEG</v>
      </c>
      <c r="E98" s="26" t="str">
        <f>CHAR(34)&amp;VLOOKUP(C98,SOURCE!$V$3:$AC$2863,6,0)&amp;CHAR(34)</f>
        <v>"&gt;DEG"</v>
      </c>
      <c r="F98" s="22" t="str">
        <f>VLOOKUP(C98,SOURCE!$V$3:$AD$2863,9,0)&amp;"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VLOOKUP(C98,SOURCE!V$6:AB$10042,7,0)</f>
        <v>115</v>
      </c>
      <c r="J98" s="28" t="str">
        <f>VLOOKUP(C98,SOURCE!V$6:AB$10042,6,0)</f>
        <v>&gt;DEG</v>
      </c>
      <c r="K98" s="29" t="str">
        <f t="shared" si="9"/>
        <v>&gt;DEG</v>
      </c>
      <c r="L98" s="39" t="str">
        <f>VLOOKUP(C98,SOURCE!V$6:AB$10042,2,0)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RAD 0.2 &gt;DEG &gt;REAL 0.2 GSB M2 //45</v>
      </c>
      <c r="O98" t="b">
        <f>ISNA(VLOOKUP(J98,J$3:J97,1,0))</f>
        <v>1</v>
      </c>
      <c r="Q98" s="26" t="str">
        <f>VLOOKUP(I98,SOURCE!B:P,5,0)</f>
        <v>STD_RIGHT_ARROW "DEG"</v>
      </c>
      <c r="S98" s="140"/>
      <c r="T98" s="140"/>
      <c r="U98">
        <f t="shared" si="10"/>
        <v>45</v>
      </c>
      <c r="V98" s="52">
        <f t="shared" si="7"/>
        <v>3597.6599783873135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VLOOKUP(C99,SOURCE!$V$3:$AC$2863,8,0)</f>
        <v>ITM_toDMS</v>
      </c>
      <c r="E99" s="26" t="str">
        <f>CHAR(34)&amp;VLOOKUP(C99,SOURCE!$V$3:$AC$2863,6,0)&amp;CHAR(34)</f>
        <v>"&gt;D.MS"</v>
      </c>
      <c r="F99" s="22" t="str">
        <f>VLOOKUP(C99,SOURCE!$V$3:$AD$2863,9,0)&amp;"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VLOOKUP(C99,SOURCE!V$6:AB$10042,7,0)</f>
        <v>116</v>
      </c>
      <c r="J99" s="28" t="str">
        <f>VLOOKUP(C99,SOURCE!V$6:AB$10042,6,0)</f>
        <v>&gt;D.MS</v>
      </c>
      <c r="K99" s="29" t="str">
        <f t="shared" si="9"/>
        <v>&gt;D.MS</v>
      </c>
      <c r="L99" s="39" t="str">
        <f>VLOOKUP(C99,SOURCE!V$6:AB$10042,2,0)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"D.MS"</v>
      </c>
      <c r="S99" s="140"/>
      <c r="T99" s="140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VLOOKUP(C100,SOURCE!$V$3:$AC$2863,8,0)</f>
        <v>ITM_toGRAD</v>
      </c>
      <c r="E100" s="26" t="str">
        <f>CHAR(34)&amp;VLOOKUP(C100,SOURCE!$V$3:$AC$2863,6,0)&amp;CHAR(34)</f>
        <v>"&gt;GRAD"</v>
      </c>
      <c r="F100" s="22" t="str">
        <f>VLOOKUP(C100,SOURCE!$V$3:$AD$2863,9,0)&amp;"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VLOOKUP(C100,SOURCE!V$6:AB$10042,7,0)</f>
        <v>117</v>
      </c>
      <c r="J100" s="28" t="str">
        <f>VLOOKUP(C100,SOURCE!V$6:AB$10042,6,0)</f>
        <v>&gt;GRAD</v>
      </c>
      <c r="K100" s="29" t="str">
        <f t="shared" si="9"/>
        <v>&gt;GRAD</v>
      </c>
      <c r="L100" s="39" t="str">
        <f>VLOOKUP(C100,SOURCE!V$6:AB$10042,2,0)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"GRAD"</v>
      </c>
      <c r="S100" s="140"/>
      <c r="T100" s="140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VLOOKUP(C101,SOURCE!$V$3:$AC$2863,8,0)</f>
        <v>ITM_toMULpi</v>
      </c>
      <c r="E101" s="26" t="str">
        <f>CHAR(34)&amp;VLOOKUP(C101,SOURCE!$V$3:$AC$2863,6,0)&amp;CHAR(34)</f>
        <v>"&gt;MULPI"</v>
      </c>
      <c r="F101" s="22" t="str">
        <f>VLOOKUP(C101,SOURCE!$V$3:$AD$2863,9,0)&amp;"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VLOOKUP(C101,SOURCE!V$6:AB$10042,7,0)</f>
        <v>118</v>
      </c>
      <c r="J101" s="28" t="str">
        <f>VLOOKUP(C101,SOURCE!V$6:AB$10042,6,0)</f>
        <v>&gt;MULPI</v>
      </c>
      <c r="K101" s="29" t="str">
        <f t="shared" si="9"/>
        <v>&gt;MULpi</v>
      </c>
      <c r="L101" s="39" t="str">
        <f>VLOOKUP(C101,SOURCE!V$6:AB$10042,2,0)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STD_RIGHT_ARROW "MUL" STD_pi</v>
      </c>
      <c r="S101" s="140"/>
      <c r="T101" s="140"/>
      <c r="U101">
        <f t="shared" si="10"/>
        <v>45</v>
      </c>
      <c r="V101" s="52">
        <f t="shared" si="7"/>
        <v>3597.6599783873135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VLOOKUP(C102,SOURCE!$V$3:$AC$2863,8,0)</f>
        <v>ITM_toRAD</v>
      </c>
      <c r="E102" s="26" t="str">
        <f>CHAR(34)&amp;VLOOKUP(C102,SOURCE!$V$3:$AC$2863,6,0)&amp;CHAR(34)</f>
        <v>"&gt;RAD"</v>
      </c>
      <c r="F102" s="22" t="str">
        <f>VLOOKUP(C102,SOURCE!$V$3:$AD$2863,9,0)&amp;"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VLOOKUP(C102,SOURCE!V$6:AB$10042,7,0)</f>
        <v>119</v>
      </c>
      <c r="J102" s="28" t="str">
        <f>VLOOKUP(C102,SOURCE!V$6:AB$10042,6,0)</f>
        <v>&gt;RAD</v>
      </c>
      <c r="K102" s="29" t="str">
        <f t="shared" si="9"/>
        <v>&gt;RAD</v>
      </c>
      <c r="L102" s="39" t="str">
        <f>VLOOKUP(C102,SOURCE!V$6:AB$10042,2,0)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DEG 20 &gt;RAD &gt;REAL 0.349065850398866 GSB M2 //46</v>
      </c>
      <c r="O102" t="b">
        <f>ISNA(VLOOKUP(J102,J$3:J101,1,0))</f>
        <v>1</v>
      </c>
      <c r="Q102" s="26" t="str">
        <f>VLOOKUP(I102,SOURCE!B:P,5,0)</f>
        <v>STD_RIGHT_ARROW "RAD"</v>
      </c>
      <c r="S102" s="140"/>
      <c r="T102" s="140"/>
      <c r="U102">
        <f t="shared" si="10"/>
        <v>46</v>
      </c>
      <c r="V102" s="52">
        <f t="shared" si="7"/>
        <v>3598.0090442377123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VLOOKUP(C103,SOURCE!$V$3:$AC$2863,8,0)</f>
        <v>ITM_DtoR</v>
      </c>
      <c r="E103" s="26" t="str">
        <f>CHAR(34)&amp;VLOOKUP(C103,SOURCE!$V$3:$AC$2863,6,0)&amp;CHAR(34)</f>
        <v>"D&gt;R"</v>
      </c>
      <c r="F103" s="22" t="str">
        <f>VLOOKUP(C103,SOURCE!$V$3:$AD$2863,9,0)&amp;"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VLOOKUP(C103,SOURCE!V$6:AB$10042,7,0)</f>
        <v>120</v>
      </c>
      <c r="J103" s="28" t="str">
        <f>VLOOKUP(C103,SOURCE!V$6:AB$10042,6,0)</f>
        <v>D&gt;R</v>
      </c>
      <c r="K103" s="29" t="str">
        <f t="shared" si="9"/>
        <v>D&gt;R</v>
      </c>
      <c r="L103" s="39" t="str">
        <f>VLOOKUP(C103,SOURCE!V$6:AB$10042,2,0)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D&gt;R &gt;REAL 0.349065850398866 GSB M2 //47</v>
      </c>
      <c r="O103" t="b">
        <f>ISNA(VLOOKUP(J103,J$3:J102,1,0))</f>
        <v>1</v>
      </c>
      <c r="Q103" s="26" t="str">
        <f>VLOOKUP(I103,SOURCE!B:P,5,0)</f>
        <v>"D" STD_RIGHT_ARROW "R"</v>
      </c>
      <c r="S103" s="140"/>
      <c r="T103" s="140"/>
      <c r="U103">
        <f t="shared" si="10"/>
        <v>47</v>
      </c>
      <c r="V103" s="52">
        <f t="shared" si="7"/>
        <v>3598.3581100881111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VLOOKUP(C104,SOURCE!$V$3:$AC$2863,8,0)</f>
        <v>ITM_RtoD</v>
      </c>
      <c r="E104" s="26" t="str">
        <f>CHAR(34)&amp;VLOOKUP(C104,SOURCE!$V$3:$AC$2863,6,0)&amp;CHAR(34)</f>
        <v>"R&gt;D"</v>
      </c>
      <c r="F104" s="22" t="str">
        <f>VLOOKUP(C104,SOURCE!$V$3:$AD$2863,9,0)&amp;"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VLOOKUP(C104,SOURCE!V$6:AB$10042,7,0)</f>
        <v>121</v>
      </c>
      <c r="J104" s="28" t="str">
        <f>VLOOKUP(C104,SOURCE!V$6:AB$10042,6,0)</f>
        <v>R&gt;D</v>
      </c>
      <c r="K104" s="29" t="str">
        <f t="shared" si="9"/>
        <v>R&gt;D</v>
      </c>
      <c r="L104" s="39" t="str">
        <f>VLOOKUP(C104,SOURCE!V$6:AB$10042,2,0)</f>
        <v>Trig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>20 R&gt;D &gt;REAL 1145.91559026165 GSB M2 //48</v>
      </c>
      <c r="O104" t="b">
        <f>ISNA(VLOOKUP(J104,J$3:J103,1,0))</f>
        <v>1</v>
      </c>
      <c r="Q104" s="26" t="str">
        <f>VLOOKUP(I104,SOURCE!B:P,5,0)</f>
        <v>"R" STD_RIGHT_ARROW "D"</v>
      </c>
      <c r="S104" s="140"/>
      <c r="T104" s="140"/>
      <c r="U104">
        <f t="shared" si="10"/>
        <v>48</v>
      </c>
      <c r="V104" s="52">
        <f t="shared" si="7"/>
        <v>4744.2737003497577</v>
      </c>
      <c r="W104">
        <f>IF(AND(O104,VLOOKUP(I104,SOURCE!B:P,2,0)&lt;&gt;"/  { itemToBeCoded"),IF(ISERROR(VLOOKUP(J104,TEST!A:F,5,0)),"",VLOOKUP(J104,TEST!A:F,5,0)),"")</f>
        <v>1</v>
      </c>
      <c r="X104">
        <f>IF(AND(O104,VLOOKUP(I104,SOURCE!B:P,2,0)&lt;&gt;"/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VLOOKUP(C105,SOURCE!$V$3:$AC$2863,8,0)</f>
        <v>ITM_RMD</v>
      </c>
      <c r="E105" s="26" t="str">
        <f>CHAR(34)&amp;VLOOKUP(C105,SOURCE!$V$3:$AC$2863,6,0)&amp;CHAR(34)</f>
        <v>"RMD"</v>
      </c>
      <c r="F105" s="22" t="str">
        <f>VLOOKUP(C105,SOURCE!$V$3:$AD$2863,9,0)&amp;"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VLOOKUP(C105,SOURCE!V$6:AB$10042,7,0)</f>
        <v>122</v>
      </c>
      <c r="J105" s="28" t="str">
        <f>VLOOKUP(C105,SOURCE!V$6:AB$10042,6,0)</f>
        <v>RMD</v>
      </c>
      <c r="K105" s="29" t="str">
        <f t="shared" si="9"/>
        <v>RMD</v>
      </c>
      <c r="L105" s="39" t="str">
        <f>VLOOKUP(C105,SOURCE!V$6:AB$10042,2,0)</f>
        <v>Math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"RMD"</v>
      </c>
      <c r="S105" s="140"/>
      <c r="T105" s="140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VLOOKUP(C106,SOURCE!$V$3:$AC$2863,8,0)</f>
        <v>ITM_LOGICALNOT</v>
      </c>
      <c r="E106" s="26" t="str">
        <f>CHAR(34)&amp;VLOOKUP(C106,SOURCE!$V$3:$AC$2863,6,0)&amp;CHAR(34)</f>
        <v>"NOT"</v>
      </c>
      <c r="F106" s="22" t="str">
        <f>VLOOKUP(C106,SOURCE!$V$3:$AD$2863,9,0)&amp;"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VLOOKUP(C106,SOURCE!V$6:AB$10042,7,0)</f>
        <v>123</v>
      </c>
      <c r="J106" s="28" t="str">
        <f>VLOOKUP(C106,SOURCE!V$6:AB$10042,6,0)</f>
        <v>NOT</v>
      </c>
      <c r="K106" s="29" t="str">
        <f t="shared" si="9"/>
        <v>NOT</v>
      </c>
      <c r="L106" s="39" t="str">
        <f>VLOOKUP(C106,SOURCE!V$6:AB$10042,2,0)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"NOT"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VLOOKUP(C107,SOURCE!$V$3:$AC$2863,8,0)</f>
        <v>ITM_LOGICALAND</v>
      </c>
      <c r="E107" s="26" t="str">
        <f>CHAR(34)&amp;VLOOKUP(C107,SOURCE!$V$3:$AC$2863,6,0)&amp;CHAR(34)</f>
        <v>"AND"</v>
      </c>
      <c r="F107" s="22" t="str">
        <f>VLOOKUP(C107,SOURCE!$V$3:$AD$2863,9,0)&amp;"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VLOOKUP(C107,SOURCE!V$6:AB$10042,7,0)</f>
        <v>124</v>
      </c>
      <c r="J107" s="28" t="str">
        <f>VLOOKUP(C107,SOURCE!V$6:AB$10042,6,0)</f>
        <v>AND</v>
      </c>
      <c r="K107" s="29" t="str">
        <f t="shared" si="9"/>
        <v>AND</v>
      </c>
      <c r="L107" s="39" t="str">
        <f>VLOOKUP(C107,SOURCE!V$6:AB$10042,2,0)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"AND"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VLOOKUP(C108,SOURCE!$V$3:$AC$2863,8,0)</f>
        <v>ITM_LOGICALOR</v>
      </c>
      <c r="E108" s="26" t="str">
        <f>CHAR(34)&amp;VLOOKUP(C108,SOURCE!$V$3:$AC$2863,6,0)&amp;CHAR(34)</f>
        <v>"OR"</v>
      </c>
      <c r="F108" s="22" t="str">
        <f>VLOOKUP(C108,SOURCE!$V$3:$AD$2863,9,0)&amp;"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VLOOKUP(C108,SOURCE!V$6:AB$10042,7,0)</f>
        <v>125</v>
      </c>
      <c r="J108" s="28" t="str">
        <f>VLOOKUP(C108,SOURCE!V$6:AB$10042,6,0)</f>
        <v>OR</v>
      </c>
      <c r="K108" s="29" t="str">
        <f t="shared" si="9"/>
        <v>OR</v>
      </c>
      <c r="L108" s="39" t="str">
        <f>VLOOKUP(C108,SOURCE!V$6:AB$10042,2,0)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VLOOKUP(C109,SOURCE!$V$3:$AC$2863,8,0)</f>
        <v>ITM_LOGICALXOR</v>
      </c>
      <c r="E109" s="26" t="str">
        <f>CHAR(34)&amp;VLOOKUP(C109,SOURCE!$V$3:$AC$2863,6,0)&amp;CHAR(34)</f>
        <v>"XOR"</v>
      </c>
      <c r="F109" s="22" t="str">
        <f>VLOOKUP(C109,SOURCE!$V$3:$AD$2863,9,0)&amp;"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VLOOKUP(C109,SOURCE!V$6:AB$10042,7,0)</f>
        <v>126</v>
      </c>
      <c r="J109" s="28" t="str">
        <f>VLOOKUP(C109,SOURCE!V$6:AB$10042,6,0)</f>
        <v>XOR</v>
      </c>
      <c r="K109" s="29" t="str">
        <f t="shared" si="9"/>
        <v>XOR</v>
      </c>
      <c r="L109" s="39" t="str">
        <f>VLOOKUP(C109,SOURCE!V$6:AB$10042,2,0)</f>
        <v>Logic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"XOR"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VLOOKUP(C110,SOURCE!$V$3:$AC$2863,8,0)</f>
        <v>ITM_Xex</v>
      </c>
      <c r="E110" s="26" t="str">
        <f>CHAR(34)&amp;VLOOKUP(C110,SOURCE!$V$3:$AC$2863,6,0)&amp;CHAR(34)</f>
        <v>"X&lt;&gt;"</v>
      </c>
      <c r="F110" s="22" t="str">
        <f>VLOOKUP(C110,SOURCE!$V$3:$AD$2863,9,0)&amp;"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VLOOKUP(C110,SOURCE!V$6:AB$10042,7,0)</f>
        <v>127</v>
      </c>
      <c r="J110" s="28" t="str">
        <f>VLOOKUP(C110,SOURCE!V$6:AB$10042,6,0)</f>
        <v>X&lt;&gt;</v>
      </c>
      <c r="K110" s="29" t="str">
        <f t="shared" si="9"/>
        <v>x&lt;&gt;</v>
      </c>
      <c r="L110" s="39" t="str">
        <f>VLOOKUP(C110,SOURCE!V$6:AB$10042,2,0)</f>
        <v>STACK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"x" STD_LEFT_RIGHT_ARROWS</v>
      </c>
      <c r="U110">
        <f t="shared" si="10"/>
        <v>48</v>
      </c>
      <c r="V110" s="52">
        <f t="shared" si="7"/>
        <v>4744.2737003497577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VLOOKUP(C111,SOURCE!$V$3:$AC$2863,8,0)</f>
        <v>CST_05</v>
      </c>
      <c r="E111" s="26" t="str">
        <f>CHAR(34)&amp;VLOOKUP(C111,SOURCE!$V$3:$AC$2863,6,0)&amp;CHAR(34)</f>
        <v>"c"</v>
      </c>
      <c r="F111" s="22" t="str">
        <f>VLOOKUP(C111,SOURCE!$V$3:$AD$2863,9,0)&amp;"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VLOOKUP(C111,SOURCE!V$6:AB$10042,7,0)</f>
        <v>132</v>
      </c>
      <c r="J111" s="28" t="str">
        <f>VLOOKUP(C111,SOURCE!V$6:AB$10042,6,0)</f>
        <v>c</v>
      </c>
      <c r="K111" s="29" t="str">
        <f t="shared" si="9"/>
        <v>c</v>
      </c>
      <c r="L111" s="39" t="str">
        <f>VLOOKUP(C111,SOURCE!V$6:AB$10042,2,0)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>c 299792458 GSB M2 //49</v>
      </c>
      <c r="O111" t="b">
        <f>ISNA(VLOOKUP(J111,J$3:J110,1,0))</f>
        <v>1</v>
      </c>
      <c r="Q111" s="26" t="str">
        <f>VLOOKUP(I111,SOURCE!B:P,5,0)</f>
        <v>"c"</v>
      </c>
      <c r="U111">
        <f t="shared" si="10"/>
        <v>49</v>
      </c>
      <c r="V111" s="52">
        <f t="shared" si="7"/>
        <v>299797202.27370036</v>
      </c>
      <c r="W111">
        <f>IF(AND(O111,VLOOKUP(I111,SOURCE!B:P,2,0)&lt;&gt;"/  { itemToBeCoded"),IF(ISERROR(VLOOKUP(J111,TEST!A:F,5,0)),"",VLOOKUP(J111,TEST!A:F,5,0)),"")</f>
        <v>1</v>
      </c>
      <c r="X111">
        <f>IF(AND(O111,VLOOKUP(I111,SOURCE!B:P,2,0)&lt;&gt;"/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VLOOKUP(C112,SOURCE!$V$3:$AC$2863,8,0)</f>
        <v>CST_08</v>
      </c>
      <c r="E112" s="26" t="str">
        <f>CHAR(34)&amp;VLOOKUP(C112,SOURCE!$V$3:$AC$2863,6,0)&amp;CHAR(34)</f>
        <v>"e"</v>
      </c>
      <c r="F112" s="22" t="str">
        <f>VLOOKUP(C112,SOURCE!$V$3:$AD$2863,9,0)&amp;"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VLOOKUP(C112,SOURCE!V$6:AB$10042,7,0)</f>
        <v>135</v>
      </c>
      <c r="J112" s="28" t="str">
        <f>VLOOKUP(C112,SOURCE!V$6:AB$10042,6,0)</f>
        <v>e</v>
      </c>
      <c r="K112" s="29" t="str">
        <f t="shared" si="9"/>
        <v>e</v>
      </c>
      <c r="L112" s="39" t="str">
        <f>VLOOKUP(C112,SOURCE!V$6:AB$10042,2,0)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"e"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VLOOKUP(C113,SOURCE!$V$3:$AC$2863,8,0)</f>
        <v>CST_16</v>
      </c>
      <c r="E113" s="26" t="str">
        <f>CHAR(34)&amp;VLOOKUP(C113,SOURCE!$V$3:$AC$2863,6,0)&amp;CHAR(34)</f>
        <v>"ge"</v>
      </c>
      <c r="F113" s="22" t="str">
        <f>VLOOKUP(C113,SOURCE!$V$3:$AD$2863,9,0)&amp;"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VLOOKUP(C113,SOURCE!V$6:AB$10042,7,0)</f>
        <v>143</v>
      </c>
      <c r="J113" s="28" t="str">
        <f>VLOOKUP(C113,SOURCE!V$6:AB$10042,6,0)</f>
        <v>ge</v>
      </c>
      <c r="K113" s="29" t="str">
        <f t="shared" si="9"/>
        <v>ge</v>
      </c>
      <c r="L113" s="39" t="str">
        <f>VLOOKUP(C113,SOURCE!V$6:AB$10042,2,0)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VLOOKUP(C114,SOURCE!$V$3:$AC$2863,8,0)</f>
        <v>CST_18</v>
      </c>
      <c r="E114" s="26" t="str">
        <f>CHAR(34)&amp;VLOOKUP(C114,SOURCE!$V$3:$AC$2863,6,0)&amp;CHAR(34)</f>
        <v>"gEARTH"</v>
      </c>
      <c r="F114" s="22" t="str">
        <f>VLOOKUP(C114,SOURCE!$V$3:$AD$2863,9,0)&amp;"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VLOOKUP(C114,SOURCE!V$6:AB$10042,7,0)</f>
        <v>145</v>
      </c>
      <c r="J114" s="28" t="str">
        <f>VLOOKUP(C114,SOURCE!V$6:AB$10042,6,0)</f>
        <v>gEARTH</v>
      </c>
      <c r="K114" s="29" t="str">
        <f t="shared" si="9"/>
        <v>gEARTH</v>
      </c>
      <c r="L114" s="39" t="str">
        <f>VLOOKUP(C114,SOURCE!V$6:AB$10042,2,0)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"g" STD_SUB_EARTH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VLOOKUP(C115,SOURCE!$V$3:$AC$2863,8,0)</f>
        <v>CST_65</v>
      </c>
      <c r="E115" s="26" t="str">
        <f>CHAR(34)&amp;VLOOKUP(C115,SOURCE!$V$3:$AC$2863,6,0)&amp;CHAR(34)</f>
        <v>"mu0"</v>
      </c>
      <c r="F115" s="22" t="str">
        <f>VLOOKUP(C115,SOURCE!$V$3:$AD$2863,9,0)&amp;"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VLOOKUP(C115,SOURCE!V$6:AB$10042,7,0)</f>
        <v>192</v>
      </c>
      <c r="J115" s="28" t="str">
        <f>VLOOKUP(C115,SOURCE!V$6:AB$10042,6,0)</f>
        <v>mu0</v>
      </c>
      <c r="K115" s="29" t="str">
        <f t="shared" si="9"/>
        <v>mu0</v>
      </c>
      <c r="L115" s="39" t="str">
        <f>VLOOKUP(C115,SOURCE!V$6:AB$10042,2,0)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STD_mu STD_SUB_0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VLOOKUP(C116,SOURCE!$V$3:$AC$2863,8,0)</f>
        <v>CST_74</v>
      </c>
      <c r="E116" s="26" t="str">
        <f>CHAR(34)&amp;VLOOKUP(C116,SOURCE!$V$3:$AC$2863,6,0)&amp;CHAR(34)</f>
        <v>"PHI"</v>
      </c>
      <c r="F116" s="22" t="str">
        <f>VLOOKUP(C116,SOURCE!$V$3:$AD$2863,9,0)&amp;"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VLOOKUP(C116,SOURCE!V$6:AB$10042,7,0)</f>
        <v>201</v>
      </c>
      <c r="J116" s="28" t="str">
        <f>VLOOKUP(C116,SOURCE!V$6:AB$10042,6,0)</f>
        <v>PHI</v>
      </c>
      <c r="K116" s="29" t="str">
        <f t="shared" si="9"/>
        <v>PHI</v>
      </c>
      <c r="L116" s="39" t="str">
        <f>VLOOKUP(C116,SOURCE!V$6:AB$10042,2,0)</f>
        <v>Constant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STD_PHI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VLOOKUP(C117,SOURCE!$V$3:$AC$2863,8,0)</f>
        <v>CST_77</v>
      </c>
      <c r="E117" s="26" t="str">
        <f>CHAR(34)&amp;VLOOKUP(C117,SOURCE!$V$3:$AC$2863,6,0)&amp;CHAR(34)</f>
        <v>"-INF"</v>
      </c>
      <c r="F117" s="22" t="str">
        <f>VLOOKUP(C117,SOURCE!$V$3:$AD$2863,9,0)&amp;"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VLOOKUP(C117,SOURCE!V$6:AB$10042,7,0)</f>
        <v>204</v>
      </c>
      <c r="J117" s="28" t="str">
        <f>VLOOKUP(C117,SOURCE!V$6:AB$10042,6,0)</f>
        <v>-INF</v>
      </c>
      <c r="K117" s="29" t="str">
        <f t="shared" si="9"/>
        <v>-INFINITY</v>
      </c>
      <c r="L117" s="39" t="str">
        <f>VLOOKUP(C117,SOURCE!V$6:AB$10042,2,0)</f>
        <v>Math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"-" 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VLOOKUP(C118,SOURCE!$V$3:$AC$2863,8,0)</f>
        <v>CST_78</v>
      </c>
      <c r="E118" s="26" t="str">
        <f>CHAR(34)&amp;VLOOKUP(C118,SOURCE!$V$3:$AC$2863,6,0)&amp;CHAR(34)</f>
        <v>"INF"</v>
      </c>
      <c r="F118" s="22" t="str">
        <f>VLOOKUP(C118,SOURCE!$V$3:$AD$2863,9,0)&amp;"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VLOOKUP(C118,SOURCE!V$6:AB$10042,7,0)</f>
        <v>205</v>
      </c>
      <c r="J118" s="28" t="str">
        <f>VLOOKUP(C118,SOURCE!V$6:AB$10042,6,0)</f>
        <v>INF</v>
      </c>
      <c r="K118" s="29" t="str">
        <f t="shared" si="9"/>
        <v>INFINITY</v>
      </c>
      <c r="L118" s="39" t="str">
        <f>VLOOKUP(C118,SOURCE!V$6:AB$10042,2,0)</f>
        <v>Constant</v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STD_INFINITY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VLOOKUP(C119,SOURCE!$V$3:$AC$2863,8,0)</f>
        <v>ITM_FCC</v>
      </c>
      <c r="E119" s="26" t="str">
        <f>CHAR(34)&amp;VLOOKUP(C119,SOURCE!$V$3:$AC$2863,6,0)&amp;CHAR(34)</f>
        <v>"FC?C"</v>
      </c>
      <c r="F119" s="22" t="str">
        <f>VLOOKUP(C119,SOURCE!$V$3:$AD$2863,9,0)&amp;"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VLOOKUP(C119,SOURCE!V$6:AB$10042,7,0)</f>
        <v>396</v>
      </c>
      <c r="J119" s="28" t="str">
        <f>VLOOKUP(C119,SOURCE!V$6:AB$10042,6,0)</f>
        <v>FC?C</v>
      </c>
      <c r="K119" s="29" t="str">
        <f t="shared" si="9"/>
        <v>FC?C</v>
      </c>
      <c r="L119" s="39" t="str">
        <f>VLOOKUP(C119,SOURCE!V$6:AB$10042,2,0)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"FC?C"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VLOOKUP(C120,SOURCE!$V$3:$AC$2863,8,0)</f>
        <v>ITM_FCS</v>
      </c>
      <c r="E120" s="26" t="str">
        <f>CHAR(34)&amp;VLOOKUP(C120,SOURCE!$V$3:$AC$2863,6,0)&amp;CHAR(34)</f>
        <v>"FC?S"</v>
      </c>
      <c r="F120" s="22" t="str">
        <f>VLOOKUP(C120,SOURCE!$V$3:$AD$2863,9,0)&amp;"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VLOOKUP(C120,SOURCE!V$6:AB$10042,7,0)</f>
        <v>397</v>
      </c>
      <c r="J120" s="28" t="str">
        <f>VLOOKUP(C120,SOURCE!V$6:AB$10042,6,0)</f>
        <v>FC?S</v>
      </c>
      <c r="K120" s="29" t="str">
        <f t="shared" si="9"/>
        <v>FC?S</v>
      </c>
      <c r="L120" s="39" t="str">
        <f>VLOOKUP(C120,SOURCE!V$6:AB$10042,2,0)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"FC?S"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VLOOKUP(C121,SOURCE!$V$3:$AC$2863,8,0)</f>
        <v>ITM_FCF</v>
      </c>
      <c r="E121" s="26" t="str">
        <f>CHAR(34)&amp;VLOOKUP(C121,SOURCE!$V$3:$AC$2863,6,0)&amp;CHAR(34)</f>
        <v>"FC?F"</v>
      </c>
      <c r="F121" s="22" t="str">
        <f>VLOOKUP(C121,SOURCE!$V$3:$AD$2863,9,0)&amp;"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VLOOKUP(C121,SOURCE!V$6:AB$10042,7,0)</f>
        <v>398</v>
      </c>
      <c r="J121" s="28" t="str">
        <f>VLOOKUP(C121,SOURCE!V$6:AB$10042,6,0)</f>
        <v>FC?F</v>
      </c>
      <c r="K121" s="29" t="str">
        <f t="shared" si="9"/>
        <v>FC?F</v>
      </c>
      <c r="L121" s="39" t="str">
        <f>VLOOKUP(C121,SOURCE!V$6:AB$10042,2,0)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"FC?F"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VLOOKUP(C122,SOURCE!$V$3:$AC$2863,8,0)</f>
        <v>ITM_FSC</v>
      </c>
      <c r="E122" s="26" t="str">
        <f>CHAR(34)&amp;VLOOKUP(C122,SOURCE!$V$3:$AC$2863,6,0)&amp;CHAR(34)</f>
        <v>"FS?C"</v>
      </c>
      <c r="F122" s="22" t="str">
        <f>VLOOKUP(C122,SOURCE!$V$3:$AD$2863,9,0)&amp;"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VLOOKUP(C122,SOURCE!V$6:AB$10042,7,0)</f>
        <v>399</v>
      </c>
      <c r="J122" s="28" t="str">
        <f>VLOOKUP(C122,SOURCE!V$6:AB$10042,6,0)</f>
        <v>FS?C</v>
      </c>
      <c r="K122" s="29" t="str">
        <f t="shared" si="9"/>
        <v>FS?C</v>
      </c>
      <c r="L122" s="39" t="str">
        <f>VLOOKUP(C122,SOURCE!V$6:AB$10042,2,0)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"FS?C"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VLOOKUP(C123,SOURCE!$V$3:$AC$2863,8,0)</f>
        <v>ITM_FSS</v>
      </c>
      <c r="E123" s="26" t="str">
        <f>CHAR(34)&amp;VLOOKUP(C123,SOURCE!$V$3:$AC$2863,6,0)&amp;CHAR(34)</f>
        <v>"FS?S"</v>
      </c>
      <c r="F123" s="22" t="str">
        <f>VLOOKUP(C123,SOURCE!$V$3:$AD$2863,9,0)&amp;"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VLOOKUP(C123,SOURCE!V$6:AB$10042,7,0)</f>
        <v>400</v>
      </c>
      <c r="J123" s="28" t="str">
        <f>VLOOKUP(C123,SOURCE!V$6:AB$10042,6,0)</f>
        <v>FS?S</v>
      </c>
      <c r="K123" s="29" t="str">
        <f t="shared" si="9"/>
        <v>FS?S</v>
      </c>
      <c r="L123" s="39" t="str">
        <f>VLOOKUP(C123,SOURCE!V$6:AB$10042,2,0)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"FS?S"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VLOOKUP(C124,SOURCE!$V$3:$AC$2863,8,0)</f>
        <v>ITM_FSF</v>
      </c>
      <c r="E124" s="26" t="str">
        <f>CHAR(34)&amp;VLOOKUP(C124,SOURCE!$V$3:$AC$2863,6,0)&amp;CHAR(34)</f>
        <v>"FS?F"</v>
      </c>
      <c r="F124" s="22" t="str">
        <f>VLOOKUP(C124,SOURCE!$V$3:$AD$2863,9,0)&amp;"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VLOOKUP(C124,SOURCE!V$6:AB$10042,7,0)</f>
        <v>401</v>
      </c>
      <c r="J124" s="28" t="str">
        <f>VLOOKUP(C124,SOURCE!V$6:AB$10042,6,0)</f>
        <v>FS?F</v>
      </c>
      <c r="K124" s="29" t="str">
        <f t="shared" si="9"/>
        <v>FS?F</v>
      </c>
      <c r="L124" s="39" t="str">
        <f>VLOOKUP(C124,SOURCE!V$6:AB$10042,2,0)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"FS?F"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VLOOKUP(C125,SOURCE!$V$3:$AC$2863,8,0)</f>
        <v>ITM_LOGICALNAND</v>
      </c>
      <c r="E125" s="26" t="str">
        <f>CHAR(34)&amp;VLOOKUP(C125,SOURCE!$V$3:$AC$2863,6,0)&amp;CHAR(34)</f>
        <v>"NAND"</v>
      </c>
      <c r="F125" s="22" t="str">
        <f>VLOOKUP(C125,SOURCE!$V$3:$AD$2863,9,0)&amp;"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VLOOKUP(C125,SOURCE!V$6:AB$10042,7,0)</f>
        <v>402</v>
      </c>
      <c r="J125" s="28" t="str">
        <f>VLOOKUP(C125,SOURCE!V$6:AB$10042,6,0)</f>
        <v>NAND</v>
      </c>
      <c r="K125" s="29" t="str">
        <f t="shared" si="9"/>
        <v>NAND</v>
      </c>
      <c r="L125" s="39" t="str">
        <f>VLOOKUP(C125,SOURCE!V$6:AB$10042,2,0)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"NAND"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VLOOKUP(C126,SOURCE!$V$3:$AC$2863,8,0)</f>
        <v>ITM_LOGICALNOR</v>
      </c>
      <c r="E126" s="26" t="str">
        <f>CHAR(34)&amp;VLOOKUP(C126,SOURCE!$V$3:$AC$2863,6,0)&amp;CHAR(34)</f>
        <v>"NOR"</v>
      </c>
      <c r="F126" s="22" t="str">
        <f>VLOOKUP(C126,SOURCE!$V$3:$AD$2863,9,0)&amp;"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VLOOKUP(C126,SOURCE!V$6:AB$10042,7,0)</f>
        <v>403</v>
      </c>
      <c r="J126" s="28" t="str">
        <f>VLOOKUP(C126,SOURCE!V$6:AB$10042,6,0)</f>
        <v>NOR</v>
      </c>
      <c r="K126" s="29" t="str">
        <f t="shared" si="9"/>
        <v>NOR</v>
      </c>
      <c r="L126" s="39" t="str">
        <f>VLOOKUP(C126,SOURCE!V$6:AB$10042,2,0)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VLOOKUP(C127,SOURCE!$V$3:$AC$2863,8,0)</f>
        <v>ITM_LOGICALXNOR</v>
      </c>
      <c r="E127" s="26" t="str">
        <f>CHAR(34)&amp;VLOOKUP(C127,SOURCE!$V$3:$AC$2863,6,0)&amp;CHAR(34)</f>
        <v>"XNOR"</v>
      </c>
      <c r="F127" s="22" t="str">
        <f>VLOOKUP(C127,SOURCE!$V$3:$AD$2863,9,0)&amp;"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VLOOKUP(C127,SOURCE!V$6:AB$10042,7,0)</f>
        <v>404</v>
      </c>
      <c r="J127" s="28" t="str">
        <f>VLOOKUP(C127,SOURCE!V$6:AB$10042,6,0)</f>
        <v>XNOR</v>
      </c>
      <c r="K127" s="29" t="str">
        <f t="shared" si="9"/>
        <v>XNOR</v>
      </c>
      <c r="L127" s="39" t="str">
        <f>VLOOKUP(C127,SOURCE!V$6:AB$10042,2,0)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"XNOR"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VLOOKUP(C128,SOURCE!$V$3:$AC$2863,8,0)</f>
        <v>ITM_BS</v>
      </c>
      <c r="E128" s="26" t="str">
        <f>CHAR(34)&amp;VLOOKUP(C128,SOURCE!$V$3:$AC$2863,6,0)&amp;CHAR(34)</f>
        <v>"BS?"</v>
      </c>
      <c r="F128" s="22" t="str">
        <f>VLOOKUP(C128,SOURCE!$V$3:$AD$2863,9,0)&amp;"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VLOOKUP(C128,SOURCE!V$6:AB$10042,7,0)</f>
        <v>405</v>
      </c>
      <c r="J128" s="28" t="str">
        <f>VLOOKUP(C128,SOURCE!V$6:AB$10042,6,0)</f>
        <v>BS?</v>
      </c>
      <c r="K128" s="29" t="str">
        <f t="shared" si="9"/>
        <v>BS?</v>
      </c>
      <c r="L128" s="39" t="str">
        <f>VLOOKUP(C128,SOURCE!V$6:AB$10042,2,0)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"BS?"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VLOOKUP(C129,SOURCE!$V$3:$AC$2863,8,0)</f>
        <v>ITM_BC</v>
      </c>
      <c r="E129" s="26" t="str">
        <f>CHAR(34)&amp;VLOOKUP(C129,SOURCE!$V$3:$AC$2863,6,0)&amp;CHAR(34)</f>
        <v>"BC?"</v>
      </c>
      <c r="F129" s="22" t="str">
        <f>VLOOKUP(C129,SOURCE!$V$3:$AD$2863,9,0)&amp;"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VLOOKUP(C129,SOURCE!V$6:AB$10042,7,0)</f>
        <v>406</v>
      </c>
      <c r="J129" s="28" t="str">
        <f>VLOOKUP(C129,SOURCE!V$6:AB$10042,6,0)</f>
        <v>BC?</v>
      </c>
      <c r="K129" s="29" t="str">
        <f t="shared" si="9"/>
        <v>BC?</v>
      </c>
      <c r="L129" s="39" t="str">
        <f>VLOOKUP(C129,SOURCE!V$6:AB$10042,2,0)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"BC?"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VLOOKUP(C130,SOURCE!$V$3:$AC$2863,8,0)</f>
        <v>ITM_CB</v>
      </c>
      <c r="E130" s="26" t="str">
        <f>CHAR(34)&amp;VLOOKUP(C130,SOURCE!$V$3:$AC$2863,6,0)&amp;CHAR(34)</f>
        <v>"CB"</v>
      </c>
      <c r="F130" s="22" t="str">
        <f>VLOOKUP(C130,SOURCE!$V$3:$AD$2863,9,0)&amp;"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VLOOKUP(C130,SOURCE!V$6:AB$10042,7,0)</f>
        <v>407</v>
      </c>
      <c r="J130" s="28" t="str">
        <f>VLOOKUP(C130,SOURCE!V$6:AB$10042,6,0)</f>
        <v>CB</v>
      </c>
      <c r="K130" s="29" t="str">
        <f t="shared" si="9"/>
        <v>CB</v>
      </c>
      <c r="L130" s="39" t="str">
        <f>VLOOKUP(C130,SOURCE!V$6:AB$10042,2,0)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"CB"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VLOOKUP(C131,SOURCE!$V$3:$AC$2863,8,0)</f>
        <v>ITM_SB</v>
      </c>
      <c r="E131" s="26" t="str">
        <f>CHAR(34)&amp;VLOOKUP(C131,SOURCE!$V$3:$AC$2863,6,0)&amp;CHAR(34)</f>
        <v>"SB"</v>
      </c>
      <c r="F131" s="22" t="str">
        <f>VLOOKUP(C131,SOURCE!$V$3:$AD$2863,9,0)&amp;"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VLOOKUP(C131,SOURCE!V$6:AB$10042,7,0)</f>
        <v>408</v>
      </c>
      <c r="J131" s="28" t="str">
        <f>VLOOKUP(C131,SOURCE!V$6:AB$10042,6,0)</f>
        <v>SB</v>
      </c>
      <c r="K131" s="29" t="str">
        <f t="shared" si="9"/>
        <v>SB</v>
      </c>
      <c r="L131" s="39" t="str">
        <f>VLOOKUP(C131,SOURCE!V$6:AB$10042,2,0)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"SB"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VLOOKUP(C132,SOURCE!$V$3:$AC$2863,8,0)</f>
        <v>ITM_FB</v>
      </c>
      <c r="E132" s="26" t="str">
        <f>CHAR(34)&amp;VLOOKUP(C132,SOURCE!$V$3:$AC$2863,6,0)&amp;CHAR(34)</f>
        <v>"FB"</v>
      </c>
      <c r="F132" s="22" t="str">
        <f>VLOOKUP(C132,SOURCE!$V$3:$AD$2863,9,0)&amp;"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VLOOKUP(C132,SOURCE!V$6:AB$10042,7,0)</f>
        <v>409</v>
      </c>
      <c r="J132" s="28" t="str">
        <f>VLOOKUP(C132,SOURCE!V$6:AB$10042,6,0)</f>
        <v>FB</v>
      </c>
      <c r="K132" s="29" t="str">
        <f t="shared" si="9"/>
        <v>FB</v>
      </c>
      <c r="L132" s="39" t="str">
        <f>VLOOKUP(C132,SOURCE!V$6:AB$10042,2,0)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"FB"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VLOOKUP(C133,SOURCE!$V$3:$AC$2863,8,0)</f>
        <v>ITM_RL</v>
      </c>
      <c r="E133" s="26" t="str">
        <f>CHAR(34)&amp;VLOOKUP(C133,SOURCE!$V$3:$AC$2863,6,0)&amp;CHAR(34)</f>
        <v>"RL"</v>
      </c>
      <c r="F133" s="22" t="str">
        <f>VLOOKUP(C133,SOURCE!$V$3:$AD$2863,9,0)&amp;"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VLOOKUP(C133,SOURCE!V$6:AB$10042,7,0)</f>
        <v>410</v>
      </c>
      <c r="J133" s="28" t="str">
        <f>VLOOKUP(C133,SOURCE!V$6:AB$10042,6,0)</f>
        <v>RL</v>
      </c>
      <c r="K133" s="29" t="str">
        <f t="shared" si="9"/>
        <v>RL</v>
      </c>
      <c r="L133" s="39" t="str">
        <f>VLOOKUP(C133,SOURCE!V$6:AB$10042,2,0)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VLOOKUP(C134,SOURCE!$V$3:$AC$2863,8,0)</f>
        <v>ITM_RLC</v>
      </c>
      <c r="E134" s="26" t="str">
        <f>CHAR(34)&amp;VLOOKUP(C134,SOURCE!$V$3:$AC$2863,6,0)&amp;CHAR(34)</f>
        <v>"RLC"</v>
      </c>
      <c r="F134" s="22" t="str">
        <f>VLOOKUP(C134,SOURCE!$V$3:$AD$2863,9,0)&amp;"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VLOOKUP(C134,SOURCE!V$6:AB$10042,7,0)</f>
        <v>411</v>
      </c>
      <c r="J134" s="28" t="str">
        <f>VLOOKUP(C134,SOURCE!V$6:AB$10042,6,0)</f>
        <v>RLC</v>
      </c>
      <c r="K134" s="29" t="str">
        <f t="shared" si="9"/>
        <v>RLC</v>
      </c>
      <c r="L134" s="39" t="str">
        <f>VLOOKUP(C134,SOURCE!V$6:AB$10042,2,0)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"RLC"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VLOOKUP(C135,SOURCE!$V$3:$AC$2863,8,0)</f>
        <v>ITM_RR</v>
      </c>
      <c r="E135" s="26" t="str">
        <f>CHAR(34)&amp;VLOOKUP(C135,SOURCE!$V$3:$AC$2863,6,0)&amp;CHAR(34)</f>
        <v>"RR"</v>
      </c>
      <c r="F135" s="22" t="str">
        <f>VLOOKUP(C135,SOURCE!$V$3:$AD$2863,9,0)&amp;"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VLOOKUP(C135,SOURCE!V$6:AB$10042,7,0)</f>
        <v>412</v>
      </c>
      <c r="J135" s="28" t="str">
        <f>VLOOKUP(C135,SOURCE!V$6:AB$10042,6,0)</f>
        <v>RR</v>
      </c>
      <c r="K135" s="29" t="str">
        <f t="shared" si="9"/>
        <v>RR</v>
      </c>
      <c r="L135" s="39" t="str">
        <f>VLOOKUP(C135,SOURCE!V$6:AB$10042,2,0)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VLOOKUP(C136,SOURCE!$V$3:$AC$2863,8,0)</f>
        <v>ITM_RRC</v>
      </c>
      <c r="E136" s="26" t="str">
        <f>CHAR(34)&amp;VLOOKUP(C136,SOURCE!$V$3:$AC$2863,6,0)&amp;CHAR(34)</f>
        <v>"RRC"</v>
      </c>
      <c r="F136" s="22" t="str">
        <f>VLOOKUP(C136,SOURCE!$V$3:$AD$2863,9,0)&amp;"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VLOOKUP(C136,SOURCE!V$6:AB$10042,7,0)</f>
        <v>413</v>
      </c>
      <c r="J136" s="28" t="str">
        <f>VLOOKUP(C136,SOURCE!V$6:AB$10042,6,0)</f>
        <v>RRC</v>
      </c>
      <c r="K136" s="29" t="str">
        <f t="shared" si="9"/>
        <v>RRC</v>
      </c>
      <c r="L136" s="39" t="str">
        <f>VLOOKUP(C136,SOURCE!V$6:AB$10042,2,0)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"RRC"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VLOOKUP(C137,SOURCE!$V$3:$AC$2863,8,0)</f>
        <v>ITM_SL</v>
      </c>
      <c r="E137" s="26" t="str">
        <f>CHAR(34)&amp;VLOOKUP(C137,SOURCE!$V$3:$AC$2863,6,0)&amp;CHAR(34)</f>
        <v>"SL"</v>
      </c>
      <c r="F137" s="22" t="str">
        <f>VLOOKUP(C137,SOURCE!$V$3:$AD$2863,9,0)&amp;"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VLOOKUP(C137,SOURCE!V$6:AB$10042,7,0)</f>
        <v>414</v>
      </c>
      <c r="J137" s="28" t="str">
        <f>VLOOKUP(C137,SOURCE!V$6:AB$10042,6,0)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VLOOKUP(C137,SOURCE!V$6:AB$10042,2,0)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"SL"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VLOOKUP(C138,SOURCE!$V$3:$AC$2863,8,0)</f>
        <v>ITM_SR</v>
      </c>
      <c r="E138" s="26" t="str">
        <f>CHAR(34)&amp;VLOOKUP(C138,SOURCE!$V$3:$AC$2863,6,0)&amp;CHAR(34)</f>
        <v>"SR"</v>
      </c>
      <c r="F138" s="22" t="str">
        <f>VLOOKUP(C138,SOURCE!$V$3:$AD$2863,9,0)&amp;"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VLOOKUP(C138,SOURCE!V$6:AB$10042,7,0)</f>
        <v>415</v>
      </c>
      <c r="J138" s="28" t="str">
        <f>VLOOKUP(C138,SOURCE!V$6:AB$10042,6,0)</f>
        <v>SR</v>
      </c>
      <c r="K138" s="29" t="str">
        <f t="shared" si="13"/>
        <v>SR</v>
      </c>
      <c r="L138" s="39" t="str">
        <f>VLOOKUP(C138,SOURCE!V$6:AB$10042,2,0)</f>
        <v>Logic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VLOOKUP(C139,SOURCE!$V$3:$AC$2863,8,0)</f>
        <v>ITM_ASR</v>
      </c>
      <c r="E139" s="26" t="str">
        <f>CHAR(34)&amp;VLOOKUP(C139,SOURCE!$V$3:$AC$2863,6,0)&amp;CHAR(34)</f>
        <v>"ASR"</v>
      </c>
      <c r="F139" s="22" t="str">
        <f>VLOOKUP(C139,SOURCE!$V$3:$AD$2863,9,0)&amp;"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VLOOKUP(C139,SOURCE!V$6:AB$10042,7,0)</f>
        <v>416</v>
      </c>
      <c r="J139" s="28" t="str">
        <f>VLOOKUP(C139,SOURCE!V$6:AB$10042,6,0)</f>
        <v>ASR</v>
      </c>
      <c r="K139" s="29" t="str">
        <f t="shared" si="13"/>
        <v>ASR</v>
      </c>
      <c r="L139" s="39" t="str">
        <f>VLOOKUP(C139,SOURCE!V$6:AB$10042,2,0)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"ASR"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VLOOKUP(C140,SOURCE!$V$3:$AC$2863,8,0)</f>
        <v>ITM_LJ</v>
      </c>
      <c r="E140" s="26" t="str">
        <f>CHAR(34)&amp;VLOOKUP(C140,SOURCE!$V$3:$AC$2863,6,0)&amp;CHAR(34)</f>
        <v>"LJ"</v>
      </c>
      <c r="F140" s="22" t="str">
        <f>VLOOKUP(C140,SOURCE!$V$3:$AD$2863,9,0)&amp;"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VLOOKUP(C140,SOURCE!V$6:AB$10042,7,0)</f>
        <v>417</v>
      </c>
      <c r="J140" s="28" t="str">
        <f>VLOOKUP(C140,SOURCE!V$6:AB$10042,6,0)</f>
        <v>LJ</v>
      </c>
      <c r="K140" s="29" t="str">
        <f t="shared" si="13"/>
        <v>LJ</v>
      </c>
      <c r="L140" s="39" t="str">
        <f>VLOOKUP(C140,SOURCE!V$6:AB$10042,2,0)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"LJ"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VLOOKUP(C141,SOURCE!$V$3:$AC$2863,8,0)</f>
        <v>ITM_RJ</v>
      </c>
      <c r="E141" s="26" t="str">
        <f>CHAR(34)&amp;VLOOKUP(C141,SOURCE!$V$3:$AC$2863,6,0)&amp;CHAR(34)</f>
        <v>"RJ"</v>
      </c>
      <c r="F141" s="22" t="str">
        <f>VLOOKUP(C141,SOURCE!$V$3:$AD$2863,9,0)&amp;"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VLOOKUP(C141,SOURCE!V$6:AB$10042,7,0)</f>
        <v>418</v>
      </c>
      <c r="J141" s="28" t="str">
        <f>VLOOKUP(C141,SOURCE!V$6:AB$10042,6,0)</f>
        <v>RJ</v>
      </c>
      <c r="K141" s="29" t="str">
        <f t="shared" si="13"/>
        <v>RJ</v>
      </c>
      <c r="L141" s="39" t="str">
        <f>VLOOKUP(C141,SOURCE!V$6:AB$10042,2,0)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"RJ"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VLOOKUP(C142,SOURCE!$V$3:$AC$2863,8,0)</f>
        <v>ITM_MASKL</v>
      </c>
      <c r="E142" s="26" t="str">
        <f>CHAR(34)&amp;VLOOKUP(C142,SOURCE!$V$3:$AC$2863,6,0)&amp;CHAR(34)</f>
        <v>"MASKL"</v>
      </c>
      <c r="F142" s="22" t="str">
        <f>VLOOKUP(C142,SOURCE!$V$3:$AD$2863,9,0)&amp;"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VLOOKUP(C142,SOURCE!V$6:AB$10042,7,0)</f>
        <v>419</v>
      </c>
      <c r="J142" s="28" t="str">
        <f>VLOOKUP(C142,SOURCE!V$6:AB$10042,6,0)</f>
        <v>MASKL</v>
      </c>
      <c r="K142" s="29" t="str">
        <f t="shared" si="13"/>
        <v>MASKL</v>
      </c>
      <c r="L142" s="39" t="str">
        <f>VLOOKUP(C142,SOURCE!V$6:AB$10042,2,0)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VLOOKUP(C143,SOURCE!$V$3:$AC$2863,8,0)</f>
        <v>ITM_MASKR</v>
      </c>
      <c r="E143" s="26" t="str">
        <f>CHAR(34)&amp;VLOOKUP(C143,SOURCE!$V$3:$AC$2863,6,0)&amp;CHAR(34)</f>
        <v>"MASKR"</v>
      </c>
      <c r="F143" s="22" t="str">
        <f>VLOOKUP(C143,SOURCE!$V$3:$AD$2863,9,0)&amp;"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VLOOKUP(C143,SOURCE!V$6:AB$10042,7,0)</f>
        <v>420</v>
      </c>
      <c r="J143" s="28" t="str">
        <f>VLOOKUP(C143,SOURCE!V$6:AB$10042,6,0)</f>
        <v>MASKR</v>
      </c>
      <c r="K143" s="29" t="str">
        <f t="shared" si="13"/>
        <v>MASKR</v>
      </c>
      <c r="L143" s="39" t="str">
        <f>VLOOKUP(C143,SOURCE!V$6:AB$10042,2,0)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"MASKR"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VLOOKUP(C144,SOURCE!$V$3:$AC$2863,8,0)</f>
        <v>ITM_MIRROR</v>
      </c>
      <c r="E144" s="26" t="str">
        <f>CHAR(34)&amp;VLOOKUP(C144,SOURCE!$V$3:$AC$2863,6,0)&amp;CHAR(34)</f>
        <v>"MIRROR"</v>
      </c>
      <c r="F144" s="22" t="str">
        <f>VLOOKUP(C144,SOURCE!$V$3:$AD$2863,9,0)&amp;"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VLOOKUP(C144,SOURCE!V$6:AB$10042,7,0)</f>
        <v>421</v>
      </c>
      <c r="J144" s="28" t="str">
        <f>VLOOKUP(C144,SOURCE!V$6:AB$10042,6,0)</f>
        <v>MIRROR</v>
      </c>
      <c r="K144" s="29" t="str">
        <f t="shared" si="13"/>
        <v>MIRROR</v>
      </c>
      <c r="L144" s="39" t="str">
        <f>VLOOKUP(C144,SOURCE!V$6:AB$10042,2,0)</f>
        <v/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"MIRROR"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VLOOKUP(C145,SOURCE!$V$3:$AC$2863,8,0)</f>
        <v>ITM_NUMB</v>
      </c>
      <c r="E145" s="26" t="str">
        <f>CHAR(34)&amp;VLOOKUP(C145,SOURCE!$V$3:$AC$2863,6,0)&amp;CHAR(34)</f>
        <v>"#B"</v>
      </c>
      <c r="F145" s="22" t="str">
        <f>VLOOKUP(C145,SOURCE!$V$3:$AD$2863,9,0)&amp;"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VLOOKUP(C145,SOURCE!V$6:AB$10042,7,0)</f>
        <v>422</v>
      </c>
      <c r="J145" s="28" t="str">
        <f>VLOOKUP(C145,SOURCE!V$6:AB$10042,6,0)</f>
        <v>#B</v>
      </c>
      <c r="K145" s="29" t="str">
        <f t="shared" si="13"/>
        <v>#B</v>
      </c>
      <c r="L145" s="39" t="str">
        <f>VLOOKUP(C145,SOURCE!V$6:AB$10042,2,0)</f>
        <v>Logic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"#B"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VLOOKUP(C146,SOURCE!$V$3:$AC$2863,8,0)</f>
        <v>ITM_SDL</v>
      </c>
      <c r="E146" s="26" t="str">
        <f>CHAR(34)&amp;VLOOKUP(C146,SOURCE!$V$3:$AC$2863,6,0)&amp;CHAR(34)</f>
        <v>"SDL"</v>
      </c>
      <c r="F146" s="22" t="str">
        <f>VLOOKUP(C146,SOURCE!$V$3:$AD$2863,9,0)&amp;"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VLOOKUP(C146,SOURCE!V$6:AB$10042,7,0)</f>
        <v>423</v>
      </c>
      <c r="J146" s="28" t="str">
        <f>VLOOKUP(C146,SOURCE!V$6:AB$10042,6,0)</f>
        <v>SDL</v>
      </c>
      <c r="K146" s="29" t="str">
        <f t="shared" si="13"/>
        <v>SDL</v>
      </c>
      <c r="L146" s="39" t="str">
        <f>VLOOKUP(C146,SOURCE!V$6:AB$10042,2,0)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"SDL"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VLOOKUP(C147,SOURCE!$V$3:$AC$2863,8,0)</f>
        <v>ITM_SDR</v>
      </c>
      <c r="E147" s="26" t="str">
        <f>CHAR(34)&amp;VLOOKUP(C147,SOURCE!$V$3:$AC$2863,6,0)&amp;CHAR(34)</f>
        <v>"SDR"</v>
      </c>
      <c r="F147" s="22" t="str">
        <f>VLOOKUP(C147,SOURCE!$V$3:$AD$2863,9,0)&amp;"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VLOOKUP(C147,SOURCE!V$6:AB$10042,7,0)</f>
        <v>424</v>
      </c>
      <c r="J147" s="28" t="str">
        <f>VLOOKUP(C147,SOURCE!V$6:AB$10042,6,0)</f>
        <v>SDR</v>
      </c>
      <c r="K147" s="29" t="str">
        <f t="shared" si="13"/>
        <v>SDR</v>
      </c>
      <c r="L147" s="39" t="str">
        <f>VLOOKUP(C147,SOURCE!V$6:AB$10042,2,0)</f>
        <v>Math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"SDR"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VLOOKUP(C148,SOURCE!$V$3:$AC$2863,8,0)</f>
        <v>ITM_SIGMAPLUS</v>
      </c>
      <c r="E148" s="26" t="str">
        <f>CHAR(34)&amp;VLOOKUP(C148,SOURCE!$V$3:$AC$2863,6,0)&amp;CHAR(34)</f>
        <v>"SUM+"</v>
      </c>
      <c r="F148" s="22" t="str">
        <f>VLOOKUP(C148,SOURCE!$V$3:$AD$2863,9,0)&amp;"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VLOOKUP(C148,SOURCE!V$6:AB$10042,7,0)</f>
        <v>433</v>
      </c>
      <c r="J148" s="28" t="str">
        <f>VLOOKUP(C148,SOURCE!V$6:AB$10042,6,0)</f>
        <v>SUM+</v>
      </c>
      <c r="K148" s="29" t="str">
        <f t="shared" si="13"/>
        <v>SUM+</v>
      </c>
      <c r="L148" s="39" t="str">
        <f>VLOOKUP(C148,SOURCE!V$6:AB$10042,2,0)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"+"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VLOOKUP(C149,SOURCE!$V$3:$AC$2863,8,0)</f>
        <v>ITM_NSIGMA</v>
      </c>
      <c r="E149" s="26" t="str">
        <f>CHAR(34)&amp;VLOOKUP(C149,SOURCE!$V$3:$AC$2863,6,0)&amp;CHAR(34)</f>
        <v>"NSUM"</v>
      </c>
      <c r="F149" s="22" t="str">
        <f>VLOOKUP(C149,SOURCE!$V$3:$AD$2863,9,0)&amp;"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VLOOKUP(C149,SOURCE!V$6:AB$10042,7,0)</f>
        <v>435</v>
      </c>
      <c r="J149" s="28" t="str">
        <f>VLOOKUP(C149,SOURCE!V$6:AB$10042,6,0)</f>
        <v>NSUM</v>
      </c>
      <c r="K149" s="29" t="str">
        <f t="shared" si="13"/>
        <v>n</v>
      </c>
      <c r="L149" s="39" t="str">
        <f>VLOOKUP(C149,SOURCE!V$6:AB$10042,2,0)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"n"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VLOOKUP(C150,SOURCE!$V$3:$AC$2863,8,0)</f>
        <v>ITM_SIGMAx</v>
      </c>
      <c r="E150" s="26" t="str">
        <f>CHAR(34)&amp;VLOOKUP(C150,SOURCE!$V$3:$AC$2863,6,0)&amp;CHAR(34)</f>
        <v>"SUMX"</v>
      </c>
      <c r="F150" s="22" t="str">
        <f>VLOOKUP(C150,SOURCE!$V$3:$AD$2863,9,0)&amp;"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VLOOKUP(C150,SOURCE!V$6:AB$10042,7,0)</f>
        <v>436</v>
      </c>
      <c r="J150" s="28" t="str">
        <f>VLOOKUP(C150,SOURCE!V$6:AB$10042,6,0)</f>
        <v>SUMX</v>
      </c>
      <c r="K150" s="29" t="str">
        <f t="shared" si="13"/>
        <v>SUMx</v>
      </c>
      <c r="L150" s="39" t="str">
        <f>VLOOKUP(C150,SOURCE!V$6:AB$10042,2,0)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VLOOKUP(C151,SOURCE!$V$3:$AC$2863,8,0)</f>
        <v>ITM_SIGMAy</v>
      </c>
      <c r="E151" s="26" t="str">
        <f>CHAR(34)&amp;VLOOKUP(C151,SOURCE!$V$3:$AC$2863,6,0)&amp;CHAR(34)</f>
        <v>"SUMY"</v>
      </c>
      <c r="F151" s="22" t="str">
        <f>VLOOKUP(C151,SOURCE!$V$3:$AD$2863,9,0)&amp;"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VLOOKUP(C151,SOURCE!V$6:AB$10042,7,0)</f>
        <v>437</v>
      </c>
      <c r="J151" s="28" t="str">
        <f>VLOOKUP(C151,SOURCE!V$6:AB$10042,6,0)</f>
        <v>SUMY</v>
      </c>
      <c r="K151" s="29" t="str">
        <f t="shared" si="13"/>
        <v>SUMy</v>
      </c>
      <c r="L151" s="39" t="str">
        <f>VLOOKUP(C151,SOURCE!V$6:AB$10042,2,0)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VLOOKUP(C152,SOURCE!$V$3:$AC$2863,8,0)</f>
        <v>ITM_SIGMAx2</v>
      </c>
      <c r="E152" s="26" t="str">
        <f>CHAR(34)&amp;VLOOKUP(C152,SOURCE!$V$3:$AC$2863,6,0)&amp;CHAR(34)</f>
        <v>"SMX^2"</v>
      </c>
      <c r="F152" s="22" t="str">
        <f>VLOOKUP(C152,SOURCE!$V$3:$AD$2863,9,0)&amp;"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VLOOKUP(C152,SOURCE!V$6:AB$10042,7,0)</f>
        <v>438</v>
      </c>
      <c r="J152" s="28" t="str">
        <f>VLOOKUP(C152,SOURCE!V$6:AB$10042,6,0)</f>
        <v>SMX^2</v>
      </c>
      <c r="K152" s="29" t="str">
        <f t="shared" si="13"/>
        <v>SUMx^2</v>
      </c>
      <c r="L152" s="39" t="str">
        <f>VLOOKUP(C152,SOURCE!V$6:AB$10042,2,0)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VLOOKUP(C153,SOURCE!$V$3:$AC$2863,8,0)</f>
        <v>ITM_SIGMAx2y</v>
      </c>
      <c r="E153" s="26" t="str">
        <f>CHAR(34)&amp;VLOOKUP(C153,SOURCE!$V$3:$AC$2863,6,0)&amp;CHAR(34)</f>
        <v>"SMX^2Y"</v>
      </c>
      <c r="F153" s="22" t="str">
        <f>VLOOKUP(C153,SOURCE!$V$3:$AD$2863,9,0)&amp;"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VLOOKUP(C153,SOURCE!V$6:AB$10042,7,0)</f>
        <v>439</v>
      </c>
      <c r="J153" s="28" t="str">
        <f>VLOOKUP(C153,SOURCE!V$6:AB$10042,6,0)</f>
        <v>SMX^2Y</v>
      </c>
      <c r="K153" s="29" t="str">
        <f t="shared" si="13"/>
        <v>SUMx^2y</v>
      </c>
      <c r="L153" s="39" t="str">
        <f>VLOOKUP(C153,SOURCE!V$6:AB$10042,2,0)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"x" STD_SUP_2 "y"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VLOOKUP(C154,SOURCE!$V$3:$AC$2863,8,0)</f>
        <v>ITM_SIGMAy2</v>
      </c>
      <c r="E154" s="26" t="str">
        <f>CHAR(34)&amp;VLOOKUP(C154,SOURCE!$V$3:$AC$2863,6,0)&amp;CHAR(34)</f>
        <v>"SMY^2"</v>
      </c>
      <c r="F154" s="22" t="str">
        <f>VLOOKUP(C154,SOURCE!$V$3:$AD$2863,9,0)&amp;"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VLOOKUP(C154,SOURCE!V$6:AB$10042,7,0)</f>
        <v>440</v>
      </c>
      <c r="J154" s="28" t="str">
        <f>VLOOKUP(C154,SOURCE!V$6:AB$10042,6,0)</f>
        <v>SMY^2</v>
      </c>
      <c r="K154" s="29" t="str">
        <f t="shared" si="13"/>
        <v>SUMy^2</v>
      </c>
      <c r="L154" s="39" t="str">
        <f>VLOOKUP(C154,SOURCE!V$6:AB$10042,2,0)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"y" STD_SUP_2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VLOOKUP(C155,SOURCE!$V$3:$AC$2863,8,0)</f>
        <v>ITM_SIGMAxy</v>
      </c>
      <c r="E155" s="26" t="str">
        <f>CHAR(34)&amp;VLOOKUP(C155,SOURCE!$V$3:$AC$2863,6,0)&amp;CHAR(34)</f>
        <v>"SMXY"</v>
      </c>
      <c r="F155" s="22" t="str">
        <f>VLOOKUP(C155,SOURCE!$V$3:$AD$2863,9,0)&amp;"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VLOOKUP(C155,SOURCE!V$6:AB$10042,7,0)</f>
        <v>441</v>
      </c>
      <c r="J155" s="28" t="str">
        <f>VLOOKUP(C155,SOURCE!V$6:AB$10042,6,0)</f>
        <v>SMXY</v>
      </c>
      <c r="K155" s="29" t="str">
        <f t="shared" si="13"/>
        <v>SUMxy</v>
      </c>
      <c r="L155" s="39" t="str">
        <f>VLOOKUP(C155,SOURCE!V$6:AB$10042,2,0)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VLOOKUP(C156,SOURCE!$V$3:$AC$2863,8,0)</f>
        <v>ITM_SIGMAlnxy</v>
      </c>
      <c r="E156" s="26" t="str">
        <f>CHAR(34)&amp;VLOOKUP(C156,SOURCE!$V$3:$AC$2863,6,0)&amp;CHAR(34)</f>
        <v>"SMLNXY"</v>
      </c>
      <c r="F156" s="22" t="str">
        <f>VLOOKUP(C156,SOURCE!$V$3:$AD$2863,9,0)&amp;"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VLOOKUP(C156,SOURCE!V$6:AB$10042,7,0)</f>
        <v>442</v>
      </c>
      <c r="J156" s="28" t="str">
        <f>VLOOKUP(C156,SOURCE!V$6:AB$10042,6,0)</f>
        <v>SMLNXY</v>
      </c>
      <c r="K156" s="29" t="str">
        <f t="shared" si="13"/>
        <v>SUMlnxy</v>
      </c>
      <c r="L156" s="39" t="str">
        <f>VLOOKUP(C156,SOURCE!V$6:AB$10042,2,0)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VLOOKUP(C157,SOURCE!$V$3:$AC$2863,8,0)</f>
        <v>ITM_SIGMAlnx</v>
      </c>
      <c r="E157" s="26" t="str">
        <f>CHAR(34)&amp;VLOOKUP(C157,SOURCE!$V$3:$AC$2863,6,0)&amp;CHAR(34)</f>
        <v>"SMLNX"</v>
      </c>
      <c r="F157" s="22" t="str">
        <f>VLOOKUP(C157,SOURCE!$V$3:$AD$2863,9,0)&amp;"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VLOOKUP(C157,SOURCE!V$6:AB$10042,7,0)</f>
        <v>443</v>
      </c>
      <c r="J157" s="28" t="str">
        <f>VLOOKUP(C157,SOURCE!V$6:AB$10042,6,0)</f>
        <v>SMLNX</v>
      </c>
      <c r="K157" s="29" t="str">
        <f t="shared" si="13"/>
        <v>SUMlnx</v>
      </c>
      <c r="L157" s="39" t="str">
        <f>VLOOKUP(C157,SOURCE!V$6:AB$10042,2,0)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VLOOKUP(C158,SOURCE!$V$3:$AC$2863,8,0)</f>
        <v>ITM_SIGMAln2x</v>
      </c>
      <c r="E158" s="26" t="str">
        <f>CHAR(34)&amp;VLOOKUP(C158,SOURCE!$V$3:$AC$2863,6,0)&amp;CHAR(34)</f>
        <v>"SMLN^2X"</v>
      </c>
      <c r="F158" s="22" t="str">
        <f>VLOOKUP(C158,SOURCE!$V$3:$AD$2863,9,0)&amp;"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VLOOKUP(C158,SOURCE!V$6:AB$10042,7,0)</f>
        <v>444</v>
      </c>
      <c r="J158" s="28" t="str">
        <f>VLOOKUP(C158,SOURCE!V$6:AB$10042,6,0)</f>
        <v>SMLN^2X</v>
      </c>
      <c r="K158" s="29" t="str">
        <f t="shared" si="13"/>
        <v>SUMln^2x</v>
      </c>
      <c r="L158" s="39" t="str">
        <f>VLOOKUP(C158,SOURCE!V$6:AB$10042,2,0)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"ln" STD_SUP_2 "x"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VLOOKUP(C159,SOURCE!$V$3:$AC$2863,8,0)</f>
        <v>ITM_SIGMAylnx</v>
      </c>
      <c r="E159" s="26" t="str">
        <f>CHAR(34)&amp;VLOOKUP(C159,SOURCE!$V$3:$AC$2863,6,0)&amp;CHAR(34)</f>
        <v>"SMYLNX"</v>
      </c>
      <c r="F159" s="22" t="str">
        <f>VLOOKUP(C159,SOURCE!$V$3:$AD$2863,9,0)&amp;"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VLOOKUP(C159,SOURCE!V$6:AB$10042,7,0)</f>
        <v>445</v>
      </c>
      <c r="J159" s="28" t="str">
        <f>VLOOKUP(C159,SOURCE!V$6:AB$10042,6,0)</f>
        <v>SMYLNX</v>
      </c>
      <c r="K159" s="29" t="str">
        <f t="shared" si="13"/>
        <v>SUMylnx</v>
      </c>
      <c r="L159" s="39" t="str">
        <f>VLOOKUP(C159,SOURCE!V$6:AB$10042,2,0)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"ylnx"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VLOOKUP(C160,SOURCE!$V$3:$AC$2863,8,0)</f>
        <v>ITM_SIGMAlny</v>
      </c>
      <c r="E160" s="26" t="str">
        <f>CHAR(34)&amp;VLOOKUP(C160,SOURCE!$V$3:$AC$2863,6,0)&amp;CHAR(34)</f>
        <v>"SMLNY"</v>
      </c>
      <c r="F160" s="22" t="str">
        <f>VLOOKUP(C160,SOURCE!$V$3:$AD$2863,9,0)&amp;"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VLOOKUP(C160,SOURCE!V$6:AB$10042,7,0)</f>
        <v>446</v>
      </c>
      <c r="J160" s="28" t="str">
        <f>VLOOKUP(C160,SOURCE!V$6:AB$10042,6,0)</f>
        <v>SMLNY</v>
      </c>
      <c r="K160" s="29" t="str">
        <f t="shared" si="13"/>
        <v>SUMlny</v>
      </c>
      <c r="L160" s="39" t="str">
        <f>VLOOKUP(C160,SOURCE!V$6:AB$10042,2,0)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VLOOKUP(C161,SOURCE!$V$3:$AC$2863,8,0)</f>
        <v>ITM_SIGMAln2y</v>
      </c>
      <c r="E161" s="26" t="str">
        <f>CHAR(34)&amp;VLOOKUP(C161,SOURCE!$V$3:$AC$2863,6,0)&amp;CHAR(34)</f>
        <v>"SMLN^2Y"</v>
      </c>
      <c r="F161" s="22" t="str">
        <f>VLOOKUP(C161,SOURCE!$V$3:$AD$2863,9,0)&amp;"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VLOOKUP(C161,SOURCE!V$6:AB$10042,7,0)</f>
        <v>447</v>
      </c>
      <c r="J161" s="28" t="str">
        <f>VLOOKUP(C161,SOURCE!V$6:AB$10042,6,0)</f>
        <v>SMLN^2Y</v>
      </c>
      <c r="K161" s="29" t="str">
        <f t="shared" si="13"/>
        <v>SUMln^2y</v>
      </c>
      <c r="L161" s="39" t="str">
        <f>VLOOKUP(C161,SOURCE!V$6:AB$10042,2,0)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"ln" STD_SUP_2 "y"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VLOOKUP(C162,SOURCE!$V$3:$AC$2863,8,0)</f>
        <v>ITM_SIGMAxlny</v>
      </c>
      <c r="E162" s="26" t="str">
        <f>CHAR(34)&amp;VLOOKUP(C162,SOURCE!$V$3:$AC$2863,6,0)&amp;CHAR(34)</f>
        <v>"SMXLNY"</v>
      </c>
      <c r="F162" s="22" t="str">
        <f>VLOOKUP(C162,SOURCE!$V$3:$AD$2863,9,0)&amp;"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VLOOKUP(C162,SOURCE!V$6:AB$10042,7,0)</f>
        <v>448</v>
      </c>
      <c r="J162" s="28" t="str">
        <f>VLOOKUP(C162,SOURCE!V$6:AB$10042,6,0)</f>
        <v>SMXLNY</v>
      </c>
      <c r="K162" s="29" t="str">
        <f t="shared" si="13"/>
        <v>SUMxlny</v>
      </c>
      <c r="L162" s="39" t="str">
        <f>VLOOKUP(C162,SOURCE!V$6:AB$10042,2,0)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VLOOKUP(C163,SOURCE!$V$3:$AC$2863,8,0)</f>
        <v>ITM_SIGMAx2lny</v>
      </c>
      <c r="E163" s="26" t="str">
        <f>CHAR(34)&amp;VLOOKUP(C163,SOURCE!$V$3:$AC$2863,6,0)&amp;CHAR(34)</f>
        <v>"SMX^2LNY"</v>
      </c>
      <c r="F163" s="22" t="str">
        <f>VLOOKUP(C163,SOURCE!$V$3:$AD$2863,9,0)&amp;"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VLOOKUP(C163,SOURCE!V$6:AB$10042,7,0)</f>
        <v>449</v>
      </c>
      <c r="J163" s="28" t="str">
        <f>VLOOKUP(C163,SOURCE!V$6:AB$10042,6,0)</f>
        <v>SMX^2LNY</v>
      </c>
      <c r="K163" s="29" t="str">
        <f t="shared" si="13"/>
        <v>SUMx^2lny</v>
      </c>
      <c r="L163" s="39" t="str">
        <f>VLOOKUP(C163,SOURCE!V$6:AB$10042,2,0)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"x" STD_SUP_2 "lny"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VLOOKUP(C164,SOURCE!$V$3:$AC$2863,8,0)</f>
        <v>ITM_SIGMAlnyonx</v>
      </c>
      <c r="E164" s="26" t="str">
        <f>CHAR(34)&amp;VLOOKUP(C164,SOURCE!$V$3:$AC$2863,6,0)&amp;CHAR(34)</f>
        <v>"SMLNY/X"</v>
      </c>
      <c r="F164" s="22" t="str">
        <f>VLOOKUP(C164,SOURCE!$V$3:$AD$2863,9,0)&amp;"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VLOOKUP(C164,SOURCE!V$6:AB$10042,7,0)</f>
        <v>450</v>
      </c>
      <c r="J164" s="28" t="str">
        <f>VLOOKUP(C164,SOURCE!V$6:AB$10042,6,0)</f>
        <v>SMLNY/X</v>
      </c>
      <c r="K164" s="29" t="str">
        <f t="shared" si="13"/>
        <v>SUMlny/x</v>
      </c>
      <c r="L164" s="39" t="str">
        <f>VLOOKUP(C164,SOURCE!V$6:AB$10042,2,0)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"lny/x"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VLOOKUP(C165,SOURCE!$V$3:$AC$2863,8,0)</f>
        <v>ITM_SIGMAx2ony</v>
      </c>
      <c r="E165" s="26" t="str">
        <f>CHAR(34)&amp;VLOOKUP(C165,SOURCE!$V$3:$AC$2863,6,0)&amp;CHAR(34)</f>
        <v>"SMX^2/Y"</v>
      </c>
      <c r="F165" s="22" t="str">
        <f>VLOOKUP(C165,SOURCE!$V$3:$AD$2863,9,0)&amp;"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VLOOKUP(C165,SOURCE!V$6:AB$10042,7,0)</f>
        <v>451</v>
      </c>
      <c r="J165" s="28" t="str">
        <f>VLOOKUP(C165,SOURCE!V$6:AB$10042,6,0)</f>
        <v>SMX^2/Y</v>
      </c>
      <c r="K165" s="29" t="str">
        <f t="shared" si="13"/>
        <v>SUMx^2/y</v>
      </c>
      <c r="L165" s="39" t="str">
        <f>VLOOKUP(C165,SOURCE!V$6:AB$10042,2,0)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"x" STD_SUP_2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VLOOKUP(C166,SOURCE!$V$3:$AC$2863,8,0)</f>
        <v>ITM_SIGMA1onx</v>
      </c>
      <c r="E166" s="26" t="str">
        <f>CHAR(34)&amp;VLOOKUP(C166,SOURCE!$V$3:$AC$2863,6,0)&amp;CHAR(34)</f>
        <v>"SM^1/X"</v>
      </c>
      <c r="F166" s="22" t="str">
        <f>VLOOKUP(C166,SOURCE!$V$3:$AD$2863,9,0)&amp;"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VLOOKUP(C166,SOURCE!V$6:AB$10042,7,0)</f>
        <v>452</v>
      </c>
      <c r="J166" s="28" t="str">
        <f>VLOOKUP(C166,SOURCE!V$6:AB$10042,6,0)</f>
        <v>SM^1/X</v>
      </c>
      <c r="K166" s="29" t="str">
        <f t="shared" si="13"/>
        <v>SUM^1/x</v>
      </c>
      <c r="L166" s="39" t="str">
        <f>VLOOKUP(C166,SOURCE!V$6:AB$10042,2,0)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VLOOKUP(C167,SOURCE!$V$3:$AC$2863,8,0)</f>
        <v>ITM_SIGMA1onx2</v>
      </c>
      <c r="E167" s="26" t="str">
        <f>CHAR(34)&amp;VLOOKUP(C167,SOURCE!$V$3:$AC$2863,6,0)&amp;CHAR(34)</f>
        <v>"SM^1/X^2"</v>
      </c>
      <c r="F167" s="22" t="str">
        <f>VLOOKUP(C167,SOURCE!$V$3:$AD$2863,9,0)&amp;"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VLOOKUP(C167,SOURCE!V$6:AB$10042,7,0)</f>
        <v>453</v>
      </c>
      <c r="J167" s="28" t="str">
        <f>VLOOKUP(C167,SOURCE!V$6:AB$10042,6,0)</f>
        <v>SM^1/X^2</v>
      </c>
      <c r="K167" s="29" t="str">
        <f t="shared" si="13"/>
        <v>SUM^1/x^2</v>
      </c>
      <c r="L167" s="39" t="str">
        <f>VLOOKUP(C167,SOURCE!V$6:AB$10042,2,0)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STD_SUP_1 "/x" STD_SUP_2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VLOOKUP(C168,SOURCE!$V$3:$AC$2863,8,0)</f>
        <v>ITM_SIGMAxony</v>
      </c>
      <c r="E168" s="26" t="str">
        <f>CHAR(34)&amp;VLOOKUP(C168,SOURCE!$V$3:$AC$2863,6,0)&amp;CHAR(34)</f>
        <v>"SMX/Y"</v>
      </c>
      <c r="F168" s="22" t="str">
        <f>VLOOKUP(C168,SOURCE!$V$3:$AD$2863,9,0)&amp;"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VLOOKUP(C168,SOURCE!V$6:AB$10042,7,0)</f>
        <v>454</v>
      </c>
      <c r="J168" s="28" t="str">
        <f>VLOOKUP(C168,SOURCE!V$6:AB$10042,6,0)</f>
        <v>SMX/Y</v>
      </c>
      <c r="K168" s="29" t="str">
        <f t="shared" si="13"/>
        <v>SUMx/y</v>
      </c>
      <c r="L168" s="39" t="str">
        <f>VLOOKUP(C168,SOURCE!V$6:AB$10042,2,0)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VLOOKUP(C169,SOURCE!$V$3:$AC$2863,8,0)</f>
        <v>ITM_SIGMA1ony</v>
      </c>
      <c r="E169" s="26" t="str">
        <f>CHAR(34)&amp;VLOOKUP(C169,SOURCE!$V$3:$AC$2863,6,0)&amp;CHAR(34)</f>
        <v>"SM^1/Y"</v>
      </c>
      <c r="F169" s="22" t="str">
        <f>VLOOKUP(C169,SOURCE!$V$3:$AD$2863,9,0)&amp;"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VLOOKUP(C169,SOURCE!V$6:AB$10042,7,0)</f>
        <v>455</v>
      </c>
      <c r="J169" s="28" t="str">
        <f>VLOOKUP(C169,SOURCE!V$6:AB$10042,6,0)</f>
        <v>SM^1/Y</v>
      </c>
      <c r="K169" s="29" t="str">
        <f t="shared" si="13"/>
        <v>SUM^1/y</v>
      </c>
      <c r="L169" s="39" t="str">
        <f>VLOOKUP(C169,SOURCE!V$6:AB$10042,2,0)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VLOOKUP(C170,SOURCE!$V$3:$AC$2863,8,0)</f>
        <v>ITM_SIGMA1ony2</v>
      </c>
      <c r="E170" s="26" t="str">
        <f>CHAR(34)&amp;VLOOKUP(C170,SOURCE!$V$3:$AC$2863,6,0)&amp;CHAR(34)</f>
        <v>"SM^1/Y^2"</v>
      </c>
      <c r="F170" s="22" t="str">
        <f>VLOOKUP(C170,SOURCE!$V$3:$AD$2863,9,0)&amp;"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VLOOKUP(C170,SOURCE!V$6:AB$10042,7,0)</f>
        <v>456</v>
      </c>
      <c r="J170" s="28" t="str">
        <f>VLOOKUP(C170,SOURCE!V$6:AB$10042,6,0)</f>
        <v>SM^1/Y^2</v>
      </c>
      <c r="K170" s="29" t="str">
        <f t="shared" si="13"/>
        <v>SUM^1/y^2</v>
      </c>
      <c r="L170" s="39" t="str">
        <f>VLOOKUP(C170,SOURCE!V$6:AB$10042,2,0)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STD_SUP_1 "/y" STD_SUP_2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VLOOKUP(C171,SOURCE!$V$3:$AC$2863,8,0)</f>
        <v>ITM_SIGMAx3</v>
      </c>
      <c r="E171" s="26" t="str">
        <f>CHAR(34)&amp;VLOOKUP(C171,SOURCE!$V$3:$AC$2863,6,0)&amp;CHAR(34)</f>
        <v>"SMX^3"</v>
      </c>
      <c r="F171" s="22" t="str">
        <f>VLOOKUP(C171,SOURCE!$V$3:$AD$2863,9,0)&amp;"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VLOOKUP(C171,SOURCE!V$6:AB$10042,7,0)</f>
        <v>457</v>
      </c>
      <c r="J171" s="28" t="str">
        <f>VLOOKUP(C171,SOURCE!V$6:AB$10042,6,0)</f>
        <v>SMX^3</v>
      </c>
      <c r="K171" s="29" t="str">
        <f t="shared" si="13"/>
        <v>SUMx^3</v>
      </c>
      <c r="L171" s="39" t="str">
        <f>VLOOKUP(C171,SOURCE!V$6:AB$10042,2,0)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STD_SUP_3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VLOOKUP(C172,SOURCE!$V$3:$AC$2863,8,0)</f>
        <v>ITM_SIGMAx4</v>
      </c>
      <c r="E172" s="26" t="str">
        <f>CHAR(34)&amp;VLOOKUP(C172,SOURCE!$V$3:$AC$2863,6,0)&amp;CHAR(34)</f>
        <v>"SMX^4"</v>
      </c>
      <c r="F172" s="22" t="str">
        <f>VLOOKUP(C172,SOURCE!$V$3:$AD$2863,9,0)&amp;"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VLOOKUP(C172,SOURCE!V$6:AB$10042,7,0)</f>
        <v>458</v>
      </c>
      <c r="J172" s="28" t="str">
        <f>VLOOKUP(C172,SOURCE!V$6:AB$10042,6,0)</f>
        <v>SMX^4</v>
      </c>
      <c r="K172" s="29" t="str">
        <f t="shared" si="13"/>
        <v>SUMx^4</v>
      </c>
      <c r="L172" s="39" t="str">
        <f>VLOOKUP(C172,SOURCE!V$6:AB$10042,2,0)</f>
        <v>Stat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STD_SIGMA "x" STD_SUP_4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VLOOKUP(C173,SOURCE!$V$3:$AC$2863,8,0)</f>
        <v>SFL_FRACT</v>
      </c>
      <c r="E173" s="26" t="str">
        <f>CHAR(34)&amp;VLOOKUP(C173,SOURCE!$V$3:$AC$2863,6,0)&amp;CHAR(34)</f>
        <v>"FRACT"</v>
      </c>
      <c r="F173" s="22" t="str">
        <f>VLOOKUP(C173,SOURCE!$V$3:$AD$2863,9,0)&amp;"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VLOOKUP(C173,SOURCE!V$6:AB$10042,7,0)</f>
        <v>470</v>
      </c>
      <c r="J173" s="28" t="str">
        <f>VLOOKUP(C173,SOURCE!V$6:AB$10042,6,0)</f>
        <v>FRACT</v>
      </c>
      <c r="K173" s="29" t="str">
        <f t="shared" si="13"/>
        <v>FRACT</v>
      </c>
      <c r="L173" s="39" t="str">
        <f>VLOOKUP(C173,SOURCE!V$6:AB$10042,2,0)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"FRACT"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VLOOKUP(C174,SOURCE!$V$3:$AC$2863,8,0)</f>
        <v>SFL_PROPFR</v>
      </c>
      <c r="E174" s="26" t="str">
        <f>CHAR(34)&amp;VLOOKUP(C174,SOURCE!$V$3:$AC$2863,6,0)&amp;CHAR(34)</f>
        <v>"PROPFR"</v>
      </c>
      <c r="F174" s="22" t="str">
        <f>VLOOKUP(C174,SOURCE!$V$3:$AD$2863,9,0)&amp;"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VLOOKUP(C174,SOURCE!V$6:AB$10042,7,0)</f>
        <v>471</v>
      </c>
      <c r="J174" s="28" t="str">
        <f>VLOOKUP(C174,SOURCE!V$6:AB$10042,6,0)</f>
        <v>PROPFR</v>
      </c>
      <c r="K174" s="29" t="str">
        <f t="shared" si="13"/>
        <v>PROPFR</v>
      </c>
      <c r="L174" s="39" t="str">
        <f>VLOOKUP(C174,SOURCE!V$6:AB$10042,2,0)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"PROPFR"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VLOOKUP(C175,SOURCE!$V$3:$AC$2863,8,0)</f>
        <v>SFL_DENANY</v>
      </c>
      <c r="E175" s="26" t="str">
        <f>CHAR(34)&amp;VLOOKUP(C175,SOURCE!$V$3:$AC$2863,6,0)&amp;CHAR(34)</f>
        <v>"DENANY"</v>
      </c>
      <c r="F175" s="22" t="str">
        <f>VLOOKUP(C175,SOURCE!$V$3:$AD$2863,9,0)&amp;"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VLOOKUP(C175,SOURCE!V$6:AB$10042,7,0)</f>
        <v>472</v>
      </c>
      <c r="J175" s="28" t="str">
        <f>VLOOKUP(C175,SOURCE!V$6:AB$10042,6,0)</f>
        <v>DENANY</v>
      </c>
      <c r="K175" s="29" t="str">
        <f t="shared" si="13"/>
        <v>DENANY</v>
      </c>
      <c r="L175" s="39" t="str">
        <f>VLOOKUP(C175,SOURCE!V$6:AB$10042,2,0)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"DENANY"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VLOOKUP(C176,SOURCE!$V$3:$AC$2863,8,0)</f>
        <v>SFL_DENFIX</v>
      </c>
      <c r="E176" s="26" t="str">
        <f>CHAR(34)&amp;VLOOKUP(C176,SOURCE!$V$3:$AC$2863,6,0)&amp;CHAR(34)</f>
        <v>"DENFIX"</v>
      </c>
      <c r="F176" s="22" t="str">
        <f>VLOOKUP(C176,SOURCE!$V$3:$AD$2863,9,0)&amp;"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VLOOKUP(C176,SOURCE!V$6:AB$10042,7,0)</f>
        <v>473</v>
      </c>
      <c r="J176" s="28" t="str">
        <f>VLOOKUP(C176,SOURCE!V$6:AB$10042,6,0)</f>
        <v>DENFIX</v>
      </c>
      <c r="K176" s="29" t="str">
        <f t="shared" si="13"/>
        <v>DENFIX</v>
      </c>
      <c r="L176" s="39" t="str">
        <f>VLOOKUP(C176,SOURCE!V$6:AB$10042,2,0)</f>
        <v/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"DENFIX"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VLOOKUP(C177,SOURCE!$V$3:$AC$2863,8,0)</f>
        <v>ITM_REG_X</v>
      </c>
      <c r="E177" s="26" t="str">
        <f>CHAR(34)&amp;VLOOKUP(C177,SOURCE!$V$3:$AC$2863,6,0)&amp;CHAR(34)</f>
        <v>"X"</v>
      </c>
      <c r="F177" s="22" t="str">
        <f>VLOOKUP(C177,SOURCE!$V$3:$AD$2863,9,0)&amp;"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VLOOKUP(C177,SOURCE!V$6:AB$10042,7,0)</f>
        <v>527</v>
      </c>
      <c r="J177" s="28" t="str">
        <f>VLOOKUP(C177,SOURCE!V$6:AB$10042,6,0)</f>
        <v>X</v>
      </c>
      <c r="K177" s="29" t="str">
        <f t="shared" si="13"/>
        <v>X</v>
      </c>
      <c r="L177" s="39" t="str">
        <f>VLOOKUP(C177,SOURCE!V$6:AB$10042,2,0)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"X"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VLOOKUP(C178,SOURCE!$V$3:$AC$2863,8,0)</f>
        <v>ITM_REG_Y</v>
      </c>
      <c r="E178" s="26" t="str">
        <f>CHAR(34)&amp;VLOOKUP(C178,SOURCE!$V$3:$AC$2863,6,0)&amp;CHAR(34)</f>
        <v>"Y"</v>
      </c>
      <c r="F178" s="22" t="str">
        <f>VLOOKUP(C178,SOURCE!$V$3:$AD$2863,9,0)&amp;"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VLOOKUP(C178,SOURCE!V$6:AB$10042,7,0)</f>
        <v>528</v>
      </c>
      <c r="J178" s="28" t="str">
        <f>VLOOKUP(C178,SOURCE!V$6:AB$10042,6,0)</f>
        <v>Y</v>
      </c>
      <c r="K178" s="29" t="str">
        <f t="shared" si="13"/>
        <v>Y</v>
      </c>
      <c r="L178" s="39" t="str">
        <f>VLOOKUP(C178,SOURCE!V$6:AB$10042,2,0)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"Y"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VLOOKUP(C179,SOURCE!$V$3:$AC$2863,8,0)</f>
        <v>ITM_REG_Z</v>
      </c>
      <c r="E179" s="26" t="str">
        <f>CHAR(34)&amp;VLOOKUP(C179,SOURCE!$V$3:$AC$2863,6,0)&amp;CHAR(34)</f>
        <v>"Z"</v>
      </c>
      <c r="F179" s="22" t="str">
        <f>VLOOKUP(C179,SOURCE!$V$3:$AD$2863,9,0)&amp;"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VLOOKUP(C179,SOURCE!V$6:AB$10042,7,0)</f>
        <v>529</v>
      </c>
      <c r="J179" s="28" t="str">
        <f>VLOOKUP(C179,SOURCE!V$6:AB$10042,6,0)</f>
        <v>Z</v>
      </c>
      <c r="K179" s="29" t="str">
        <f t="shared" si="13"/>
        <v>Z</v>
      </c>
      <c r="L179" s="39" t="str">
        <f>VLOOKUP(C179,SOURCE!V$6:AB$10042,2,0)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"Z"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VLOOKUP(C180,SOURCE!$V$3:$AC$2863,8,0)</f>
        <v>ITM_REG_T</v>
      </c>
      <c r="E180" s="26" t="str">
        <f>CHAR(34)&amp;VLOOKUP(C180,SOURCE!$V$3:$AC$2863,6,0)&amp;CHAR(34)</f>
        <v>"T"</v>
      </c>
      <c r="F180" s="22" t="str">
        <f>VLOOKUP(C180,SOURCE!$V$3:$AD$2863,9,0)&amp;"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VLOOKUP(C180,SOURCE!V$6:AB$10042,7,0)</f>
        <v>530</v>
      </c>
      <c r="J180" s="28" t="str">
        <f>VLOOKUP(C180,SOURCE!V$6:AB$10042,6,0)</f>
        <v>T</v>
      </c>
      <c r="K180" s="29" t="str">
        <f t="shared" si="13"/>
        <v>T</v>
      </c>
      <c r="L180" s="39" t="str">
        <f>VLOOKUP(C180,SOURCE!V$6:AB$10042,2,0)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"T"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VLOOKUP(C181,SOURCE!$V$3:$AC$2863,8,0)</f>
        <v>ITM_REG_A</v>
      </c>
      <c r="E181" s="26" t="str">
        <f>CHAR(34)&amp;VLOOKUP(C181,SOURCE!$V$3:$AC$2863,6,0)&amp;CHAR(34)</f>
        <v>"A"</v>
      </c>
      <c r="F181" s="22" t="str">
        <f>VLOOKUP(C181,SOURCE!$V$3:$AD$2863,9,0)&amp;"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VLOOKUP(C181,SOURCE!V$6:AB$10042,7,0)</f>
        <v>531</v>
      </c>
      <c r="J181" s="28" t="str">
        <f>VLOOKUP(C181,SOURCE!V$6:AB$10042,6,0)</f>
        <v>A</v>
      </c>
      <c r="K181" s="29" t="str">
        <f t="shared" si="13"/>
        <v>A</v>
      </c>
      <c r="L181" s="39" t="str">
        <f>VLOOKUP(C181,SOURCE!V$6:AB$10042,2,0)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"A"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VLOOKUP(C182,SOURCE!$V$3:$AC$2863,8,0)</f>
        <v>ITM_REG_B</v>
      </c>
      <c r="E182" s="26" t="str">
        <f>CHAR(34)&amp;VLOOKUP(C182,SOURCE!$V$3:$AC$2863,6,0)&amp;CHAR(34)</f>
        <v>"B"</v>
      </c>
      <c r="F182" s="22" t="str">
        <f>VLOOKUP(C182,SOURCE!$V$3:$AD$2863,9,0)&amp;"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VLOOKUP(C182,SOURCE!V$6:AB$10042,7,0)</f>
        <v>532</v>
      </c>
      <c r="J182" s="28" t="str">
        <f>VLOOKUP(C182,SOURCE!V$6:AB$10042,6,0)</f>
        <v>B</v>
      </c>
      <c r="K182" s="29" t="str">
        <f t="shared" si="13"/>
        <v>B</v>
      </c>
      <c r="L182" s="39" t="str">
        <f>VLOOKUP(C182,SOURCE!V$6:AB$10042,2,0)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VLOOKUP(C183,SOURCE!$V$3:$AC$2863,8,0)</f>
        <v>ITM_REG_C</v>
      </c>
      <c r="E183" s="26" t="str">
        <f>CHAR(34)&amp;VLOOKUP(C183,SOURCE!$V$3:$AC$2863,6,0)&amp;CHAR(34)</f>
        <v>"C"</v>
      </c>
      <c r="F183" s="22" t="str">
        <f>VLOOKUP(C183,SOURCE!$V$3:$AD$2863,9,0)&amp;"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VLOOKUP(C183,SOURCE!V$6:AB$10042,7,0)</f>
        <v>533</v>
      </c>
      <c r="J183" s="28" t="str">
        <f>VLOOKUP(C183,SOURCE!V$6:AB$10042,6,0)</f>
        <v>C</v>
      </c>
      <c r="K183" s="29" t="str">
        <f t="shared" si="13"/>
        <v>C</v>
      </c>
      <c r="L183" s="39" t="str">
        <f>VLOOKUP(C183,SOURCE!V$6:AB$10042,2,0)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VLOOKUP(I183,SOURCE!B:P,5,0)</f>
        <v>"C"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VLOOKUP(C184,SOURCE!$V$3:$AC$2863,8,0)</f>
        <v>ITM_REG_D</v>
      </c>
      <c r="E184" s="26" t="str">
        <f>CHAR(34)&amp;VLOOKUP(C184,SOURCE!$V$3:$AC$2863,6,0)&amp;CHAR(34)</f>
        <v>"D"</v>
      </c>
      <c r="F184" s="22" t="str">
        <f>VLOOKUP(C184,SOURCE!$V$3:$AD$2863,9,0)&amp;"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VLOOKUP(C184,SOURCE!V$6:AB$10042,7,0)</f>
        <v>534</v>
      </c>
      <c r="J184" s="28" t="str">
        <f>VLOOKUP(C184,SOURCE!V$6:AB$10042,6,0)</f>
        <v>D</v>
      </c>
      <c r="K184" s="29" t="str">
        <f t="shared" si="13"/>
        <v>D</v>
      </c>
      <c r="L184" s="39" t="str">
        <f>VLOOKUP(C184,SOURCE!V$6:AB$10042,2,0)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"D"</v>
      </c>
      <c r="T184" s="138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VLOOKUP(C185,SOURCE!$V$3:$AC$2863,8,0)</f>
        <v>ITM_REG_L</v>
      </c>
      <c r="E185" s="26" t="str">
        <f>CHAR(34)&amp;VLOOKUP(C185,SOURCE!$V$3:$AC$2863,6,0)&amp;CHAR(34)</f>
        <v>"L"</v>
      </c>
      <c r="F185" s="22" t="str">
        <f>VLOOKUP(C185,SOURCE!$V$3:$AD$2863,9,0)&amp;"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VLOOKUP(C185,SOURCE!V$6:AB$10042,7,0)</f>
        <v>535</v>
      </c>
      <c r="J185" s="28" t="str">
        <f>VLOOKUP(C185,SOURCE!V$6:AB$10042,6,0)</f>
        <v>L</v>
      </c>
      <c r="K185" s="29" t="str">
        <f t="shared" si="13"/>
        <v>L</v>
      </c>
      <c r="L185" s="39" t="str">
        <f>VLOOKUP(C185,SOURCE!V$6:AB$10042,2,0)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"L"</v>
      </c>
      <c r="T185" s="138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VLOOKUP(C186,SOURCE!$V$3:$AC$2863,8,0)</f>
        <v>ITM_REG_I</v>
      </c>
      <c r="E186" s="26" t="str">
        <f>CHAR(34)&amp;VLOOKUP(C186,SOURCE!$V$3:$AC$2863,6,0)&amp;CHAR(34)</f>
        <v>"I"</v>
      </c>
      <c r="F186" s="22" t="str">
        <f>VLOOKUP(C186,SOURCE!$V$3:$AD$2863,9,0)&amp;"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VLOOKUP(C186,SOURCE!V$6:AB$10042,7,0)</f>
        <v>536</v>
      </c>
      <c r="J186" s="28" t="str">
        <f>VLOOKUP(C186,SOURCE!V$6:AB$10042,6,0)</f>
        <v>I</v>
      </c>
      <c r="K186" s="29" t="str">
        <f t="shared" si="13"/>
        <v>I</v>
      </c>
      <c r="L186" s="39" t="str">
        <f>VLOOKUP(C186,SOURCE!V$6:AB$10042,2,0)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"I"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VLOOKUP(C187,SOURCE!$V$3:$AC$2863,8,0)</f>
        <v>ITM_REG_J</v>
      </c>
      <c r="E187" s="26" t="str">
        <f>CHAR(34)&amp;VLOOKUP(C187,SOURCE!$V$3:$AC$2863,6,0)&amp;CHAR(34)</f>
        <v>"J"</v>
      </c>
      <c r="F187" s="22" t="str">
        <f>VLOOKUP(C187,SOURCE!$V$3:$AD$2863,9,0)&amp;"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VLOOKUP(C187,SOURCE!V$6:AB$10042,7,0)</f>
        <v>537</v>
      </c>
      <c r="J187" s="28" t="str">
        <f>VLOOKUP(C187,SOURCE!V$6:AB$10042,6,0)</f>
        <v>J</v>
      </c>
      <c r="K187" s="29" t="str">
        <f t="shared" si="13"/>
        <v>J</v>
      </c>
      <c r="L187" s="39" t="str">
        <f>VLOOKUP(C187,SOURCE!V$6:AB$10042,2,0)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"J"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VLOOKUP(C188,SOURCE!$V$3:$AC$2863,8,0)</f>
        <v>ITM_REG_K</v>
      </c>
      <c r="E188" s="26" t="str">
        <f>CHAR(34)&amp;VLOOKUP(C188,SOURCE!$V$3:$AC$2863,6,0)&amp;CHAR(34)</f>
        <v>"K"</v>
      </c>
      <c r="F188" s="22" t="str">
        <f>VLOOKUP(C188,SOURCE!$V$3:$AD$2863,9,0)&amp;"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VLOOKUP(C188,SOURCE!V$6:AB$10042,7,0)</f>
        <v>538</v>
      </c>
      <c r="J188" s="28" t="str">
        <f>VLOOKUP(C188,SOURCE!V$6:AB$10042,6,0)</f>
        <v>K</v>
      </c>
      <c r="K188" s="29" t="str">
        <f t="shared" si="13"/>
        <v>K</v>
      </c>
      <c r="L188" s="39" t="str">
        <f>VLOOKUP(C188,SOURCE!V$6:AB$10042,2,0)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"K"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VLOOKUP(C189,SOURCE!$V$3:$AC$2863,8,0)</f>
        <v>ITM_INDIRECTION</v>
      </c>
      <c r="E189" s="26" t="str">
        <f>CHAR(34)&amp;VLOOKUP(C189,SOURCE!$V$3:$AC$2863,6,0)&amp;CHAR(34)</f>
        <v>"IND&gt;"</v>
      </c>
      <c r="F189" s="22" t="str">
        <f>VLOOKUP(C189,SOURCE!$V$3:$AD$2863,9,0)&amp;"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VLOOKUP(C189,SOURCE!V$6:AB$10042,7,0)</f>
        <v>539</v>
      </c>
      <c r="J189" s="28" t="str">
        <f>VLOOKUP(C189,SOURCE!V$6:AB$10042,6,0)</f>
        <v>IND&gt;</v>
      </c>
      <c r="K189" s="29" t="str">
        <f t="shared" si="13"/>
        <v>&gt;</v>
      </c>
      <c r="L189" s="39" t="str">
        <f>VLOOKUP(C189,SOURCE!V$6:AB$10042,2,0)</f>
        <v>STACK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STD_RIGHT_ARROW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VLOOKUP(C190,SOURCE!$V$3:$AC$2863,8,0)</f>
        <v>ITM_Max</v>
      </c>
      <c r="E190" s="26" t="str">
        <f>CHAR(34)&amp;VLOOKUP(C190,SOURCE!$V$3:$AC$2863,6,0)&amp;CHAR(34)</f>
        <v>"MAX"</v>
      </c>
      <c r="F190" s="22" t="str">
        <f>VLOOKUP(C190,SOURCE!$V$3:$AD$2863,9,0)&amp;"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VLOOKUP(C190,SOURCE!V$6:AB$10042,7,0)</f>
        <v>1137</v>
      </c>
      <c r="J190" s="28" t="str">
        <f>VLOOKUP(C190,SOURCE!V$6:AB$10042,6,0)</f>
        <v>MAX</v>
      </c>
      <c r="K190" s="29" t="str">
        <f t="shared" si="13"/>
        <v>Max</v>
      </c>
      <c r="L190" s="39">
        <f>VLOOKUP(C190,SOURCE!V$6:AB$10042,2,0)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"Max"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VLOOKUP(C191,SOURCE!$V$3:$AC$2863,8,0)</f>
        <v>ITM_Min</v>
      </c>
      <c r="E191" s="26" t="str">
        <f>CHAR(34)&amp;VLOOKUP(C191,SOURCE!$V$3:$AC$2863,6,0)&amp;CHAR(34)</f>
        <v>"MIN"</v>
      </c>
      <c r="F191" s="22" t="str">
        <f>VLOOKUP(C191,SOURCE!$V$3:$AD$2863,9,0)&amp;"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VLOOKUP(C191,SOURCE!V$6:AB$10042,7,0)</f>
        <v>1138</v>
      </c>
      <c r="J191" s="28" t="str">
        <f>VLOOKUP(C191,SOURCE!V$6:AB$10042,6,0)</f>
        <v>MIN</v>
      </c>
      <c r="K191" s="29" t="str">
        <f t="shared" si="13"/>
        <v>Min</v>
      </c>
      <c r="L191" s="39">
        <f>VLOOKUP(C191,SOURCE!V$6:AB$10042,2,0)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VLOOKUP(I191,SOURCE!B:P,5,0)</f>
        <v>"Min"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VLOOKUP(C192,SOURCE!$V$3:$AC$2863,8,0)</f>
        <v>ITM_EXPONENT</v>
      </c>
      <c r="E192" s="26" t="str">
        <f>CHAR(34)&amp;VLOOKUP(C192,SOURCE!$V$3:$AC$2863,6,0)&amp;CHAR(34)</f>
        <v>"EEX"</v>
      </c>
      <c r="F192" s="22" t="str">
        <f>VLOOKUP(C192,SOURCE!$V$3:$AD$2863,9,0)&amp;"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VLOOKUP(C192,SOURCE!V$6:AB$10042,7,0)</f>
        <v>1145</v>
      </c>
      <c r="J192" s="28" t="str">
        <f>VLOOKUP(C192,SOURCE!V$6:AB$10042,6,0)</f>
        <v>EEX</v>
      </c>
      <c r="K192" s="29" t="str">
        <f t="shared" si="13"/>
        <v>EEX</v>
      </c>
      <c r="L192" s="39">
        <f>VLOOKUP(C192,SOURCE!V$6:AB$10042,2,0)</f>
        <v>0</v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"EEX"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VLOOKUP(C193,SOURCE!$V$3:$AC$2863,8,0)</f>
        <v>ITM_BINOMP</v>
      </c>
      <c r="E193" s="26" t="str">
        <f>CHAR(34)&amp;VLOOKUP(C193,SOURCE!$V$3:$AC$2863,6,0)&amp;CHAR(34)</f>
        <v>"BINOMP"</v>
      </c>
      <c r="F193" s="22" t="str">
        <f>VLOOKUP(C193,SOURCE!$V$3:$AD$2863,9,0)&amp;"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VLOOKUP(C193,SOURCE!V$6:AB$10042,7,0)</f>
        <v>1208</v>
      </c>
      <c r="J193" s="28" t="str">
        <f>VLOOKUP(C193,SOURCE!V$6:AB$10042,6,0)</f>
        <v>BINOMP</v>
      </c>
      <c r="K193" s="29" t="str">
        <f t="shared" si="13"/>
        <v>Binomp</v>
      </c>
      <c r="L193" s="39" t="str">
        <f>VLOOKUP(C193,SOURCE!V$6:AB$10042,2,0)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VLOOKUP(C194,SOURCE!$V$3:$AC$2863,8,0)</f>
        <v>ITM_BINOM</v>
      </c>
      <c r="E194" s="26" t="str">
        <f>CHAR(34)&amp;VLOOKUP(C194,SOURCE!$V$3:$AC$2863,6,0)&amp;CHAR(34)</f>
        <v>"BINOMGAUSS_BLACK_LGAUSS_WHITE_R"</v>
      </c>
      <c r="F194" s="22" t="str">
        <f>VLOOKUP(C194,SOURCE!$V$3:$AD$2863,9,0)&amp;"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VLOOKUP(C194,SOURCE!V$6:AB$10042,7,0)</f>
        <v>1209</v>
      </c>
      <c r="J194" s="28" t="str">
        <f>VLOOKUP(C194,SOURCE!V$6:AB$10042,6,0)</f>
        <v>BINOMGAUSS_BLACK_LGAUSS_WHITE_R</v>
      </c>
      <c r="K194" s="29" t="str">
        <f t="shared" si="13"/>
        <v>BinomGAUSS_BLACK_LGAUSS_WHITE_R</v>
      </c>
      <c r="L194" s="39" t="str">
        <f>VLOOKUP(C194,SOURCE!V$6:AB$10042,2,0)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VLOOKUP(C195,SOURCE!$V$3:$AC$2863,8,0)</f>
        <v>ITM_BINOMU</v>
      </c>
      <c r="E195" s="26" t="str">
        <f>CHAR(34)&amp;VLOOKUP(C195,SOURCE!$V$3:$AC$2863,6,0)&amp;CHAR(34)</f>
        <v>"BINOMGAUSS_WHITE_LGAUSS_BLACK_R"</v>
      </c>
      <c r="F195" s="22" t="str">
        <f>VLOOKUP(C195,SOURCE!$V$3:$AD$2863,9,0)&amp;"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VLOOKUP(C195,SOURCE!V$6:AB$10042,7,0)</f>
        <v>1210</v>
      </c>
      <c r="J195" s="28" t="str">
        <f>VLOOKUP(C195,SOURCE!V$6:AB$10042,6,0)</f>
        <v>BINOMGAUSS_WHITE_LGAUSS_BLACK_R</v>
      </c>
      <c r="K195" s="29" t="str">
        <f t="shared" si="13"/>
        <v>BinomGAUSS_WHITE_LGAUSS_BLACK_R</v>
      </c>
      <c r="L195" s="39" t="str">
        <f>VLOOKUP(C195,SOURCE!V$6:AB$10042,2,0)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VLOOKUP(C196,SOURCE!$V$3:$AC$2863,8,0)</f>
        <v>ITM_BINOMM1</v>
      </c>
      <c r="E196" s="26" t="str">
        <f>CHAR(34)&amp;VLOOKUP(C196,SOURCE!$V$3:$AC$2863,6,0)&amp;CHAR(34)</f>
        <v>"BINOM^MINUS_1"</v>
      </c>
      <c r="F196" s="22" t="str">
        <f>VLOOKUP(C196,SOURCE!$V$3:$AD$2863,9,0)&amp;"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VLOOKUP(C196,SOURCE!V$6:AB$10042,7,0)</f>
        <v>1211</v>
      </c>
      <c r="J196" s="28" t="str">
        <f>VLOOKUP(C196,SOURCE!V$6:AB$10042,6,0)</f>
        <v>BINOM^MINUS_1</v>
      </c>
      <c r="K196" s="29" t="str">
        <f t="shared" si="13"/>
        <v>Binom^MINUS_1</v>
      </c>
      <c r="L196" s="39" t="str">
        <f>VLOOKUP(C196,SOURCE!V$6:AB$10042,2,0)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"Binom"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VLOOKUP(C197,SOURCE!$V$3:$AC$2863,8,0)</f>
        <v>ITM_CAUCHP</v>
      </c>
      <c r="E197" s="26" t="str">
        <f>CHAR(34)&amp;VLOOKUP(C197,SOURCE!$V$3:$AC$2863,6,0)&amp;CHAR(34)</f>
        <v>"CAUCHP"</v>
      </c>
      <c r="F197" s="22" t="str">
        <f>VLOOKUP(C197,SOURCE!$V$3:$AD$2863,9,0)&amp;"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VLOOKUP(C197,SOURCE!V$6:AB$10042,7,0)</f>
        <v>1213</v>
      </c>
      <c r="J197" s="28" t="str">
        <f>VLOOKUP(C197,SOURCE!V$6:AB$10042,6,0)</f>
        <v>CAUCHP</v>
      </c>
      <c r="K197" s="29" t="str">
        <f t="shared" si="13"/>
        <v>Cauchp</v>
      </c>
      <c r="L197" s="39" t="str">
        <f>VLOOKUP(C197,SOURCE!V$6:AB$10042,2,0)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VLOOKUP(C198,SOURCE!$V$3:$AC$2863,8,0)</f>
        <v>ITM_CAUCH</v>
      </c>
      <c r="E198" s="26" t="str">
        <f>CHAR(34)&amp;VLOOKUP(C198,SOURCE!$V$3:$AC$2863,6,0)&amp;CHAR(34)</f>
        <v>"CAUCHGAUSS_BLACK_LGAUSS_WHITE_R"</v>
      </c>
      <c r="F198" s="22" t="str">
        <f>VLOOKUP(C198,SOURCE!$V$3:$AD$2863,9,0)&amp;"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VLOOKUP(C198,SOURCE!V$6:AB$10042,7,0)</f>
        <v>1214</v>
      </c>
      <c r="J198" s="28" t="str">
        <f>VLOOKUP(C198,SOURCE!V$6:AB$10042,6,0)</f>
        <v>CAUCHGAUSS_BLACK_LGAUSS_WHITE_R</v>
      </c>
      <c r="K198" s="29" t="str">
        <f t="shared" si="13"/>
        <v>CauchGAUSS_BLACK_LGAUSS_WHITE_R</v>
      </c>
      <c r="L198" s="39" t="str">
        <f>VLOOKUP(C198,SOURCE!V$6:AB$10042,2,0)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VLOOKUP(C199,SOURCE!$V$3:$AC$2863,8,0)</f>
        <v>ITM_CAUCHU</v>
      </c>
      <c r="E199" s="26" t="str">
        <f>CHAR(34)&amp;VLOOKUP(C199,SOURCE!$V$3:$AC$2863,6,0)&amp;CHAR(34)</f>
        <v>"CAUCHGAUSS_WHITE_LGAUSS_BLACK_R"</v>
      </c>
      <c r="F199" s="22" t="str">
        <f>VLOOKUP(C199,SOURCE!$V$3:$AD$2863,9,0)&amp;"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VLOOKUP(C199,SOURCE!V$6:AB$10042,7,0)</f>
        <v>1215</v>
      </c>
      <c r="J199" s="28" t="str">
        <f>VLOOKUP(C199,SOURCE!V$6:AB$10042,6,0)</f>
        <v>CAUCHGAUSS_WHITE_LGAUSS_BLACK_R</v>
      </c>
      <c r="K199" s="29" t="str">
        <f t="shared" si="13"/>
        <v>CauchGAUSS_WHITE_LGAUSS_BLACK_R</v>
      </c>
      <c r="L199" s="39" t="str">
        <f>VLOOKUP(C199,SOURCE!V$6:AB$10042,2,0)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VLOOKUP(C200,SOURCE!$V$3:$AC$2863,8,0)</f>
        <v>ITM_CAUCHM1</v>
      </c>
      <c r="E200" s="26" t="str">
        <f>CHAR(34)&amp;VLOOKUP(C200,SOURCE!$V$3:$AC$2863,6,0)&amp;CHAR(34)</f>
        <v>"CAUCH^MINUS_1"</v>
      </c>
      <c r="F200" s="22" t="str">
        <f>VLOOKUP(C200,SOURCE!$V$3:$AD$2863,9,0)&amp;"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VLOOKUP(C200,SOURCE!V$6:AB$10042,7,0)</f>
        <v>1216</v>
      </c>
      <c r="J200" s="28" t="str">
        <f>VLOOKUP(C200,SOURCE!V$6:AB$10042,6,0)</f>
        <v>CAUCH^MINUS_1</v>
      </c>
      <c r="K200" s="29" t="str">
        <f t="shared" si="13"/>
        <v>Cauch^MINUS_1</v>
      </c>
      <c r="L200" s="39" t="str">
        <f>VLOOKUP(C200,SOURCE!V$6:AB$10042,2,0)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"Cauch"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VLOOKUP(C201,SOURCE!$V$3:$AC$2863,8,0)</f>
        <v>ITM_EXPONP</v>
      </c>
      <c r="E201" s="26" t="str">
        <f>CHAR(34)&amp;VLOOKUP(C201,SOURCE!$V$3:$AC$2863,6,0)&amp;CHAR(34)</f>
        <v>"EXPONP"</v>
      </c>
      <c r="F201" s="22" t="str">
        <f>VLOOKUP(C201,SOURCE!$V$3:$AD$2863,9,0)&amp;"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VLOOKUP(C201,SOURCE!V$6:AB$10042,7,0)</f>
        <v>1218</v>
      </c>
      <c r="J201" s="28" t="str">
        <f>VLOOKUP(C201,SOURCE!V$6:AB$10042,6,0)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VLOOKUP(C201,SOURCE!V$6:AB$10042,2,0)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STD_SUB_p</v>
      </c>
      <c r="T201" s="138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VLOOKUP(C202,SOURCE!$V$3:$AC$2863,8,0)</f>
        <v>ITM_EXPON</v>
      </c>
      <c r="E202" s="26" t="str">
        <f>CHAR(34)&amp;VLOOKUP(C202,SOURCE!$V$3:$AC$2863,6,0)&amp;CHAR(34)</f>
        <v>"EXPONGAUSS_BLACK_LGAUSS_WHITE_R"</v>
      </c>
      <c r="F202" s="22" t="str">
        <f>VLOOKUP(C202,SOURCE!$V$3:$AD$2863,9,0)&amp;"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VLOOKUP(C202,SOURCE!V$6:AB$10042,7,0)</f>
        <v>1219</v>
      </c>
      <c r="J202" s="28" t="str">
        <f>VLOOKUP(C202,SOURCE!V$6:AB$10042,6,0)</f>
        <v>EXPONGAUSS_BLACK_LGAUSS_WHITE_R</v>
      </c>
      <c r="K202" s="29" t="str">
        <f t="shared" si="17"/>
        <v>ExponGAUSS_BLACK_LGAUSS_WHITE_R</v>
      </c>
      <c r="L202" s="39" t="str">
        <f>VLOOKUP(C202,SOURCE!V$6:AB$10042,2,0)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STD_GAUSS_BLACK_L STD_GAUSS_WHITE_R</v>
      </c>
      <c r="T202" s="138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VLOOKUP(C203,SOURCE!$V$3:$AC$2863,8,0)</f>
        <v>ITM_EXPONU</v>
      </c>
      <c r="E203" s="26" t="str">
        <f>CHAR(34)&amp;VLOOKUP(C203,SOURCE!$V$3:$AC$2863,6,0)&amp;CHAR(34)</f>
        <v>"EXPONGAUSS_WHITE_LGAUSS_BLACK_R"</v>
      </c>
      <c r="F203" s="22" t="str">
        <f>VLOOKUP(C203,SOURCE!$V$3:$AD$2863,9,0)&amp;"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VLOOKUP(C203,SOURCE!V$6:AB$10042,7,0)</f>
        <v>1220</v>
      </c>
      <c r="J203" s="28" t="str">
        <f>VLOOKUP(C203,SOURCE!V$6:AB$10042,6,0)</f>
        <v>EXPONGAUSS_WHITE_LGAUSS_BLACK_R</v>
      </c>
      <c r="K203" s="29" t="str">
        <f t="shared" si="17"/>
        <v>ExponGAUSS_WHITE_LGAUSS_BLACK_R</v>
      </c>
      <c r="L203" s="39" t="str">
        <f>VLOOKUP(C203,SOURCE!V$6:AB$10042,2,0)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STD_GAUSS_WHITE_L STD_GAUSS_BLACK_R</v>
      </c>
      <c r="T203" s="138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VLOOKUP(C204,SOURCE!$V$3:$AC$2863,8,0)</f>
        <v>ITM_EXPONM1</v>
      </c>
      <c r="E204" s="26" t="str">
        <f>CHAR(34)&amp;VLOOKUP(C204,SOURCE!$V$3:$AC$2863,6,0)&amp;CHAR(34)</f>
        <v>"EXPON^MINUS_1"</v>
      </c>
      <c r="F204" s="22" t="str">
        <f>VLOOKUP(C204,SOURCE!$V$3:$AD$2863,9,0)&amp;"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VLOOKUP(C204,SOURCE!V$6:AB$10042,7,0)</f>
        <v>1221</v>
      </c>
      <c r="J204" s="28" t="str">
        <f>VLOOKUP(C204,SOURCE!V$6:AB$10042,6,0)</f>
        <v>EXPON^MINUS_1</v>
      </c>
      <c r="K204" s="29" t="str">
        <f t="shared" si="17"/>
        <v>Expon^MINUS_1</v>
      </c>
      <c r="L204" s="39" t="str">
        <f>VLOOKUP(C204,SOURCE!V$6:AB$10042,2,0)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"Expon" STD_SUP_MINUS_1</v>
      </c>
      <c r="T204" s="138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VLOOKUP(C205,SOURCE!$V$3:$AC$2863,8,0)</f>
        <v>ITM_FPX</v>
      </c>
      <c r="E205" s="26" t="str">
        <f>CHAR(34)&amp;VLOOKUP(C205,SOURCE!$V$3:$AC$2863,6,0)&amp;CHAR(34)</f>
        <v>"FP(X)"</v>
      </c>
      <c r="F205" s="22" t="str">
        <f>VLOOKUP(C205,SOURCE!$V$3:$AD$2863,9,0)&amp;"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VLOOKUP(C205,SOURCE!V$6:AB$10042,7,0)</f>
        <v>1223</v>
      </c>
      <c r="J205" s="28" t="str">
        <f>VLOOKUP(C205,SOURCE!V$6:AB$10042,6,0)</f>
        <v>FP(X)</v>
      </c>
      <c r="K205" s="29" t="str">
        <f t="shared" si="17"/>
        <v>Fp(x)</v>
      </c>
      <c r="L205" s="39" t="str">
        <f>VLOOKUP(C205,SOURCE!V$6:AB$10042,2,0)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STD_SUB_p "(x)"</v>
      </c>
      <c r="T205" s="138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VLOOKUP(C206,SOURCE!$V$3:$AC$2863,8,0)</f>
        <v>ITM_FX</v>
      </c>
      <c r="E206" s="26" t="str">
        <f>CHAR(34)&amp;VLOOKUP(C206,SOURCE!$V$3:$AC$2863,6,0)&amp;CHAR(34)</f>
        <v>"FGAUSS_BLACK_LGAUSS_WHITE_R(X)"</v>
      </c>
      <c r="F206" s="22" t="str">
        <f>VLOOKUP(C206,SOURCE!$V$3:$AD$2863,9,0)&amp;"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VLOOKUP(C206,SOURCE!V$6:AB$10042,7,0)</f>
        <v>1224</v>
      </c>
      <c r="J206" s="28" t="str">
        <f>VLOOKUP(C206,SOURCE!V$6:AB$10042,6,0)</f>
        <v>FGAUSS_BLACK_LGAUSS_WHITE_R(X)</v>
      </c>
      <c r="K206" s="29" t="str">
        <f t="shared" si="17"/>
        <v>FGAUSS_BLACK_LGAUSS_WHITE_R(x)</v>
      </c>
      <c r="L206" s="39" t="str">
        <f>VLOOKUP(C206,SOURCE!V$6:AB$10042,2,0)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STD_GAUSS_BLACK_L STD_GAUSS_WHITE_R "(x)"</v>
      </c>
      <c r="T206" s="138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VLOOKUP(C207,SOURCE!$V$3:$AC$2863,8,0)</f>
        <v>ITM_FUX</v>
      </c>
      <c r="E207" s="26" t="str">
        <f>CHAR(34)&amp;VLOOKUP(C207,SOURCE!$V$3:$AC$2863,6,0)&amp;CHAR(34)</f>
        <v>"FGAUSS_WHITE_LGAUSS_BLACK_R(X)"</v>
      </c>
      <c r="F207" s="22" t="str">
        <f>VLOOKUP(C207,SOURCE!$V$3:$AD$2863,9,0)&amp;"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VLOOKUP(C207,SOURCE!V$6:AB$10042,7,0)</f>
        <v>1225</v>
      </c>
      <c r="J207" s="28" t="str">
        <f>VLOOKUP(C207,SOURCE!V$6:AB$10042,6,0)</f>
        <v>FGAUSS_WHITE_LGAUSS_BLACK_R(X)</v>
      </c>
      <c r="K207" s="29" t="str">
        <f t="shared" si="17"/>
        <v>FGAUSS_WHITE_LGAUSS_BLACK_R(x)</v>
      </c>
      <c r="L207" s="39" t="str">
        <f>VLOOKUP(C207,SOURCE!V$6:AB$10042,2,0)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STD_GAUSS_WHITE_L STD_GAUSS_BLACK_R "(x)"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VLOOKUP(C208,SOURCE!$V$3:$AC$2863,8,0)</f>
        <v>ITM_FM1P</v>
      </c>
      <c r="E208" s="26" t="str">
        <f>CHAR(34)&amp;VLOOKUP(C208,SOURCE!$V$3:$AC$2863,6,0)&amp;CHAR(34)</f>
        <v>"F^MINUS_1(P)"</v>
      </c>
      <c r="F208" s="22" t="str">
        <f>VLOOKUP(C208,SOURCE!$V$3:$AD$2863,9,0)&amp;"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VLOOKUP(C208,SOURCE!V$6:AB$10042,7,0)</f>
        <v>1226</v>
      </c>
      <c r="J208" s="28" t="str">
        <f>VLOOKUP(C208,SOURCE!V$6:AB$10042,6,0)</f>
        <v>F^MINUS_1(P)</v>
      </c>
      <c r="K208" s="29" t="str">
        <f t="shared" si="17"/>
        <v>F^MINUS_1(p)</v>
      </c>
      <c r="L208" s="39" t="str">
        <f>VLOOKUP(C208,SOURCE!V$6:AB$10042,2,0)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"F" STD_SUP_MINUS_1 "(p)"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VLOOKUP(C209,SOURCE!$V$3:$AC$2863,8,0)</f>
        <v>ITM_GEOMP</v>
      </c>
      <c r="E209" s="26" t="str">
        <f>CHAR(34)&amp;VLOOKUP(C209,SOURCE!$V$3:$AC$2863,6,0)&amp;CHAR(34)</f>
        <v>"GEOMP"</v>
      </c>
      <c r="F209" s="22" t="str">
        <f>VLOOKUP(C209,SOURCE!$V$3:$AD$2863,9,0)&amp;"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VLOOKUP(C209,SOURCE!V$6:AB$10042,7,0)</f>
        <v>1228</v>
      </c>
      <c r="J209" s="28" t="str">
        <f>VLOOKUP(C209,SOURCE!V$6:AB$10042,6,0)</f>
        <v>GEOMP</v>
      </c>
      <c r="K209" s="29" t="str">
        <f t="shared" si="17"/>
        <v>Geomp</v>
      </c>
      <c r="L209" s="39" t="str">
        <f>VLOOKUP(C209,SOURCE!V$6:AB$10042,2,0)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VLOOKUP(C210,SOURCE!$V$3:$AC$2863,8,0)</f>
        <v>ITM_GEOM</v>
      </c>
      <c r="E210" s="26" t="str">
        <f>CHAR(34)&amp;VLOOKUP(C210,SOURCE!$V$3:$AC$2863,6,0)&amp;CHAR(34)</f>
        <v>"GEOMGAUSS_BLACK_LGAUSS_WHITE_R"</v>
      </c>
      <c r="F210" s="22" t="str">
        <f>VLOOKUP(C210,SOURCE!$V$3:$AD$2863,9,0)&amp;"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VLOOKUP(C210,SOURCE!V$6:AB$10042,7,0)</f>
        <v>1229</v>
      </c>
      <c r="J210" s="28" t="str">
        <f>VLOOKUP(C210,SOURCE!V$6:AB$10042,6,0)</f>
        <v>GEOMGAUSS_BLACK_LGAUSS_WHITE_R</v>
      </c>
      <c r="K210" s="29" t="str">
        <f t="shared" si="17"/>
        <v>GeomGAUSS_BLACK_LGAUSS_WHITE_R</v>
      </c>
      <c r="L210" s="39" t="str">
        <f>VLOOKUP(C210,SOURCE!V$6:AB$10042,2,0)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VLOOKUP(C211,SOURCE!$V$3:$AC$2863,8,0)</f>
        <v>ITM_GEOMU</v>
      </c>
      <c r="E211" s="26" t="str">
        <f>CHAR(34)&amp;VLOOKUP(C211,SOURCE!$V$3:$AC$2863,6,0)&amp;CHAR(34)</f>
        <v>"GEOMGAUSS_WHITE_LGAUSS_BLACK_R"</v>
      </c>
      <c r="F211" s="22" t="str">
        <f>VLOOKUP(C211,SOURCE!$V$3:$AD$2863,9,0)&amp;"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VLOOKUP(C211,SOURCE!V$6:AB$10042,7,0)</f>
        <v>1230</v>
      </c>
      <c r="J211" s="28" t="str">
        <f>VLOOKUP(C211,SOURCE!V$6:AB$10042,6,0)</f>
        <v>GEOMGAUSS_WHITE_LGAUSS_BLACK_R</v>
      </c>
      <c r="K211" s="29" t="str">
        <f t="shared" si="17"/>
        <v>GeomGAUSS_WHITE_LGAUSS_BLACK_R</v>
      </c>
      <c r="L211" s="39" t="str">
        <f>VLOOKUP(C211,SOURCE!V$6:AB$10042,2,0)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VLOOKUP(C212,SOURCE!$V$3:$AC$2863,8,0)</f>
        <v>ITM_GEOMM1</v>
      </c>
      <c r="E212" s="26" t="str">
        <f>CHAR(34)&amp;VLOOKUP(C212,SOURCE!$V$3:$AC$2863,6,0)&amp;CHAR(34)</f>
        <v>"GEOM^MINUS_1"</v>
      </c>
      <c r="F212" s="22" t="str">
        <f>VLOOKUP(C212,SOURCE!$V$3:$AD$2863,9,0)&amp;"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VLOOKUP(C212,SOURCE!V$6:AB$10042,7,0)</f>
        <v>1231</v>
      </c>
      <c r="J212" s="28" t="str">
        <f>VLOOKUP(C212,SOURCE!V$6:AB$10042,6,0)</f>
        <v>GEOM^MINUS_1</v>
      </c>
      <c r="K212" s="29" t="str">
        <f t="shared" si="17"/>
        <v>Geom^MINUS_1</v>
      </c>
      <c r="L212" s="39" t="str">
        <f>VLOOKUP(C212,SOURCE!V$6:AB$10042,2,0)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"Geom"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VLOOKUP(C213,SOURCE!$V$3:$AC$2863,8,0)</f>
        <v>ITM_HYPERP</v>
      </c>
      <c r="E213" s="26" t="str">
        <f>CHAR(34)&amp;VLOOKUP(C213,SOURCE!$V$3:$AC$2863,6,0)&amp;CHAR(34)</f>
        <v>"HYPERP"</v>
      </c>
      <c r="F213" s="22" t="str">
        <f>VLOOKUP(C213,SOURCE!$V$3:$AD$2863,9,0)&amp;"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VLOOKUP(C213,SOURCE!V$6:AB$10042,7,0)</f>
        <v>1233</v>
      </c>
      <c r="J213" s="28" t="str">
        <f>VLOOKUP(C213,SOURCE!V$6:AB$10042,6,0)</f>
        <v>HYPERP</v>
      </c>
      <c r="K213" s="29" t="str">
        <f t="shared" si="17"/>
        <v>Hyperp</v>
      </c>
      <c r="L213" s="39" t="str">
        <f>VLOOKUP(C213,SOURCE!V$6:AB$10042,2,0)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VLOOKUP(C214,SOURCE!$V$3:$AC$2863,8,0)</f>
        <v>ITM_HYPER</v>
      </c>
      <c r="E214" s="26" t="str">
        <f>CHAR(34)&amp;VLOOKUP(C214,SOURCE!$V$3:$AC$2863,6,0)&amp;CHAR(34)</f>
        <v>"HYPERGAUSS_BLACK_LGAUSS_WHITE_R"</v>
      </c>
      <c r="F214" s="22" t="str">
        <f>VLOOKUP(C214,SOURCE!$V$3:$AD$2863,9,0)&amp;"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VLOOKUP(C214,SOURCE!V$6:AB$10042,7,0)</f>
        <v>1234</v>
      </c>
      <c r="J214" s="28" t="str">
        <f>VLOOKUP(C214,SOURCE!V$6:AB$10042,6,0)</f>
        <v>HYPERGAUSS_BLACK_LGAUSS_WHITE_R</v>
      </c>
      <c r="K214" s="29" t="str">
        <f t="shared" si="17"/>
        <v>HyperGAUSS_BLACK_LGAUSS_WHITE_R</v>
      </c>
      <c r="L214" s="39" t="str">
        <f>VLOOKUP(C214,SOURCE!V$6:AB$10042,2,0)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VLOOKUP(C215,SOURCE!$V$3:$AC$2863,8,0)</f>
        <v>ITM_HYPERU</v>
      </c>
      <c r="E215" s="26" t="str">
        <f>CHAR(34)&amp;VLOOKUP(C215,SOURCE!$V$3:$AC$2863,6,0)&amp;CHAR(34)</f>
        <v>"HYPERGAUSS_WHITE_LGAUSS_BLACK_R"</v>
      </c>
      <c r="F215" s="22" t="str">
        <f>VLOOKUP(C215,SOURCE!$V$3:$AD$2863,9,0)&amp;"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VLOOKUP(C215,SOURCE!V$6:AB$10042,7,0)</f>
        <v>1235</v>
      </c>
      <c r="J215" s="28" t="str">
        <f>VLOOKUP(C215,SOURCE!V$6:AB$10042,6,0)</f>
        <v>HYPERGAUSS_WHITE_LGAUSS_BLACK_R</v>
      </c>
      <c r="K215" s="29" t="str">
        <f t="shared" si="17"/>
        <v>HyperGAUSS_WHITE_LGAUSS_BLACK_R</v>
      </c>
      <c r="L215" s="39" t="str">
        <f>VLOOKUP(C215,SOURCE!V$6:AB$10042,2,0)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VLOOKUP(C216,SOURCE!$V$3:$AC$2863,8,0)</f>
        <v>ITM_HYPERM1</v>
      </c>
      <c r="E216" s="26" t="str">
        <f>CHAR(34)&amp;VLOOKUP(C216,SOURCE!$V$3:$AC$2863,6,0)&amp;CHAR(34)</f>
        <v>"HYPER^MINUS_1"</v>
      </c>
      <c r="F216" s="22" t="str">
        <f>VLOOKUP(C216,SOURCE!$V$3:$AD$2863,9,0)&amp;"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VLOOKUP(C216,SOURCE!V$6:AB$10042,7,0)</f>
        <v>1236</v>
      </c>
      <c r="J216" s="28" t="str">
        <f>VLOOKUP(C216,SOURCE!V$6:AB$10042,6,0)</f>
        <v>HYPER^MINUS_1</v>
      </c>
      <c r="K216" s="29" t="str">
        <f t="shared" si="17"/>
        <v>Hyper^MINUS_1</v>
      </c>
      <c r="L216" s="39" t="str">
        <f>VLOOKUP(C216,SOURCE!V$6:AB$10042,2,0)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"Hyper" STD_SUP_MINUS_1</v>
      </c>
      <c r="T216" s="138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VLOOKUP(C217,SOURCE!$V$3:$AC$2863,8,0)</f>
        <v>ITM_LGNRMP</v>
      </c>
      <c r="E217" s="26" t="str">
        <f>CHAR(34)&amp;VLOOKUP(C217,SOURCE!$V$3:$AC$2863,6,0)&amp;CHAR(34)</f>
        <v>"LGNRMP"</v>
      </c>
      <c r="F217" s="22" t="str">
        <f>VLOOKUP(C217,SOURCE!$V$3:$AD$2863,9,0)&amp;"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VLOOKUP(C217,SOURCE!V$6:AB$10042,7,0)</f>
        <v>1238</v>
      </c>
      <c r="J217" s="28" t="str">
        <f>VLOOKUP(C217,SOURCE!V$6:AB$10042,6,0)</f>
        <v>LGNRMP</v>
      </c>
      <c r="K217" s="29" t="str">
        <f t="shared" si="17"/>
        <v>LgNrmp</v>
      </c>
      <c r="L217" s="39" t="str">
        <f>VLOOKUP(C217,SOURCE!V$6:AB$10042,2,0)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STD_SUB_p</v>
      </c>
      <c r="T217" s="138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VLOOKUP(C218,SOURCE!$V$3:$AC$2863,8,0)</f>
        <v>ITM_LGNRM</v>
      </c>
      <c r="E218" s="26" t="str">
        <f>CHAR(34)&amp;VLOOKUP(C218,SOURCE!$V$3:$AC$2863,6,0)&amp;CHAR(34)</f>
        <v>"LGNRMGAUSS_BLACK_LGAUSS_WHITE_R"</v>
      </c>
      <c r="F218" s="22" t="str">
        <f>VLOOKUP(C218,SOURCE!$V$3:$AD$2863,9,0)&amp;"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VLOOKUP(C218,SOURCE!V$6:AB$10042,7,0)</f>
        <v>1239</v>
      </c>
      <c r="J218" s="28" t="str">
        <f>VLOOKUP(C218,SOURCE!V$6:AB$10042,6,0)</f>
        <v>LGNRMGAUSS_BLACK_LGAUSS_WHITE_R</v>
      </c>
      <c r="K218" s="29" t="str">
        <f t="shared" si="17"/>
        <v>LgNrmGAUSS_BLACK_LGAUSS_WHITE_R</v>
      </c>
      <c r="L218" s="39" t="str">
        <f>VLOOKUP(C218,SOURCE!V$6:AB$10042,2,0)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VLOOKUP(C219,SOURCE!$V$3:$AC$2863,8,0)</f>
        <v>ITM_LGNRMU</v>
      </c>
      <c r="E219" s="26" t="str">
        <f>CHAR(34)&amp;VLOOKUP(C219,SOURCE!$V$3:$AC$2863,6,0)&amp;CHAR(34)</f>
        <v>"LGNRMGAUSS_WHITE_LGAUSS_BLACK_R"</v>
      </c>
      <c r="F219" s="22" t="str">
        <f>VLOOKUP(C219,SOURCE!$V$3:$AD$2863,9,0)&amp;"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VLOOKUP(C219,SOURCE!V$6:AB$10042,7,0)</f>
        <v>1240</v>
      </c>
      <c r="J219" s="28" t="str">
        <f>VLOOKUP(C219,SOURCE!V$6:AB$10042,6,0)</f>
        <v>LGNRMGAUSS_WHITE_LGAUSS_BLACK_R</v>
      </c>
      <c r="K219" s="29" t="str">
        <f t="shared" si="17"/>
        <v>LgNrmGAUSS_WHITE_LGAUSS_BLACK_R</v>
      </c>
      <c r="L219" s="39" t="str">
        <f>VLOOKUP(C219,SOURCE!V$6:AB$10042,2,0)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VLOOKUP(C220,SOURCE!$V$3:$AC$2863,8,0)</f>
        <v>ITM_LGNRMM1</v>
      </c>
      <c r="E220" s="26" t="str">
        <f>CHAR(34)&amp;VLOOKUP(C220,SOURCE!$V$3:$AC$2863,6,0)&amp;CHAR(34)</f>
        <v>"LGNRM^MINUS_1"</v>
      </c>
      <c r="F220" s="22" t="str">
        <f>VLOOKUP(C220,SOURCE!$V$3:$AD$2863,9,0)&amp;"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VLOOKUP(C220,SOURCE!V$6:AB$10042,7,0)</f>
        <v>1241</v>
      </c>
      <c r="J220" s="28" t="str">
        <f>VLOOKUP(C220,SOURCE!V$6:AB$10042,6,0)</f>
        <v>LGNRM^MINUS_1</v>
      </c>
      <c r="K220" s="29" t="str">
        <f t="shared" si="17"/>
        <v>LgNrm^MINUS_1</v>
      </c>
      <c r="L220" s="39" t="str">
        <f>VLOOKUP(C220,SOURCE!V$6:AB$10042,2,0)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"LgNrm"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VLOOKUP(C221,SOURCE!$V$3:$AC$2863,8,0)</f>
        <v>ITM_LOGISP</v>
      </c>
      <c r="E221" s="26" t="str">
        <f>CHAR(34)&amp;VLOOKUP(C221,SOURCE!$V$3:$AC$2863,6,0)&amp;CHAR(34)</f>
        <v>"LOGISP"</v>
      </c>
      <c r="F221" s="22" t="str">
        <f>VLOOKUP(C221,SOURCE!$V$3:$AD$2863,9,0)&amp;"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VLOOKUP(C221,SOURCE!V$6:AB$10042,7,0)</f>
        <v>1243</v>
      </c>
      <c r="J221" s="28" t="str">
        <f>VLOOKUP(C221,SOURCE!V$6:AB$10042,6,0)</f>
        <v>LOGISP</v>
      </c>
      <c r="K221" s="29" t="str">
        <f t="shared" si="17"/>
        <v>Logisp</v>
      </c>
      <c r="L221" s="39" t="str">
        <f>VLOOKUP(C221,SOURCE!V$6:AB$10042,2,0)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VLOOKUP(C222,SOURCE!$V$3:$AC$2863,8,0)</f>
        <v>ITM_LOGIS</v>
      </c>
      <c r="E222" s="26" t="str">
        <f>CHAR(34)&amp;VLOOKUP(C222,SOURCE!$V$3:$AC$2863,6,0)&amp;CHAR(34)</f>
        <v>"LOGISGAUSS_BLACK_LGAUSS_WHITE_R"</v>
      </c>
      <c r="F222" s="22" t="str">
        <f>VLOOKUP(C222,SOURCE!$V$3:$AD$2863,9,0)&amp;"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VLOOKUP(C222,SOURCE!V$6:AB$10042,7,0)</f>
        <v>1244</v>
      </c>
      <c r="J222" s="28" t="str">
        <f>VLOOKUP(C222,SOURCE!V$6:AB$10042,6,0)</f>
        <v>LOGISGAUSS_BLACK_LGAUSS_WHITE_R</v>
      </c>
      <c r="K222" s="29" t="str">
        <f t="shared" si="17"/>
        <v>LogisGAUSS_BLACK_LGAUSS_WHITE_R</v>
      </c>
      <c r="L222" s="39" t="str">
        <f>VLOOKUP(C222,SOURCE!V$6:AB$10042,2,0)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VLOOKUP(C223,SOURCE!$V$3:$AC$2863,8,0)</f>
        <v>ITM_LOGISU</v>
      </c>
      <c r="E223" s="26" t="str">
        <f>CHAR(34)&amp;VLOOKUP(C223,SOURCE!$V$3:$AC$2863,6,0)&amp;CHAR(34)</f>
        <v>"LOGISGAUSS_WHITE_LGAUSS_BLACK_R"</v>
      </c>
      <c r="F223" s="22" t="str">
        <f>VLOOKUP(C223,SOURCE!$V$3:$AD$2863,9,0)&amp;"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VLOOKUP(C223,SOURCE!V$6:AB$10042,7,0)</f>
        <v>1245</v>
      </c>
      <c r="J223" s="28" t="str">
        <f>VLOOKUP(C223,SOURCE!V$6:AB$10042,6,0)</f>
        <v>LOGISGAUSS_WHITE_LGAUSS_BLACK_R</v>
      </c>
      <c r="K223" s="29" t="str">
        <f t="shared" si="17"/>
        <v>LogisGAUSS_WHITE_LGAUSS_BLACK_R</v>
      </c>
      <c r="L223" s="39" t="str">
        <f>VLOOKUP(C223,SOURCE!V$6:AB$10042,2,0)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VLOOKUP(C224,SOURCE!$V$3:$AC$2863,8,0)</f>
        <v>ITM_LOGISM1</v>
      </c>
      <c r="E224" s="26" t="str">
        <f>CHAR(34)&amp;VLOOKUP(C224,SOURCE!$V$3:$AC$2863,6,0)&amp;CHAR(34)</f>
        <v>"LOGIS^MINUS_1"</v>
      </c>
      <c r="F224" s="22" t="str">
        <f>VLOOKUP(C224,SOURCE!$V$3:$AD$2863,9,0)&amp;"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VLOOKUP(C224,SOURCE!V$6:AB$10042,7,0)</f>
        <v>1246</v>
      </c>
      <c r="J224" s="28" t="str">
        <f>VLOOKUP(C224,SOURCE!V$6:AB$10042,6,0)</f>
        <v>LOGIS^MINUS_1</v>
      </c>
      <c r="K224" s="29" t="str">
        <f t="shared" si="17"/>
        <v>Logis^MINUS_1</v>
      </c>
      <c r="L224" s="39" t="str">
        <f>VLOOKUP(C224,SOURCE!V$6:AB$10042,2,0)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"Logis"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VLOOKUP(C225,SOURCE!$V$3:$AC$2863,8,0)</f>
        <v>ITM_NBINP</v>
      </c>
      <c r="E225" s="26" t="str">
        <f>CHAR(34)&amp;VLOOKUP(C225,SOURCE!$V$3:$AC$2863,6,0)&amp;CHAR(34)</f>
        <v>"NBINP"</v>
      </c>
      <c r="F225" s="22" t="str">
        <f>VLOOKUP(C225,SOURCE!$V$3:$AD$2863,9,0)&amp;"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VLOOKUP(C225,SOURCE!V$6:AB$10042,7,0)</f>
        <v>1248</v>
      </c>
      <c r="J225" s="28" t="str">
        <f>VLOOKUP(C225,SOURCE!V$6:AB$10042,6,0)</f>
        <v>NBINP</v>
      </c>
      <c r="K225" s="29" t="str">
        <f t="shared" si="17"/>
        <v>NBinp</v>
      </c>
      <c r="L225" s="39" t="str">
        <f>VLOOKUP(C225,SOURCE!V$6:AB$10042,2,0)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VLOOKUP(C226,SOURCE!$V$3:$AC$2863,8,0)</f>
        <v>ITM_NBIN</v>
      </c>
      <c r="E226" s="26" t="str">
        <f>CHAR(34)&amp;VLOOKUP(C226,SOURCE!$V$3:$AC$2863,6,0)&amp;CHAR(34)</f>
        <v>"NBINGAUSS_BLACK_LGAUSS_WHITE_R"</v>
      </c>
      <c r="F226" s="22" t="str">
        <f>VLOOKUP(C226,SOURCE!$V$3:$AD$2863,9,0)&amp;"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VLOOKUP(C226,SOURCE!V$6:AB$10042,7,0)</f>
        <v>1249</v>
      </c>
      <c r="J226" s="28" t="str">
        <f>VLOOKUP(C226,SOURCE!V$6:AB$10042,6,0)</f>
        <v>NBINGAUSS_BLACK_LGAUSS_WHITE_R</v>
      </c>
      <c r="K226" s="29" t="str">
        <f t="shared" si="17"/>
        <v>NBinGAUSS_BLACK_LGAUSS_WHITE_R</v>
      </c>
      <c r="L226" s="39" t="str">
        <f>VLOOKUP(C226,SOURCE!V$6:AB$10042,2,0)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VLOOKUP(C227,SOURCE!$V$3:$AC$2863,8,0)</f>
        <v>ITM_NBINU</v>
      </c>
      <c r="E227" s="26" t="str">
        <f>CHAR(34)&amp;VLOOKUP(C227,SOURCE!$V$3:$AC$2863,6,0)&amp;CHAR(34)</f>
        <v>"NBINGAUSS_WHITE_LGAUSS_BLACK_R"</v>
      </c>
      <c r="F227" s="22" t="str">
        <f>VLOOKUP(C227,SOURCE!$V$3:$AD$2863,9,0)&amp;"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VLOOKUP(C227,SOURCE!V$6:AB$10042,7,0)</f>
        <v>1250</v>
      </c>
      <c r="J227" s="28" t="str">
        <f>VLOOKUP(C227,SOURCE!V$6:AB$10042,6,0)</f>
        <v>NBINGAUSS_WHITE_LGAUSS_BLACK_R</v>
      </c>
      <c r="K227" s="29" t="str">
        <f t="shared" si="17"/>
        <v>NBinGAUSS_WHITE_LGAUSS_BLACK_R</v>
      </c>
      <c r="L227" s="39" t="str">
        <f>VLOOKUP(C227,SOURCE!V$6:AB$10042,2,0)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VLOOKUP(C228,SOURCE!$V$3:$AC$2863,8,0)</f>
        <v>ITM_NBINM1</v>
      </c>
      <c r="E228" s="26" t="str">
        <f>CHAR(34)&amp;VLOOKUP(C228,SOURCE!$V$3:$AC$2863,6,0)&amp;CHAR(34)</f>
        <v>"NBIN^MINUS_1"</v>
      </c>
      <c r="F228" s="22" t="str">
        <f>VLOOKUP(C228,SOURCE!$V$3:$AD$2863,9,0)&amp;"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VLOOKUP(C228,SOURCE!V$6:AB$10042,7,0)</f>
        <v>1251</v>
      </c>
      <c r="J228" s="28" t="str">
        <f>VLOOKUP(C228,SOURCE!V$6:AB$10042,6,0)</f>
        <v>NBIN^MINUS_1</v>
      </c>
      <c r="K228" s="29" t="str">
        <f t="shared" si="17"/>
        <v>NBin^MINUS_1</v>
      </c>
      <c r="L228" s="39" t="str">
        <f>VLOOKUP(C228,SOURCE!V$6:AB$10042,2,0)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"NBin"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VLOOKUP(C229,SOURCE!$V$3:$AC$2863,8,0)</f>
        <v>ITM_NORMLP</v>
      </c>
      <c r="E229" s="26" t="str">
        <f>CHAR(34)&amp;VLOOKUP(C229,SOURCE!$V$3:$AC$2863,6,0)&amp;CHAR(34)</f>
        <v>"NORMLP"</v>
      </c>
      <c r="F229" s="22" t="str">
        <f>VLOOKUP(C229,SOURCE!$V$3:$AD$2863,9,0)&amp;"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VLOOKUP(C229,SOURCE!V$6:AB$10042,7,0)</f>
        <v>1253</v>
      </c>
      <c r="J229" s="28" t="str">
        <f>VLOOKUP(C229,SOURCE!V$6:AB$10042,6,0)</f>
        <v>NORMLP</v>
      </c>
      <c r="K229" s="29" t="str">
        <f t="shared" si="17"/>
        <v>Normlp</v>
      </c>
      <c r="L229" s="39" t="str">
        <f>VLOOKUP(C229,SOURCE!V$6:AB$10042,2,0)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VLOOKUP(C230,SOURCE!$V$3:$AC$2863,8,0)</f>
        <v>ITM_NORML</v>
      </c>
      <c r="E230" s="26" t="str">
        <f>CHAR(34)&amp;VLOOKUP(C230,SOURCE!$V$3:$AC$2863,6,0)&amp;CHAR(34)</f>
        <v>"NORMLGAUSS_BLACK_LGAUSS_WHITE_R"</v>
      </c>
      <c r="F230" s="22" t="str">
        <f>VLOOKUP(C230,SOURCE!$V$3:$AD$2863,9,0)&amp;"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VLOOKUP(C230,SOURCE!V$6:AB$10042,7,0)</f>
        <v>1254</v>
      </c>
      <c r="J230" s="28" t="str">
        <f>VLOOKUP(C230,SOURCE!V$6:AB$10042,6,0)</f>
        <v>NORMLGAUSS_BLACK_LGAUSS_WHITE_R</v>
      </c>
      <c r="K230" s="29" t="str">
        <f t="shared" si="17"/>
        <v>NormlGAUSS_BLACK_LGAUSS_WHITE_R</v>
      </c>
      <c r="L230" s="39" t="str">
        <f>VLOOKUP(C230,SOURCE!V$6:AB$10042,2,0)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VLOOKUP(C231,SOURCE!$V$3:$AC$2863,8,0)</f>
        <v>ITM_NORMLU</v>
      </c>
      <c r="E231" s="26" t="str">
        <f>CHAR(34)&amp;VLOOKUP(C231,SOURCE!$V$3:$AC$2863,6,0)&amp;CHAR(34)</f>
        <v>"NORMLGAUSS_WHITE_LGAUSS_BLACK_R"</v>
      </c>
      <c r="F231" s="22" t="str">
        <f>VLOOKUP(C231,SOURCE!$V$3:$AD$2863,9,0)&amp;"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VLOOKUP(C231,SOURCE!V$6:AB$10042,7,0)</f>
        <v>1255</v>
      </c>
      <c r="J231" s="28" t="str">
        <f>VLOOKUP(C231,SOURCE!V$6:AB$10042,6,0)</f>
        <v>NORMLGAUSS_WHITE_LGAUSS_BLACK_R</v>
      </c>
      <c r="K231" s="29" t="str">
        <f t="shared" si="17"/>
        <v>NormlGAUSS_WHITE_LGAUSS_BLACK_R</v>
      </c>
      <c r="L231" s="39" t="str">
        <f>VLOOKUP(C231,SOURCE!V$6:AB$10042,2,0)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VLOOKUP(C232,SOURCE!$V$3:$AC$2863,8,0)</f>
        <v>ITM_NORMLM1</v>
      </c>
      <c r="E232" s="26" t="str">
        <f>CHAR(34)&amp;VLOOKUP(C232,SOURCE!$V$3:$AC$2863,6,0)&amp;CHAR(34)</f>
        <v>"NORML^MINUS_1"</v>
      </c>
      <c r="F232" s="22" t="str">
        <f>VLOOKUP(C232,SOURCE!$V$3:$AD$2863,9,0)&amp;"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VLOOKUP(C232,SOURCE!V$6:AB$10042,7,0)</f>
        <v>1256</v>
      </c>
      <c r="J232" s="28" t="str">
        <f>VLOOKUP(C232,SOURCE!V$6:AB$10042,6,0)</f>
        <v>NORML^MINUS_1</v>
      </c>
      <c r="K232" s="29" t="str">
        <f t="shared" si="17"/>
        <v>Norml^MINUS_1</v>
      </c>
      <c r="L232" s="39" t="str">
        <f>VLOOKUP(C232,SOURCE!V$6:AB$10042,2,0)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"Norml"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VLOOKUP(C233,SOURCE!$V$3:$AC$2863,8,0)</f>
        <v>ITM_POISSP</v>
      </c>
      <c r="E233" s="26" t="str">
        <f>CHAR(34)&amp;VLOOKUP(C233,SOURCE!$V$3:$AC$2863,6,0)&amp;CHAR(34)</f>
        <v>"POISSP"</v>
      </c>
      <c r="F233" s="22" t="str">
        <f>VLOOKUP(C233,SOURCE!$V$3:$AD$2863,9,0)&amp;"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VLOOKUP(C233,SOURCE!V$6:AB$10042,7,0)</f>
        <v>1258</v>
      </c>
      <c r="J233" s="28" t="str">
        <f>VLOOKUP(C233,SOURCE!V$6:AB$10042,6,0)</f>
        <v>POISSP</v>
      </c>
      <c r="K233" s="29" t="str">
        <f t="shared" si="17"/>
        <v>Poissp</v>
      </c>
      <c r="L233" s="39" t="str">
        <f>VLOOKUP(C233,SOURCE!V$6:AB$10042,2,0)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STD_SUB_p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VLOOKUP(C234,SOURCE!$V$3:$AC$2863,8,0)</f>
        <v>ITM_POISS</v>
      </c>
      <c r="E234" s="26" t="str">
        <f>CHAR(34)&amp;VLOOKUP(C234,SOURCE!$V$3:$AC$2863,6,0)&amp;CHAR(34)</f>
        <v>"POISSGAUSS_BLACK_LGAUSS_WHITE_R"</v>
      </c>
      <c r="F234" s="22" t="str">
        <f>VLOOKUP(C234,SOURCE!$V$3:$AD$2863,9,0)&amp;"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VLOOKUP(C234,SOURCE!V$6:AB$10042,7,0)</f>
        <v>1259</v>
      </c>
      <c r="J234" s="28" t="str">
        <f>VLOOKUP(C234,SOURCE!V$6:AB$10042,6,0)</f>
        <v>POISSGAUSS_BLACK_LGAUSS_WHITE_R</v>
      </c>
      <c r="K234" s="29" t="str">
        <f t="shared" si="17"/>
        <v>PoissGAUSS_BLACK_LGAUSS_WHITE_R</v>
      </c>
      <c r="L234" s="39" t="str">
        <f>VLOOKUP(C234,SOURCE!V$6:AB$10042,2,0)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STD_GAUSS_BLACK_L STD_GAUSS_WHITE_R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VLOOKUP(C235,SOURCE!$V$3:$AC$2863,8,0)</f>
        <v>ITM_POISSU</v>
      </c>
      <c r="E235" s="26" t="str">
        <f>CHAR(34)&amp;VLOOKUP(C235,SOURCE!$V$3:$AC$2863,6,0)&amp;CHAR(34)</f>
        <v>"POISSGAUSS_WHITE_LGAUSS_BLACK_R"</v>
      </c>
      <c r="F235" s="22" t="str">
        <f>VLOOKUP(C235,SOURCE!$V$3:$AD$2863,9,0)&amp;"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VLOOKUP(C235,SOURCE!V$6:AB$10042,7,0)</f>
        <v>1260</v>
      </c>
      <c r="J235" s="28" t="str">
        <f>VLOOKUP(C235,SOURCE!V$6:AB$10042,6,0)</f>
        <v>POISSGAUSS_WHITE_LGAUSS_BLACK_R</v>
      </c>
      <c r="K235" s="29" t="str">
        <f t="shared" si="17"/>
        <v>PoissGAUSS_WHITE_LGAUSS_BLACK_R</v>
      </c>
      <c r="L235" s="39" t="str">
        <f>VLOOKUP(C235,SOURCE!V$6:AB$10042,2,0)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STD_GAUSS_WHITE_L STD_GAUSS_BLACK_R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VLOOKUP(C236,SOURCE!$V$3:$AC$2863,8,0)</f>
        <v>ITM_POISSM1</v>
      </c>
      <c r="E236" s="26" t="str">
        <f>CHAR(34)&amp;VLOOKUP(C236,SOURCE!$V$3:$AC$2863,6,0)&amp;CHAR(34)</f>
        <v>"POISS^MINUS_1"</v>
      </c>
      <c r="F236" s="22" t="str">
        <f>VLOOKUP(C236,SOURCE!$V$3:$AD$2863,9,0)&amp;"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VLOOKUP(C236,SOURCE!V$6:AB$10042,7,0)</f>
        <v>1261</v>
      </c>
      <c r="J236" s="28" t="str">
        <f>VLOOKUP(C236,SOURCE!V$6:AB$10042,6,0)</f>
        <v>POISS^MINUS_1</v>
      </c>
      <c r="K236" s="29" t="str">
        <f t="shared" si="17"/>
        <v>Poiss^MINUS_1</v>
      </c>
      <c r="L236" s="39" t="str">
        <f>VLOOKUP(C236,SOURCE!V$6:AB$10042,2,0)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"Poiss" STD_SUP_MINUS_1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VLOOKUP(C237,SOURCE!$V$3:$AC$2863,8,0)</f>
        <v>ITM_TPX</v>
      </c>
      <c r="E237" s="26" t="str">
        <f>CHAR(34)&amp;VLOOKUP(C237,SOURCE!$V$3:$AC$2863,6,0)&amp;CHAR(34)</f>
        <v>"TP(X)"</v>
      </c>
      <c r="F237" s="22" t="str">
        <f>VLOOKUP(C237,SOURCE!$V$3:$AD$2863,9,0)&amp;"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VLOOKUP(C237,SOURCE!V$6:AB$10042,7,0)</f>
        <v>1263</v>
      </c>
      <c r="J237" s="28" t="str">
        <f>VLOOKUP(C237,SOURCE!V$6:AB$10042,6,0)</f>
        <v>TP(X)</v>
      </c>
      <c r="K237" s="29" t="str">
        <f t="shared" si="17"/>
        <v>tp(x)</v>
      </c>
      <c r="L237" s="39" t="str">
        <f>VLOOKUP(C237,SOURCE!V$6:AB$10042,2,0)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STD_SUB_p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VLOOKUP(C238,SOURCE!$V$3:$AC$2863,8,0)</f>
        <v>ITM_TX</v>
      </c>
      <c r="E238" s="26" t="str">
        <f>CHAR(34)&amp;VLOOKUP(C238,SOURCE!$V$3:$AC$2863,6,0)&amp;CHAR(34)</f>
        <v>"TGAUSS_BLACK_LGAUSS_WHITE_R(X)"</v>
      </c>
      <c r="F238" s="22" t="str">
        <f>VLOOKUP(C238,SOURCE!$V$3:$AD$2863,9,0)&amp;"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VLOOKUP(C238,SOURCE!V$6:AB$10042,7,0)</f>
        <v>1264</v>
      </c>
      <c r="J238" s="28" t="str">
        <f>VLOOKUP(C238,SOURCE!V$6:AB$10042,6,0)</f>
        <v>TGAUSS_BLACK_LGAUSS_WHITE_R(X)</v>
      </c>
      <c r="K238" s="29" t="str">
        <f t="shared" si="17"/>
        <v>tGAUSS_BLACK_LGAUSS_WHITE_R(x)</v>
      </c>
      <c r="L238" s="39" t="str">
        <f>VLOOKUP(C238,SOURCE!V$6:AB$10042,2,0)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STD_GAUSS_BLACK_L STD_GAUSS_WHITE_R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VLOOKUP(C239,SOURCE!$V$3:$AC$2863,8,0)</f>
        <v>ITM_TUX</v>
      </c>
      <c r="E239" s="26" t="str">
        <f>CHAR(34)&amp;VLOOKUP(C239,SOURCE!$V$3:$AC$2863,6,0)&amp;CHAR(34)</f>
        <v>"TGAUSS_WHITE_LGAUSS_BLACK_R(X)"</v>
      </c>
      <c r="F239" s="22" t="str">
        <f>VLOOKUP(C239,SOURCE!$V$3:$AD$2863,9,0)&amp;"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VLOOKUP(C239,SOURCE!V$6:AB$10042,7,0)</f>
        <v>1265</v>
      </c>
      <c r="J239" s="28" t="str">
        <f>VLOOKUP(C239,SOURCE!V$6:AB$10042,6,0)</f>
        <v>TGAUSS_WHITE_LGAUSS_BLACK_R(X)</v>
      </c>
      <c r="K239" s="29" t="str">
        <f t="shared" si="17"/>
        <v>tGAUSS_WHITE_LGAUSS_BLACK_R(x)</v>
      </c>
      <c r="L239" s="39" t="str">
        <f>VLOOKUP(C239,SOURCE!V$6:AB$10042,2,0)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STD_GAUSS_WHITE_L STD_GAUSS_BLACK_R "(x)"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VLOOKUP(C240,SOURCE!$V$3:$AC$2863,8,0)</f>
        <v>ITM_TM1P</v>
      </c>
      <c r="E240" s="26" t="str">
        <f>CHAR(34)&amp;VLOOKUP(C240,SOURCE!$V$3:$AC$2863,6,0)&amp;CHAR(34)</f>
        <v>"T^MINUS_1(P)"</v>
      </c>
      <c r="F240" s="22" t="str">
        <f>VLOOKUP(C240,SOURCE!$V$3:$AD$2863,9,0)&amp;"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VLOOKUP(C240,SOURCE!V$6:AB$10042,7,0)</f>
        <v>1266</v>
      </c>
      <c r="J240" s="28" t="str">
        <f>VLOOKUP(C240,SOURCE!V$6:AB$10042,6,0)</f>
        <v>T^MINUS_1(P)</v>
      </c>
      <c r="K240" s="29" t="str">
        <f t="shared" si="17"/>
        <v>t^MINUS_1(p)</v>
      </c>
      <c r="L240" s="39" t="str">
        <f>VLOOKUP(C240,SOURCE!V$6:AB$10042,2,0)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"t" STD_SUP_MINUS_1 "(p)"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VLOOKUP(C241,SOURCE!$V$3:$AC$2863,8,0)</f>
        <v>ITM_WEIBLP</v>
      </c>
      <c r="E241" s="26" t="str">
        <f>CHAR(34)&amp;VLOOKUP(C241,SOURCE!$V$3:$AC$2863,6,0)&amp;CHAR(34)</f>
        <v>"WEIBLP"</v>
      </c>
      <c r="F241" s="22" t="str">
        <f>VLOOKUP(C241,SOURCE!$V$3:$AD$2863,9,0)&amp;"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VLOOKUP(C241,SOURCE!V$6:AB$10042,7,0)</f>
        <v>1268</v>
      </c>
      <c r="J241" s="28" t="str">
        <f>VLOOKUP(C241,SOURCE!V$6:AB$10042,6,0)</f>
        <v>WEIBLP</v>
      </c>
      <c r="K241" s="29" t="str">
        <f t="shared" si="17"/>
        <v>Weiblp</v>
      </c>
      <c r="L241" s="39" t="str">
        <f>VLOOKUP(C241,SOURCE!V$6:AB$10042,2,0)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STD_SUB_p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VLOOKUP(C242,SOURCE!$V$3:$AC$2863,8,0)</f>
        <v>ITM_WEIBL</v>
      </c>
      <c r="E242" s="26" t="str">
        <f>CHAR(34)&amp;VLOOKUP(C242,SOURCE!$V$3:$AC$2863,6,0)&amp;CHAR(34)</f>
        <v>"WEIBLGAUSS_BLACK_LGAUSS_WHITE_R"</v>
      </c>
      <c r="F242" s="22" t="str">
        <f>VLOOKUP(C242,SOURCE!$V$3:$AD$2863,9,0)&amp;"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VLOOKUP(C242,SOURCE!V$6:AB$10042,7,0)</f>
        <v>1269</v>
      </c>
      <c r="J242" s="28" t="str">
        <f>VLOOKUP(C242,SOURCE!V$6:AB$10042,6,0)</f>
        <v>WEIBLGAUSS_BLACK_LGAUSS_WHITE_R</v>
      </c>
      <c r="K242" s="29" t="str">
        <f t="shared" si="17"/>
        <v>WeiblGAUSS_BLACK_LGAUSS_WHITE_R</v>
      </c>
      <c r="L242" s="39" t="str">
        <f>VLOOKUP(C242,SOURCE!V$6:AB$10042,2,0)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STD_GAUSS_BLACK_L STD_GAUSS_WHITE_R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VLOOKUP(C243,SOURCE!$V$3:$AC$2863,8,0)</f>
        <v>ITM_WEIBLU</v>
      </c>
      <c r="E243" s="26" t="str">
        <f>CHAR(34)&amp;VLOOKUP(C243,SOURCE!$V$3:$AC$2863,6,0)&amp;CHAR(34)</f>
        <v>"WEIBLGAUSS_WHITE_LGAUSS_BLACK_R"</v>
      </c>
      <c r="F243" s="22" t="str">
        <f>VLOOKUP(C243,SOURCE!$V$3:$AD$2863,9,0)&amp;"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VLOOKUP(C243,SOURCE!V$6:AB$10042,7,0)</f>
        <v>1270</v>
      </c>
      <c r="J243" s="28" t="str">
        <f>VLOOKUP(C243,SOURCE!V$6:AB$10042,6,0)</f>
        <v>WEIBLGAUSS_WHITE_LGAUSS_BLACK_R</v>
      </c>
      <c r="K243" s="29" t="str">
        <f t="shared" si="17"/>
        <v>WeiblGAUSS_WHITE_LGAUSS_BLACK_R</v>
      </c>
      <c r="L243" s="39" t="str">
        <f>VLOOKUP(C243,SOURCE!V$6:AB$10042,2,0)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STD_GAUSS_WHITE_L STD_GAUSS_BLACK_R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VLOOKUP(C244,SOURCE!$V$3:$AC$2863,8,0)</f>
        <v>ITM_WEIBLM1</v>
      </c>
      <c r="E244" s="26" t="str">
        <f>CHAR(34)&amp;VLOOKUP(C244,SOURCE!$V$3:$AC$2863,6,0)&amp;CHAR(34)</f>
        <v>"WEIBL^MINUS_1"</v>
      </c>
      <c r="F244" s="22" t="str">
        <f>VLOOKUP(C244,SOURCE!$V$3:$AD$2863,9,0)&amp;"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VLOOKUP(C244,SOURCE!V$6:AB$10042,7,0)</f>
        <v>1271</v>
      </c>
      <c r="J244" s="28" t="str">
        <f>VLOOKUP(C244,SOURCE!V$6:AB$10042,6,0)</f>
        <v>WEIBL^MINUS_1</v>
      </c>
      <c r="K244" s="29" t="str">
        <f t="shared" si="17"/>
        <v>Weibl^MINUS_1</v>
      </c>
      <c r="L244" s="39" t="str">
        <f>VLOOKUP(C244,SOURCE!V$6:AB$10042,2,0)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"Weibl"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VLOOKUP(C245,SOURCE!$V$3:$AC$2863,8,0)</f>
        <v>ITM_chi2Px</v>
      </c>
      <c r="E245" s="26" t="str">
        <f>CHAR(34)&amp;VLOOKUP(C245,SOURCE!$V$3:$AC$2863,6,0)&amp;CHAR(34)</f>
        <v>"CHI^2P(X)"</v>
      </c>
      <c r="F245" s="22" t="str">
        <f>VLOOKUP(C245,SOURCE!$V$3:$AD$2863,9,0)&amp;"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VLOOKUP(C245,SOURCE!V$6:AB$10042,7,0)</f>
        <v>1273</v>
      </c>
      <c r="J245" s="28" t="str">
        <f>VLOOKUP(C245,SOURCE!V$6:AB$10042,6,0)</f>
        <v>CHI^2P(X)</v>
      </c>
      <c r="K245" s="29" t="str">
        <f t="shared" si="17"/>
        <v>chi^2p(x)</v>
      </c>
      <c r="L245" s="39" t="str">
        <f>VLOOKUP(C245,SOURCE!V$6:AB$10042,2,0)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STD_SUB_p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VLOOKUP(C246,SOURCE!$V$3:$AC$2863,8,0)</f>
        <v>ITM_chi2x</v>
      </c>
      <c r="E246" s="26" t="str">
        <f>CHAR(34)&amp;VLOOKUP(C246,SOURCE!$V$3:$AC$2863,6,0)&amp;CHAR(34)</f>
        <v>"CHI^2GAUSS_BLACK_LGAUSS_WHITE_R(X)"</v>
      </c>
      <c r="F246" s="22" t="str">
        <f>VLOOKUP(C246,SOURCE!$V$3:$AD$2863,9,0)&amp;"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VLOOKUP(C246,SOURCE!V$6:AB$10042,7,0)</f>
        <v>1274</v>
      </c>
      <c r="J246" s="28" t="str">
        <f>VLOOKUP(C246,SOURCE!V$6:AB$10042,6,0)</f>
        <v>CHI^2GAUSS_BLACK_LGAUSS_WHITE_R(X)</v>
      </c>
      <c r="K246" s="29" t="str">
        <f t="shared" si="17"/>
        <v>chi^2GAUSS_BLACK_LGAUSS_WHITE_R(x)</v>
      </c>
      <c r="L246" s="39" t="str">
        <f>VLOOKUP(C246,SOURCE!V$6:AB$10042,2,0)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STD_GAUSS_BLACK_L STD_GAUSS_WHITE_R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VLOOKUP(C247,SOURCE!$V$3:$AC$2863,8,0)</f>
        <v>ITM_chi2ux</v>
      </c>
      <c r="E247" s="26" t="str">
        <f>CHAR(34)&amp;VLOOKUP(C247,SOURCE!$V$3:$AC$2863,6,0)&amp;CHAR(34)</f>
        <v>"CHI^2GAUSS_WHITE_LGAUSS_BLACK_R(X)"</v>
      </c>
      <c r="F247" s="22" t="str">
        <f>VLOOKUP(C247,SOURCE!$V$3:$AD$2863,9,0)&amp;"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VLOOKUP(C247,SOURCE!V$6:AB$10042,7,0)</f>
        <v>1275</v>
      </c>
      <c r="J247" s="28" t="str">
        <f>VLOOKUP(C247,SOURCE!V$6:AB$10042,6,0)</f>
        <v>CHI^2GAUSS_WHITE_LGAUSS_BLACK_R(X)</v>
      </c>
      <c r="K247" s="29" t="str">
        <f t="shared" si="17"/>
        <v>chi^2GAUSS_WHITE_LGAUSS_BLACK_R(x)</v>
      </c>
      <c r="L247" s="39" t="str">
        <f>VLOOKUP(C247,SOURCE!V$6:AB$10042,2,0)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STD_chi STD_SUP_2 STD_GAUSS_WHITE_L STD_GAUSS_BLACK_R "(x)"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VLOOKUP(C248,SOURCE!$V$3:$AC$2863,8,0)</f>
        <v>ITM_chi2M1</v>
      </c>
      <c r="E248" s="26" t="str">
        <f>CHAR(34)&amp;VLOOKUP(C248,SOURCE!$V$3:$AC$2863,6,0)&amp;CHAR(34)</f>
        <v>"(CHI^2)^MINUS_1"</v>
      </c>
      <c r="F248" s="22" t="str">
        <f>VLOOKUP(C248,SOURCE!$V$3:$AD$2863,9,0)&amp;"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VLOOKUP(C248,SOURCE!V$6:AB$10042,7,0)</f>
        <v>1276</v>
      </c>
      <c r="J248" s="28" t="str">
        <f>VLOOKUP(C248,SOURCE!V$6:AB$10042,6,0)</f>
        <v>(CHI^2)^MINUS_1</v>
      </c>
      <c r="K248" s="29" t="str">
        <f t="shared" si="17"/>
        <v>(chi^2)^MINUS_1</v>
      </c>
      <c r="L248" s="39" t="str">
        <f>VLOOKUP(C248,SOURCE!V$6:AB$10042,2,0)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"(" STD_chi STD_SUP_2 ")" STD_SUP_MINUS_1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VLOOKUP(C249,SOURCE!$V$3:$AC$2863,8,0)</f>
        <v>ITM_BESTF</v>
      </c>
      <c r="E249" s="26" t="str">
        <f>CHAR(34)&amp;VLOOKUP(C249,SOURCE!$V$3:$AC$2863,6,0)&amp;CHAR(34)</f>
        <v>"BESTF"</v>
      </c>
      <c r="F249" s="22" t="str">
        <f>VLOOKUP(C249,SOURCE!$V$3:$AD$2863,9,0)&amp;"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VLOOKUP(C249,SOURCE!V$6:AB$10042,7,0)</f>
        <v>1297</v>
      </c>
      <c r="J249" s="28" t="str">
        <f>VLOOKUP(C249,SOURCE!V$6:AB$10042,6,0)</f>
        <v>BESTF</v>
      </c>
      <c r="K249" s="29" t="str">
        <f t="shared" si="17"/>
        <v>BestF</v>
      </c>
      <c r="L249" s="39" t="str">
        <f>VLOOKUP(C249,SOURCE!V$6:AB$10042,2,0)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"BestF"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VLOOKUP(C250,SOURCE!$V$3:$AC$2863,8,0)</f>
        <v>ITM_EXPF</v>
      </c>
      <c r="E250" s="26" t="str">
        <f>CHAR(34)&amp;VLOOKUP(C250,SOURCE!$V$3:$AC$2863,6,0)&amp;CHAR(34)</f>
        <v>"EXPF"</v>
      </c>
      <c r="F250" s="22" t="str">
        <f>VLOOKUP(C250,SOURCE!$V$3:$AD$2863,9,0)&amp;"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VLOOKUP(C250,SOURCE!V$6:AB$10042,7,0)</f>
        <v>1298</v>
      </c>
      <c r="J250" s="28" t="str">
        <f>VLOOKUP(C250,SOURCE!V$6:AB$10042,6,0)</f>
        <v>EXPF</v>
      </c>
      <c r="K250" s="29" t="str">
        <f t="shared" si="17"/>
        <v>ExpF</v>
      </c>
      <c r="L250" s="39" t="str">
        <f>VLOOKUP(C250,SOURCE!V$6:AB$10042,2,0)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"ExpF"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VLOOKUP(C251,SOURCE!$V$3:$AC$2863,8,0)</f>
        <v>ITM_LINF</v>
      </c>
      <c r="E251" s="26" t="str">
        <f>CHAR(34)&amp;VLOOKUP(C251,SOURCE!$V$3:$AC$2863,6,0)&amp;CHAR(34)</f>
        <v>"LINF"</v>
      </c>
      <c r="F251" s="22" t="str">
        <f>VLOOKUP(C251,SOURCE!$V$3:$AD$2863,9,0)&amp;"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VLOOKUP(C251,SOURCE!V$6:AB$10042,7,0)</f>
        <v>1299</v>
      </c>
      <c r="J251" s="28" t="str">
        <f>VLOOKUP(C251,SOURCE!V$6:AB$10042,6,0)</f>
        <v>LINF</v>
      </c>
      <c r="K251" s="29" t="str">
        <f t="shared" si="17"/>
        <v>LinF</v>
      </c>
      <c r="L251" s="39" t="str">
        <f>VLOOKUP(C251,SOURCE!V$6:AB$10042,2,0)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"LinF"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VLOOKUP(C252,SOURCE!$V$3:$AC$2863,8,0)</f>
        <v>ITM_LOGF</v>
      </c>
      <c r="E252" s="26" t="str">
        <f>CHAR(34)&amp;VLOOKUP(C252,SOURCE!$V$3:$AC$2863,6,0)&amp;CHAR(34)</f>
        <v>"LOGF"</v>
      </c>
      <c r="F252" s="22" t="str">
        <f>VLOOKUP(C252,SOURCE!$V$3:$AD$2863,9,0)&amp;"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VLOOKUP(C252,SOURCE!V$6:AB$10042,7,0)</f>
        <v>1300</v>
      </c>
      <c r="J252" s="28" t="str">
        <f>VLOOKUP(C252,SOURCE!V$6:AB$10042,6,0)</f>
        <v>LOGF</v>
      </c>
      <c r="K252" s="29" t="str">
        <f t="shared" si="17"/>
        <v>LogF</v>
      </c>
      <c r="L252" s="39" t="str">
        <f>VLOOKUP(C252,SOURCE!V$6:AB$10042,2,0)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"LogF"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VLOOKUP(C253,SOURCE!$V$3:$AC$2863,8,0)</f>
        <v>ITM_ORTHOF</v>
      </c>
      <c r="E253" s="26" t="str">
        <f>CHAR(34)&amp;VLOOKUP(C253,SOURCE!$V$3:$AC$2863,6,0)&amp;CHAR(34)</f>
        <v>"ORTHOF"</v>
      </c>
      <c r="F253" s="22" t="str">
        <f>VLOOKUP(C253,SOURCE!$V$3:$AD$2863,9,0)&amp;"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VLOOKUP(C253,SOURCE!V$6:AB$10042,7,0)</f>
        <v>1301</v>
      </c>
      <c r="J253" s="28" t="str">
        <f>VLOOKUP(C253,SOURCE!V$6:AB$10042,6,0)</f>
        <v>ORTHOF</v>
      </c>
      <c r="K253" s="29" t="str">
        <f t="shared" si="17"/>
        <v>OrthoF</v>
      </c>
      <c r="L253" s="39" t="str">
        <f>VLOOKUP(C253,SOURCE!V$6:AB$10042,2,0)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"OrthoF"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VLOOKUP(C254,SOURCE!$V$3:$AC$2863,8,0)</f>
        <v>ITM_POWERF</v>
      </c>
      <c r="E254" s="26" t="str">
        <f>CHAR(34)&amp;VLOOKUP(C254,SOURCE!$V$3:$AC$2863,6,0)&amp;CHAR(34)</f>
        <v>"POWERF"</v>
      </c>
      <c r="F254" s="22" t="str">
        <f>VLOOKUP(C254,SOURCE!$V$3:$AD$2863,9,0)&amp;"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VLOOKUP(C254,SOURCE!V$6:AB$10042,7,0)</f>
        <v>1302</v>
      </c>
      <c r="J254" s="28" t="str">
        <f>VLOOKUP(C254,SOURCE!V$6:AB$10042,6,0)</f>
        <v>POWERF</v>
      </c>
      <c r="K254" s="29" t="str">
        <f t="shared" si="17"/>
        <v>PowerF</v>
      </c>
      <c r="L254" s="39" t="str">
        <f>VLOOKUP(C254,SOURCE!V$6:AB$10042,2,0)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"PowerF"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VLOOKUP(C255,SOURCE!$V$3:$AC$2863,8,0)</f>
        <v>ITM_GAUSSF</v>
      </c>
      <c r="E255" s="26" t="str">
        <f>CHAR(34)&amp;VLOOKUP(C255,SOURCE!$V$3:$AC$2863,6,0)&amp;CHAR(34)</f>
        <v>"GAUSSF"</v>
      </c>
      <c r="F255" s="22" t="str">
        <f>VLOOKUP(C255,SOURCE!$V$3:$AD$2863,9,0)&amp;"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VLOOKUP(C255,SOURCE!V$6:AB$10042,7,0)</f>
        <v>1303</v>
      </c>
      <c r="J255" s="28" t="str">
        <f>VLOOKUP(C255,SOURCE!V$6:AB$10042,6,0)</f>
        <v>GAUSSF</v>
      </c>
      <c r="K255" s="29" t="str">
        <f t="shared" si="17"/>
        <v>GaussF</v>
      </c>
      <c r="L255" s="39" t="str">
        <f>VLOOKUP(C255,SOURCE!V$6:AB$10042,2,0)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"GaussF"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VLOOKUP(C256,SOURCE!$V$3:$AC$2863,8,0)</f>
        <v>ITM_CAUCHF</v>
      </c>
      <c r="E256" s="26" t="str">
        <f>CHAR(34)&amp;VLOOKUP(C256,SOURCE!$V$3:$AC$2863,6,0)&amp;CHAR(34)</f>
        <v>"CAUCHF"</v>
      </c>
      <c r="F256" s="22" t="str">
        <f>VLOOKUP(C256,SOURCE!$V$3:$AD$2863,9,0)&amp;"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VLOOKUP(C256,SOURCE!V$6:AB$10042,7,0)</f>
        <v>1304</v>
      </c>
      <c r="J256" s="28" t="str">
        <f>VLOOKUP(C256,SOURCE!V$6:AB$10042,6,0)</f>
        <v>CAUCHF</v>
      </c>
      <c r="K256" s="29" t="str">
        <f t="shared" si="17"/>
        <v>CauchF</v>
      </c>
      <c r="L256" s="39" t="str">
        <f>VLOOKUP(C256,SOURCE!V$6:AB$10042,2,0)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"CauchF"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VLOOKUP(C257,SOURCE!$V$3:$AC$2863,8,0)</f>
        <v>ITM_PARABF</v>
      </c>
      <c r="E257" s="26" t="str">
        <f>CHAR(34)&amp;VLOOKUP(C257,SOURCE!$V$3:$AC$2863,6,0)&amp;CHAR(34)</f>
        <v>"PARABF"</v>
      </c>
      <c r="F257" s="22" t="str">
        <f>VLOOKUP(C257,SOURCE!$V$3:$AD$2863,9,0)&amp;"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VLOOKUP(C257,SOURCE!V$6:AB$10042,7,0)</f>
        <v>1305</v>
      </c>
      <c r="J257" s="28" t="str">
        <f>VLOOKUP(C257,SOURCE!V$6:AB$10042,6,0)</f>
        <v>PARABF</v>
      </c>
      <c r="K257" s="29" t="str">
        <f t="shared" si="17"/>
        <v>ParabF</v>
      </c>
      <c r="L257" s="39" t="str">
        <f>VLOOKUP(C257,SOURCE!V$6:AB$10042,2,0)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"ParabF"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VLOOKUP(C258,SOURCE!$V$3:$AC$2863,8,0)</f>
        <v>ITM_HYPF</v>
      </c>
      <c r="E258" s="26" t="str">
        <f>CHAR(34)&amp;VLOOKUP(C258,SOURCE!$V$3:$AC$2863,6,0)&amp;CHAR(34)</f>
        <v>"HYPF"</v>
      </c>
      <c r="F258" s="22" t="str">
        <f>VLOOKUP(C258,SOURCE!$V$3:$AD$2863,9,0)&amp;"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VLOOKUP(C258,SOURCE!V$6:AB$10042,7,0)</f>
        <v>1306</v>
      </c>
      <c r="J258" s="28" t="str">
        <f>VLOOKUP(C258,SOURCE!V$6:AB$10042,6,0)</f>
        <v>HYPF</v>
      </c>
      <c r="K258" s="29" t="str">
        <f t="shared" si="17"/>
        <v>HypF</v>
      </c>
      <c r="L258" s="39" t="str">
        <f>VLOOKUP(C258,SOURCE!V$6:AB$10042,2,0)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"HypF"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VLOOKUP(C259,SOURCE!$V$3:$AC$2863,8,0)</f>
        <v>ITM_ROOTF</v>
      </c>
      <c r="E259" s="26" t="str">
        <f>CHAR(34)&amp;VLOOKUP(C259,SOURCE!$V$3:$AC$2863,6,0)&amp;CHAR(34)</f>
        <v>"ROOTF"</v>
      </c>
      <c r="F259" s="22" t="str">
        <f>VLOOKUP(C259,SOURCE!$V$3:$AD$2863,9,0)&amp;"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VLOOKUP(C259,SOURCE!V$6:AB$10042,7,0)</f>
        <v>1307</v>
      </c>
      <c r="J259" s="28" t="str">
        <f>VLOOKUP(C259,SOURCE!V$6:AB$10042,6,0)</f>
        <v>ROOTF</v>
      </c>
      <c r="K259" s="29" t="str">
        <f t="shared" si="17"/>
        <v>RootF</v>
      </c>
      <c r="L259" s="39" t="str">
        <f>VLOOKUP(C259,SOURCE!V$6:AB$10042,2,0)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"RootF"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VLOOKUP(C260,SOURCE!$V$3:$AC$2863,8,0)</f>
        <v>ITM_1COMPL</v>
      </c>
      <c r="E260" s="26" t="str">
        <f>CHAR(34)&amp;VLOOKUP(C260,SOURCE!$V$3:$AC$2863,6,0)&amp;CHAR(34)</f>
        <v>"1COMPL"</v>
      </c>
      <c r="F260" s="22" t="str">
        <f>VLOOKUP(C260,SOURCE!$V$3:$AD$2863,9,0)&amp;"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VLOOKUP(C260,SOURCE!V$6:AB$10042,7,0)</f>
        <v>1404</v>
      </c>
      <c r="J260" s="28" t="str">
        <f>VLOOKUP(C260,SOURCE!V$6:AB$10042,6,0)</f>
        <v>1COMPL</v>
      </c>
      <c r="K260" s="29" t="str">
        <f t="shared" si="17"/>
        <v>1COMPL</v>
      </c>
      <c r="L260" s="39" t="str">
        <f>VLOOKUP(C260,SOURCE!V$6:AB$10042,2,0)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VLOOKUP(C261,SOURCE!$V$3:$AC$2863,8,0)</f>
        <v>ITM_SNAP</v>
      </c>
      <c r="E261" s="26" t="str">
        <f>CHAR(34)&amp;VLOOKUP(C261,SOURCE!$V$3:$AC$2863,6,0)&amp;CHAR(34)</f>
        <v>"SNAP"</v>
      </c>
      <c r="F261" s="22" t="str">
        <f>VLOOKUP(C261,SOURCE!$V$3:$AD$2863,9,0)&amp;"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VLOOKUP(C261,SOURCE!V$6:AB$10042,7,0)</f>
        <v>1405</v>
      </c>
      <c r="J261" s="28" t="str">
        <f>VLOOKUP(C261,SOURCE!V$6:AB$10042,6,0)</f>
        <v>SNAP</v>
      </c>
      <c r="K261" s="29" t="str">
        <f t="shared" si="17"/>
        <v>SNAP</v>
      </c>
      <c r="L261" s="39" t="str">
        <f>VLOOKUP(C261,SOURCE!V$6:AB$10042,2,0)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VLOOKUP(C262,SOURCE!$V$3:$AC$2863,8,0)</f>
        <v>ITM_2COMPL</v>
      </c>
      <c r="E262" s="26" t="str">
        <f>CHAR(34)&amp;VLOOKUP(C262,SOURCE!$V$3:$AC$2863,6,0)&amp;CHAR(34)</f>
        <v>"2COMPL"</v>
      </c>
      <c r="F262" s="22" t="str">
        <f>VLOOKUP(C262,SOURCE!$V$3:$AD$2863,9,0)&amp;"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VLOOKUP(C262,SOURCE!V$6:AB$10042,7,0)</f>
        <v>1406</v>
      </c>
      <c r="J262" s="28" t="str">
        <f>VLOOKUP(C262,SOURCE!V$6:AB$10042,6,0)</f>
        <v>2COMPL</v>
      </c>
      <c r="K262" s="29" t="str">
        <f t="shared" si="17"/>
        <v>2COMPL</v>
      </c>
      <c r="L262" s="39" t="str">
        <f>VLOOKUP(C262,SOURCE!V$6:AB$10042,2,0)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VLOOKUP(C263,SOURCE!$V$3:$AC$2863,8,0)</f>
        <v>ITM_ABS</v>
      </c>
      <c r="E263" s="26" t="str">
        <f>CHAR(34)&amp;VLOOKUP(C263,SOURCE!$V$3:$AC$2863,6,0)&amp;CHAR(34)</f>
        <v>"ABS"</v>
      </c>
      <c r="F263" s="22" t="str">
        <f>VLOOKUP(C263,SOURCE!$V$3:$AD$2863,9,0)&amp;"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VLOOKUP(C263,SOURCE!V$6:AB$10042,7,0)</f>
        <v>1407</v>
      </c>
      <c r="J263" s="28" t="str">
        <f>VLOOKUP(C263,SOURCE!V$6:AB$10042,6,0)</f>
        <v>ABS</v>
      </c>
      <c r="K263" s="29" t="str">
        <f t="shared" si="17"/>
        <v>ABS</v>
      </c>
      <c r="L263" s="39" t="str">
        <f>VLOOKUP(C263,SOURCE!V$6:AB$10042,2,0)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VLOOKUP(C264,SOURCE!$V$3:$AC$2863,8,0)</f>
        <v>ITM_AGM</v>
      </c>
      <c r="E264" s="26" t="str">
        <f>CHAR(34)&amp;VLOOKUP(C264,SOURCE!$V$3:$AC$2863,6,0)&amp;CHAR(34)</f>
        <v>"AGM"</v>
      </c>
      <c r="F264" s="22" t="str">
        <f>VLOOKUP(C264,SOURCE!$V$3:$AD$2863,9,0)&amp;"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VLOOKUP(C264,SOURCE!V$6:AB$10042,7,0)</f>
        <v>1408</v>
      </c>
      <c r="J264" s="28" t="str">
        <f>VLOOKUP(C264,SOURCE!V$6:AB$10042,6,0)</f>
        <v>AGM</v>
      </c>
      <c r="K264" s="29" t="str">
        <f t="shared" si="17"/>
        <v>AGM</v>
      </c>
      <c r="L264" s="39" t="str">
        <f>VLOOKUP(C264,SOURCE!V$6:AB$10042,2,0)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VLOOKUP(C265,SOURCE!$V$3:$AC$2863,8,0)</f>
        <v>ITM_AGRAPH</v>
      </c>
      <c r="E265" s="26" t="str">
        <f>CHAR(34)&amp;VLOOKUP(C265,SOURCE!$V$3:$AC$2863,6,0)&amp;CHAR(34)</f>
        <v>"AGRAPH"</v>
      </c>
      <c r="F265" s="22" t="str">
        <f>VLOOKUP(C265,SOURCE!$V$3:$AD$2863,9,0)&amp;"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VLOOKUP(C265,SOURCE!V$6:AB$10042,7,0)</f>
        <v>1409</v>
      </c>
      <c r="J265" s="28" t="str">
        <f>VLOOKUP(C265,SOURCE!V$6:AB$10042,6,0)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VLOOKUP(C265,SOURCE!V$6:AB$10042,2,0)</f>
        <v/>
      </c>
      <c r="M265" t="str">
        <f>IF(VLOOKUP(I265,SOURCE!B:P,2,0)="/  { itemToBeCoded","To be coded","")</f>
        <v>To be coded</v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VLOOKUP(C266,SOURCE!$V$3:$AC$2863,8,0)</f>
        <v>ITM_ALL</v>
      </c>
      <c r="E266" s="26" t="str">
        <f>CHAR(34)&amp;VLOOKUP(C266,SOURCE!$V$3:$AC$2863,6,0)&amp;CHAR(34)</f>
        <v>"ALL"</v>
      </c>
      <c r="F266" s="22" t="str">
        <f>VLOOKUP(C266,SOURCE!$V$3:$AD$2863,9,0)&amp;"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VLOOKUP(C266,SOURCE!V$6:AB$10042,7,0)</f>
        <v>1410</v>
      </c>
      <c r="J266" s="28" t="str">
        <f>VLOOKUP(C266,SOURCE!V$6:AB$10042,6,0)</f>
        <v>ALL</v>
      </c>
      <c r="K266" s="29" t="str">
        <f t="shared" si="21"/>
        <v>ALL</v>
      </c>
      <c r="L266" s="39" t="str">
        <f>VLOOKUP(C266,SOURCE!V$6:AB$10042,2,0)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VLOOKUP(C267,SOURCE!$V$3:$AC$2863,8,0)</f>
        <v>ITM_ASSIGN</v>
      </c>
      <c r="E267" s="26" t="str">
        <f>CHAR(34)&amp;VLOOKUP(C267,SOURCE!$V$3:$AC$2863,6,0)&amp;CHAR(34)</f>
        <v>"ASN"</v>
      </c>
      <c r="F267" s="22" t="str">
        <f>VLOOKUP(C267,SOURCE!$V$3:$AD$2863,9,0)&amp;"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VLOOKUP(C267,SOURCE!V$6:AB$10042,7,0)</f>
        <v>1411</v>
      </c>
      <c r="J267" s="28" t="str">
        <f>VLOOKUP(C267,SOURCE!V$6:AB$10042,6,0)</f>
        <v>ASN</v>
      </c>
      <c r="K267" s="29" t="str">
        <f t="shared" si="21"/>
        <v>ASN</v>
      </c>
      <c r="L267" s="39" t="str">
        <f>VLOOKUP(C267,SOURCE!V$6:AB$10042,2,0)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VLOOKUP(C268,SOURCE!$V$3:$AC$2863,8,0)</f>
        <v>ITM_BACK</v>
      </c>
      <c r="E268" s="26" t="str">
        <f>CHAR(34)&amp;VLOOKUP(C268,SOURCE!$V$3:$AC$2863,6,0)&amp;CHAR(34)</f>
        <v>"BACK"</v>
      </c>
      <c r="F268" s="22" t="str">
        <f>VLOOKUP(C268,SOURCE!$V$3:$AD$2863,9,0)&amp;"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VLOOKUP(C268,SOURCE!V$6:AB$10042,7,0)</f>
        <v>1412</v>
      </c>
      <c r="J268" s="28" t="str">
        <f>VLOOKUP(C268,SOURCE!V$6:AB$10042,6,0)</f>
        <v>BACK</v>
      </c>
      <c r="K268" s="29" t="str">
        <f t="shared" si="21"/>
        <v>BACK</v>
      </c>
      <c r="L268" s="39" t="str">
        <f>VLOOKUP(C268,SOURCE!V$6:AB$10042,2,0)</f>
        <v/>
      </c>
      <c r="M268" t="str">
        <f>IF(VLOOKUP(I268,SOURCE!B:P,2,0)="/  { itemToBeCoded","To be coded","")</f>
        <v>To be coded</v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VLOOKUP(C269,SOURCE!$V$3:$AC$2863,8,0)</f>
        <v>ITM_BATT</v>
      </c>
      <c r="E269" s="26" t="str">
        <f>CHAR(34)&amp;VLOOKUP(C269,SOURCE!$V$3:$AC$2863,6,0)&amp;CHAR(34)</f>
        <v>"BATT?"</v>
      </c>
      <c r="F269" s="22" t="str">
        <f>VLOOKUP(C269,SOURCE!$V$3:$AD$2863,9,0)&amp;"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VLOOKUP(C269,SOURCE!V$6:AB$10042,7,0)</f>
        <v>1413</v>
      </c>
      <c r="J269" s="28" t="str">
        <f>VLOOKUP(C269,SOURCE!V$6:AB$10042,6,0)</f>
        <v>BATT?</v>
      </c>
      <c r="K269" s="29" t="str">
        <f t="shared" si="21"/>
        <v>BATT?</v>
      </c>
      <c r="L269" s="39" t="str">
        <f>VLOOKUP(C269,SOURCE!V$6:AB$10042,2,0)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VLOOKUP(C270,SOURCE!$V$3:$AC$2863,8,0)</f>
        <v>ITM_BEGINP</v>
      </c>
      <c r="E270" s="26" t="str">
        <f>CHAR(34)&amp;VLOOKUP(C270,SOURCE!$V$3:$AC$2863,6,0)&amp;CHAR(34)</f>
        <v>"BEGINP"</v>
      </c>
      <c r="F270" s="22" t="str">
        <f>VLOOKUP(C270,SOURCE!$V$3:$AD$2863,9,0)&amp;"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VLOOKUP(C270,SOURCE!V$6:AB$10042,7,0)</f>
        <v>1415</v>
      </c>
      <c r="J270" s="28" t="str">
        <f>VLOOKUP(C270,SOURCE!V$6:AB$10042,6,0)</f>
        <v>BEGINP</v>
      </c>
      <c r="K270" s="29" t="str">
        <f t="shared" si="21"/>
        <v>Begin</v>
      </c>
      <c r="L270" s="39" t="str">
        <f>VLOOKUP(C270,SOURCE!V$6:AB$10042,2,0)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VLOOKUP(C271,SOURCE!$V$3:$AC$2863,8,0)</f>
        <v>ITM_BN</v>
      </c>
      <c r="E271" s="26" t="str">
        <f>CHAR(34)&amp;VLOOKUP(C271,SOURCE!$V$3:$AC$2863,6,0)&amp;CHAR(34)</f>
        <v>"BN"</v>
      </c>
      <c r="F271" s="22" t="str">
        <f>VLOOKUP(C271,SOURCE!$V$3:$AD$2863,9,0)&amp;"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VLOOKUP(C271,SOURCE!V$6:AB$10042,7,0)</f>
        <v>1416</v>
      </c>
      <c r="J271" s="28" t="str">
        <f>VLOOKUP(C271,SOURCE!V$6:AB$10042,6,0)</f>
        <v>BN</v>
      </c>
      <c r="K271" s="29" t="str">
        <f t="shared" si="21"/>
        <v>Bn</v>
      </c>
      <c r="L271" s="39" t="str">
        <f>VLOOKUP(C271,SOURCE!V$6:AB$10042,2,0)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VLOOKUP(C272,SOURCE!$V$3:$AC$2863,8,0)</f>
        <v>ITM_BNS</v>
      </c>
      <c r="E272" s="26" t="str">
        <f>CHAR(34)&amp;VLOOKUP(C272,SOURCE!$V$3:$AC$2863,6,0)&amp;CHAR(34)</f>
        <v>"BN^ASTERISK"</v>
      </c>
      <c r="F272" s="22" t="str">
        <f>VLOOKUP(C272,SOURCE!$V$3:$AD$2863,9,0)&amp;"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VLOOKUP(C272,SOURCE!V$6:AB$10042,7,0)</f>
        <v>1417</v>
      </c>
      <c r="J272" s="28" t="str">
        <f>VLOOKUP(C272,SOURCE!V$6:AB$10042,6,0)</f>
        <v>BN^ASTERISK</v>
      </c>
      <c r="K272" s="29" t="str">
        <f t="shared" si="21"/>
        <v>Bn^ASTERISK</v>
      </c>
      <c r="L272" s="39" t="str">
        <f>VLOOKUP(C272,SOURCE!V$6:AB$10042,2,0)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VLOOKUP(C273,SOURCE!$V$3:$AC$2863,8,0)</f>
        <v>ITM_CASE</v>
      </c>
      <c r="E273" s="26" t="str">
        <f>CHAR(34)&amp;VLOOKUP(C273,SOURCE!$V$3:$AC$2863,6,0)&amp;CHAR(34)</f>
        <v>"CASE"</v>
      </c>
      <c r="F273" s="22" t="str">
        <f>VLOOKUP(C273,SOURCE!$V$3:$AD$2863,9,0)&amp;"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VLOOKUP(C273,SOURCE!V$6:AB$10042,7,0)</f>
        <v>1418</v>
      </c>
      <c r="J273" s="28" t="str">
        <f>VLOOKUP(C273,SOURCE!V$6:AB$10042,6,0)</f>
        <v>CASE</v>
      </c>
      <c r="K273" s="29" t="str">
        <f t="shared" si="21"/>
        <v>CASE</v>
      </c>
      <c r="L273" s="39" t="str">
        <f>VLOOKUP(C273,SOURCE!V$6:AB$10042,2,0)</f>
        <v/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T273" s="138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VLOOKUP(C274,SOURCE!$V$3:$AC$2863,8,0)</f>
        <v>ITM_CLALL</v>
      </c>
      <c r="E274" s="26" t="str">
        <f>CHAR(34)&amp;VLOOKUP(C274,SOURCE!$V$3:$AC$2863,6,0)&amp;CHAR(34)</f>
        <v>"CLALL"</v>
      </c>
      <c r="F274" s="22" t="str">
        <f>VLOOKUP(C274,SOURCE!$V$3:$AD$2863,9,0)&amp;"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VLOOKUP(C274,SOURCE!V$6:AB$10042,7,0)</f>
        <v>1419</v>
      </c>
      <c r="J274" s="28" t="str">
        <f>VLOOKUP(C274,SOURCE!V$6:AB$10042,6,0)</f>
        <v>CLALL</v>
      </c>
      <c r="K274" s="29" t="str">
        <f t="shared" si="21"/>
        <v>CLall</v>
      </c>
      <c r="L274" s="39" t="str">
        <f>VLOOKUP(C274,SOURCE!V$6:AB$10042,2,0)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T274" s="138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VLOOKUP(C275,SOURCE!$V$3:$AC$2863,8,0)</f>
        <v>ITM_CLCVAR</v>
      </c>
      <c r="E275" s="26" t="str">
        <f>CHAR(34)&amp;VLOOKUP(C275,SOURCE!$V$3:$AC$2863,6,0)&amp;CHAR(34)</f>
        <v>"CLCVAR"</v>
      </c>
      <c r="F275" s="22" t="str">
        <f>VLOOKUP(C275,SOURCE!$V$3:$AD$2863,9,0)&amp;"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VLOOKUP(C275,SOURCE!V$6:AB$10042,7,0)</f>
        <v>1420</v>
      </c>
      <c r="J275" s="28" t="str">
        <f>VLOOKUP(C275,SOURCE!V$6:AB$10042,6,0)</f>
        <v>CLCVAR</v>
      </c>
      <c r="K275" s="29" t="str">
        <f t="shared" si="21"/>
        <v>CLCVAR</v>
      </c>
      <c r="L275" s="39" t="str">
        <f>VLOOKUP(C275,SOURCE!V$6:AB$10042,2,0)</f>
        <v/>
      </c>
      <c r="M275" t="str">
        <f>IF(VLOOKUP(I275,SOURCE!B:P,2,0)="/  { itemToBeCoded","To be coded","")</f>
        <v>To be coded</v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T275" s="138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VLOOKUP(C276,SOURCE!$V$3:$AC$2863,8,0)</f>
        <v>ITM_CLFALL</v>
      </c>
      <c r="E276" s="26" t="str">
        <f>CHAR(34)&amp;VLOOKUP(C276,SOURCE!$V$3:$AC$2863,6,0)&amp;CHAR(34)</f>
        <v>"CLFALL"</v>
      </c>
      <c r="F276" s="22" t="str">
        <f>VLOOKUP(C276,SOURCE!$V$3:$AD$2863,9,0)&amp;"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VLOOKUP(C276,SOURCE!V$6:AB$10042,7,0)</f>
        <v>1421</v>
      </c>
      <c r="J276" s="28" t="str">
        <f>VLOOKUP(C276,SOURCE!V$6:AB$10042,6,0)</f>
        <v>CLFALL</v>
      </c>
      <c r="K276" s="29" t="str">
        <f t="shared" si="21"/>
        <v>CLFall</v>
      </c>
      <c r="L276" s="39" t="str">
        <f>VLOOKUP(C276,SOURCE!V$6:AB$10042,2,0)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VLOOKUP(C277,SOURCE!$V$3:$AC$2863,8,0)</f>
        <v>ITM_CLLCD</v>
      </c>
      <c r="E277" s="26" t="str">
        <f>CHAR(34)&amp;VLOOKUP(C277,SOURCE!$V$3:$AC$2863,6,0)&amp;CHAR(34)</f>
        <v>"CLLCD"</v>
      </c>
      <c r="F277" s="22" t="str">
        <f>VLOOKUP(C277,SOURCE!$V$3:$AD$2863,9,0)&amp;"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VLOOKUP(C277,SOURCE!V$6:AB$10042,7,0)</f>
        <v>1423</v>
      </c>
      <c r="J277" s="28" t="str">
        <f>VLOOKUP(C277,SOURCE!V$6:AB$10042,6,0)</f>
        <v>CLLCD</v>
      </c>
      <c r="K277" s="29" t="str">
        <f t="shared" si="21"/>
        <v>CLLCD</v>
      </c>
      <c r="L277" s="39" t="str">
        <f>VLOOKUP(C277,SOURCE!V$6:AB$10042,2,0)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VLOOKUP(C278,SOURCE!$V$3:$AC$2863,8,0)</f>
        <v>ITM_CLMENU</v>
      </c>
      <c r="E278" s="26" t="str">
        <f>CHAR(34)&amp;VLOOKUP(C278,SOURCE!$V$3:$AC$2863,6,0)&amp;CHAR(34)</f>
        <v>"CLMENU"</v>
      </c>
      <c r="F278" s="22" t="str">
        <f>VLOOKUP(C278,SOURCE!$V$3:$AD$2863,9,0)&amp;"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VLOOKUP(C278,SOURCE!V$6:AB$10042,7,0)</f>
        <v>1424</v>
      </c>
      <c r="J278" s="28" t="str">
        <f>VLOOKUP(C278,SOURCE!V$6:AB$10042,6,0)</f>
        <v>CLMENU</v>
      </c>
      <c r="K278" s="29" t="str">
        <f t="shared" si="21"/>
        <v>CLMENU</v>
      </c>
      <c r="L278" s="39" t="str">
        <f>VLOOKUP(C278,SOURCE!V$6:AB$10042,2,0)</f>
        <v>Clear</v>
      </c>
      <c r="M278" t="str">
        <f>IF(VLOOKUP(I278,SOURCE!B:P,2,0)="/  { itemToBeCoded","To be coded","")</f>
        <v>To be coded</v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VLOOKUP(C279,SOURCE!$V$3:$AC$2863,8,0)</f>
        <v>ITM_CLP</v>
      </c>
      <c r="E279" s="26" t="str">
        <f>CHAR(34)&amp;VLOOKUP(C279,SOURCE!$V$3:$AC$2863,6,0)&amp;CHAR(34)</f>
        <v>"CLP"</v>
      </c>
      <c r="F279" s="22" t="str">
        <f>VLOOKUP(C279,SOURCE!$V$3:$AD$2863,9,0)&amp;"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VLOOKUP(C279,SOURCE!V$6:AB$10042,7,0)</f>
        <v>1425</v>
      </c>
      <c r="J279" s="28" t="str">
        <f>VLOOKUP(C279,SOURCE!V$6:AB$10042,6,0)</f>
        <v>CLP</v>
      </c>
      <c r="K279" s="29" t="str">
        <f t="shared" si="21"/>
        <v>CLP</v>
      </c>
      <c r="L279" s="39" t="str">
        <f>VLOOKUP(C279,SOURCE!V$6:AB$10042,2,0)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VLOOKUP(C280,SOURCE!$V$3:$AC$2863,8,0)</f>
        <v>ITM_CLPALL</v>
      </c>
      <c r="E280" s="26" t="str">
        <f>CHAR(34)&amp;VLOOKUP(C280,SOURCE!$V$3:$AC$2863,6,0)&amp;CHAR(34)</f>
        <v>"CLPALL"</v>
      </c>
      <c r="F280" s="22" t="str">
        <f>VLOOKUP(C280,SOURCE!$V$3:$AD$2863,9,0)&amp;"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VLOOKUP(C280,SOURCE!V$6:AB$10042,7,0)</f>
        <v>1426</v>
      </c>
      <c r="J280" s="28" t="str">
        <f>VLOOKUP(C280,SOURCE!V$6:AB$10042,6,0)</f>
        <v>CLPALL</v>
      </c>
      <c r="K280" s="29" t="str">
        <f t="shared" si="21"/>
        <v>CLPall</v>
      </c>
      <c r="L280" s="39" t="str">
        <f>VLOOKUP(C280,SOURCE!V$6:AB$10042,2,0)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VLOOKUP(C281,SOURCE!$V$3:$AC$2863,8,0)</f>
        <v>ITM_CLREGS</v>
      </c>
      <c r="E281" s="26" t="str">
        <f>CHAR(34)&amp;VLOOKUP(C281,SOURCE!$V$3:$AC$2863,6,0)&amp;CHAR(34)</f>
        <v>"CLREGS"</v>
      </c>
      <c r="F281" s="22" t="str">
        <f>VLOOKUP(C281,SOURCE!$V$3:$AD$2863,9,0)&amp;"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VLOOKUP(C281,SOURCE!V$6:AB$10042,7,0)</f>
        <v>1427</v>
      </c>
      <c r="J281" s="28" t="str">
        <f>VLOOKUP(C281,SOURCE!V$6:AB$10042,6,0)</f>
        <v>CLREGS</v>
      </c>
      <c r="K281" s="29" t="str">
        <f t="shared" si="21"/>
        <v>CLREGS</v>
      </c>
      <c r="L281" s="39" t="str">
        <f>VLOOKUP(C281,SOURCE!V$6:AB$10042,2,0)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VLOOKUP(C282,SOURCE!$V$3:$AC$2863,8,0)</f>
        <v>ITM_CLSTK</v>
      </c>
      <c r="E282" s="26" t="str">
        <f>CHAR(34)&amp;VLOOKUP(C282,SOURCE!$V$3:$AC$2863,6,0)&amp;CHAR(34)</f>
        <v>"CLSTK"</v>
      </c>
      <c r="F282" s="22" t="str">
        <f>VLOOKUP(C282,SOURCE!$V$3:$AD$2863,9,0)&amp;"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VLOOKUP(C282,SOURCE!V$6:AB$10042,7,0)</f>
        <v>1428</v>
      </c>
      <c r="J282" s="28" t="str">
        <f>VLOOKUP(C282,SOURCE!V$6:AB$10042,6,0)</f>
        <v>CLSTK</v>
      </c>
      <c r="K282" s="29" t="str">
        <f t="shared" si="21"/>
        <v>CLSTK</v>
      </c>
      <c r="L282" s="39" t="str">
        <f>VLOOKUP(C282,SOURCE!V$6:AB$10042,2,0)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VLOOKUP(C283,SOURCE!$V$3:$AC$2863,8,0)</f>
        <v>ITM_CLSIGMA</v>
      </c>
      <c r="E283" s="26" t="str">
        <f>CHAR(34)&amp;VLOOKUP(C283,SOURCE!$V$3:$AC$2863,6,0)&amp;CHAR(34)</f>
        <v>"CLSUM"</v>
      </c>
      <c r="F283" s="22" t="str">
        <f>VLOOKUP(C283,SOURCE!$V$3:$AD$2863,9,0)&amp;"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VLOOKUP(C283,SOURCE!V$6:AB$10042,7,0)</f>
        <v>1429</v>
      </c>
      <c r="J283" s="28" t="str">
        <f>VLOOKUP(C283,SOURCE!V$6:AB$10042,6,0)</f>
        <v>CLSUM</v>
      </c>
      <c r="K283" s="29" t="str">
        <f t="shared" si="21"/>
        <v>CLSUM</v>
      </c>
      <c r="L283" s="39" t="str">
        <f>VLOOKUP(C283,SOURCE!V$6:AB$10042,2,0)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VLOOKUP(C284,SOURCE!$V$3:$AC$2863,8,0)</f>
        <v>ITM_CONJ</v>
      </c>
      <c r="E284" s="26" t="str">
        <f>CHAR(34)&amp;VLOOKUP(C284,SOURCE!$V$3:$AC$2863,6,0)&amp;CHAR(34)</f>
        <v>"CONJ"</v>
      </c>
      <c r="F284" s="22" t="str">
        <f>VLOOKUP(C284,SOURCE!$V$3:$AD$2863,9,0)&amp;"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VLOOKUP(C284,SOURCE!V$6:AB$10042,7,0)</f>
        <v>1431</v>
      </c>
      <c r="J284" s="28" t="str">
        <f>VLOOKUP(C284,SOURCE!V$6:AB$10042,6,0)</f>
        <v>CONJ</v>
      </c>
      <c r="K284" s="29" t="str">
        <f t="shared" si="21"/>
        <v>conj</v>
      </c>
      <c r="L284" s="39" t="str">
        <f>VLOOKUP(C284,SOURCE!V$6:AB$10042,2,0)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VLOOKUP(C285,SOURCE!$V$3:$AC$2863,8,0)</f>
        <v>ITM_CORR</v>
      </c>
      <c r="E285" s="26" t="str">
        <f>CHAR(34)&amp;VLOOKUP(C285,SOURCE!$V$3:$AC$2863,6,0)&amp;CHAR(34)</f>
        <v>"CORR"</v>
      </c>
      <c r="F285" s="22" t="str">
        <f>VLOOKUP(C285,SOURCE!$V$3:$AD$2863,9,0)&amp;"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VLOOKUP(C285,SOURCE!V$6:AB$10042,7,0)</f>
        <v>1433</v>
      </c>
      <c r="J285" s="28" t="str">
        <f>VLOOKUP(C285,SOURCE!V$6:AB$10042,6,0)</f>
        <v>CORR</v>
      </c>
      <c r="K285" s="29" t="str">
        <f t="shared" si="21"/>
        <v>r</v>
      </c>
      <c r="L285" s="39" t="str">
        <f>VLOOKUP(C285,SOURCE!V$6:AB$10042,2,0)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VLOOKUP(C286,SOURCE!$V$3:$AC$2863,8,0)</f>
        <v>ITM_COV</v>
      </c>
      <c r="E286" s="26" t="str">
        <f>CHAR(34)&amp;VLOOKUP(C286,SOURCE!$V$3:$AC$2863,6,0)&amp;CHAR(34)</f>
        <v>"COV"</v>
      </c>
      <c r="F286" s="22" t="str">
        <f>VLOOKUP(C286,SOURCE!$V$3:$AD$2863,9,0)&amp;"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VLOOKUP(C286,SOURCE!V$6:AB$10042,7,0)</f>
        <v>1434</v>
      </c>
      <c r="J286" s="28" t="str">
        <f>VLOOKUP(C286,SOURCE!V$6:AB$10042,6,0)</f>
        <v>COV</v>
      </c>
      <c r="K286" s="29" t="str">
        <f t="shared" si="21"/>
        <v>cov</v>
      </c>
      <c r="L286" s="39" t="str">
        <f>VLOOKUP(C286,SOURCE!V$6:AB$10042,2,0)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VLOOKUP(C287,SOURCE!$V$3:$AC$2863,8,0)</f>
        <v>ITM_BESTFQ</v>
      </c>
      <c r="E287" s="26" t="str">
        <f>CHAR(34)&amp;VLOOKUP(C287,SOURCE!$V$3:$AC$2863,6,0)&amp;CHAR(34)</f>
        <v>"BESTF?"</v>
      </c>
      <c r="F287" s="22" t="str">
        <f>VLOOKUP(C287,SOURCE!$V$3:$AD$2863,9,0)&amp;"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VLOOKUP(C287,SOURCE!V$6:AB$10042,7,0)</f>
        <v>1435</v>
      </c>
      <c r="J287" s="28" t="str">
        <f>VLOOKUP(C287,SOURCE!V$6:AB$10042,6,0)</f>
        <v>BESTF?</v>
      </c>
      <c r="K287" s="29" t="str">
        <f t="shared" si="21"/>
        <v>BestF?</v>
      </c>
      <c r="L287" s="39" t="str">
        <f>VLOOKUP(C287,SOURCE!V$6:AB$10042,2,0)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VLOOKUP(C288,SOURCE!$V$3:$AC$2863,8,0)</f>
        <v>ITM_CROSS_PROD</v>
      </c>
      <c r="E288" s="26" t="str">
        <f>CHAR(34)&amp;VLOOKUP(C288,SOURCE!$V$3:$AC$2863,6,0)&amp;CHAR(34)</f>
        <v>"CROSS"</v>
      </c>
      <c r="F288" s="22" t="str">
        <f>VLOOKUP(C288,SOURCE!$V$3:$AD$2863,9,0)&amp;"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VLOOKUP(C288,SOURCE!V$6:AB$10042,7,0)</f>
        <v>1436</v>
      </c>
      <c r="J288" s="28" t="str">
        <f>VLOOKUP(C288,SOURCE!V$6:AB$10042,6,0)</f>
        <v>CROSS</v>
      </c>
      <c r="K288" s="29" t="str">
        <f t="shared" si="21"/>
        <v>cross</v>
      </c>
      <c r="L288" s="39">
        <f>VLOOKUP(C288,SOURCE!V$6:AB$10042,2,0)</f>
        <v>0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VLOOKUP(C289,SOURCE!$V$3:$AC$2863,8,0)</f>
        <v>ITM_CXtoRE</v>
      </c>
      <c r="E289" s="26" t="str">
        <f>CHAR(34)&amp;VLOOKUP(C289,SOURCE!$V$3:$AC$2863,6,0)&amp;CHAR(34)</f>
        <v>"CX&gt;RE"</v>
      </c>
      <c r="F289" s="22" t="str">
        <f>VLOOKUP(C289,SOURCE!$V$3:$AD$2863,9,0)&amp;"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VLOOKUP(C289,SOURCE!V$6:AB$10042,7,0)</f>
        <v>1437</v>
      </c>
      <c r="J289" s="28" t="str">
        <f>VLOOKUP(C289,SOURCE!V$6:AB$10042,6,0)</f>
        <v>CX&gt;RE</v>
      </c>
      <c r="K289" s="29" t="str">
        <f t="shared" si="21"/>
        <v>CX&gt;RE</v>
      </c>
      <c r="L289" s="39" t="str">
        <f>VLOOKUP(C289,SOURCE!V$6:AB$10042,2,0)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VLOOKUP(C290,SOURCE!$V$3:$AC$2863,8,0)</f>
        <v>ITM_DATE</v>
      </c>
      <c r="E290" s="26" t="str">
        <f>CHAR(34)&amp;VLOOKUP(C290,SOURCE!$V$3:$AC$2863,6,0)&amp;CHAR(34)</f>
        <v>"DATE"</v>
      </c>
      <c r="F290" s="22" t="str">
        <f>VLOOKUP(C290,SOURCE!$V$3:$AD$2863,9,0)&amp;"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VLOOKUP(C290,SOURCE!V$6:AB$10042,7,0)</f>
        <v>1438</v>
      </c>
      <c r="J290" s="28" t="str">
        <f>VLOOKUP(C290,SOURCE!V$6:AB$10042,6,0)</f>
        <v>DATE</v>
      </c>
      <c r="K290" s="29" t="str">
        <f t="shared" si="21"/>
        <v>DATE</v>
      </c>
      <c r="L290" s="39" t="str">
        <f>VLOOKUP(C290,SOURCE!V$6:AB$10042,2,0)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VLOOKUP(C291,SOURCE!$V$3:$AC$2863,8,0)</f>
        <v>ITM_DATEto</v>
      </c>
      <c r="E291" s="26" t="str">
        <f>CHAR(34)&amp;VLOOKUP(C291,SOURCE!$V$3:$AC$2863,6,0)&amp;CHAR(34)</f>
        <v>"DATE&gt;"</v>
      </c>
      <c r="F291" s="22" t="str">
        <f>VLOOKUP(C291,SOURCE!$V$3:$AD$2863,9,0)&amp;"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VLOOKUP(C291,SOURCE!V$6:AB$10042,7,0)</f>
        <v>1439</v>
      </c>
      <c r="J291" s="28" t="str">
        <f>VLOOKUP(C291,SOURCE!V$6:AB$10042,6,0)</f>
        <v>DATE&gt;</v>
      </c>
      <c r="K291" s="29" t="str">
        <f t="shared" si="21"/>
        <v>DATE&gt;</v>
      </c>
      <c r="L291" s="39" t="str">
        <f>VLOOKUP(C291,SOURCE!V$6:AB$10042,2,0)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VLOOKUP(C292,SOURCE!$V$3:$AC$2863,8,0)</f>
        <v>ITM_DAY</v>
      </c>
      <c r="E292" s="26" t="str">
        <f>CHAR(34)&amp;VLOOKUP(C292,SOURCE!$V$3:$AC$2863,6,0)&amp;CHAR(34)</f>
        <v>"DAY"</v>
      </c>
      <c r="F292" s="22" t="str">
        <f>VLOOKUP(C292,SOURCE!$V$3:$AD$2863,9,0)&amp;"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VLOOKUP(C292,SOURCE!V$6:AB$10042,7,0)</f>
        <v>1440</v>
      </c>
      <c r="J292" s="28" t="str">
        <f>VLOOKUP(C292,SOURCE!V$6:AB$10042,6,0)</f>
        <v>DAY</v>
      </c>
      <c r="K292" s="29" t="str">
        <f t="shared" si="21"/>
        <v>DAY</v>
      </c>
      <c r="L292" s="39" t="str">
        <f>VLOOKUP(C292,SOURCE!V$6:AB$10042,2,0)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VLOOKUP(C293,SOURCE!$V$3:$AC$2863,8,0)</f>
        <v>ITM_DBLR</v>
      </c>
      <c r="E293" s="26" t="str">
        <f>CHAR(34)&amp;VLOOKUP(C293,SOURCE!$V$3:$AC$2863,6,0)&amp;CHAR(34)</f>
        <v>"DBLR"</v>
      </c>
      <c r="F293" s="22" t="str">
        <f>VLOOKUP(C293,SOURCE!$V$3:$AD$2863,9,0)&amp;"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VLOOKUP(C293,SOURCE!V$6:AB$10042,7,0)</f>
        <v>1441</v>
      </c>
      <c r="J293" s="28" t="str">
        <f>VLOOKUP(C293,SOURCE!V$6:AB$10042,6,0)</f>
        <v>DBLR</v>
      </c>
      <c r="K293" s="29" t="str">
        <f t="shared" si="21"/>
        <v>DBLR</v>
      </c>
      <c r="L293" s="39" t="str">
        <f>VLOOKUP(C293,SOURCE!V$6:AB$10042,2,0)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VLOOKUP(C294,SOURCE!$V$3:$AC$2863,8,0)</f>
        <v>ITM_DBLMULT</v>
      </c>
      <c r="E294" s="26" t="str">
        <f>CHAR(34)&amp;VLOOKUP(C294,SOURCE!$V$3:$AC$2863,6,0)&amp;CHAR(34)</f>
        <v>"DBLCROSS"</v>
      </c>
      <c r="F294" s="22" t="str">
        <f>VLOOKUP(C294,SOURCE!$V$3:$AD$2863,9,0)&amp;"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VLOOKUP(C294,SOURCE!V$6:AB$10042,7,0)</f>
        <v>1442</v>
      </c>
      <c r="J294" s="28" t="str">
        <f>VLOOKUP(C294,SOURCE!V$6:AB$10042,6,0)</f>
        <v>DBLCROSS</v>
      </c>
      <c r="K294" s="29" t="str">
        <f t="shared" si="21"/>
        <v>DBLCROSS</v>
      </c>
      <c r="L294" s="39" t="str">
        <f>VLOOKUP(C294,SOURCE!V$6:AB$10042,2,0)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VLOOKUP(C295,SOURCE!$V$3:$AC$2863,8,0)</f>
        <v>ITM_DBLDIV</v>
      </c>
      <c r="E295" s="26" t="str">
        <f>CHAR(34)&amp;VLOOKUP(C295,SOURCE!$V$3:$AC$2863,6,0)&amp;CHAR(34)</f>
        <v>"DBL/"</v>
      </c>
      <c r="F295" s="22" t="str">
        <f>VLOOKUP(C295,SOURCE!$V$3:$AD$2863,9,0)&amp;"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VLOOKUP(C295,SOURCE!V$6:AB$10042,7,0)</f>
        <v>1443</v>
      </c>
      <c r="J295" s="28" t="str">
        <f>VLOOKUP(C295,SOURCE!V$6:AB$10042,6,0)</f>
        <v>DBL/</v>
      </c>
      <c r="K295" s="29" t="str">
        <f t="shared" si="21"/>
        <v>DBL/</v>
      </c>
      <c r="L295" s="39" t="str">
        <f>VLOOKUP(C295,SOURCE!V$6:AB$10042,2,0)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VLOOKUP(C296,SOURCE!$V$3:$AC$2863,8,0)</f>
        <v>ITM_DECOMP</v>
      </c>
      <c r="E296" s="26" t="str">
        <f>CHAR(34)&amp;VLOOKUP(C296,SOURCE!$V$3:$AC$2863,6,0)&amp;CHAR(34)</f>
        <v>"DECOMP"</v>
      </c>
      <c r="F296" s="22" t="str">
        <f>VLOOKUP(C296,SOURCE!$V$3:$AD$2863,9,0)&amp;"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VLOOKUP(C296,SOURCE!V$6:AB$10042,7,0)</f>
        <v>1444</v>
      </c>
      <c r="J296" s="28" t="str">
        <f>VLOOKUP(C296,SOURCE!V$6:AB$10042,6,0)</f>
        <v>DECOMP</v>
      </c>
      <c r="K296" s="29" t="str">
        <f t="shared" si="21"/>
        <v>DECOMP</v>
      </c>
      <c r="L296" s="39" t="str">
        <f>VLOOKUP(C296,SOURCE!V$6:AB$10042,2,0)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VLOOKUP(C297,SOURCE!$V$3:$AC$2863,8,0)</f>
        <v>ITM_DEG</v>
      </c>
      <c r="E297" s="26" t="str">
        <f>CHAR(34)&amp;VLOOKUP(C297,SOURCE!$V$3:$AC$2863,6,0)&amp;CHAR(34)</f>
        <v>"DEG"</v>
      </c>
      <c r="F297" s="22" t="str">
        <f>VLOOKUP(C297,SOURCE!$V$3:$AD$2863,9,0)&amp;"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VLOOKUP(C297,SOURCE!V$6:AB$10042,7,0)</f>
        <v>1445</v>
      </c>
      <c r="J297" s="28" t="str">
        <f>VLOOKUP(C297,SOURCE!V$6:AB$10042,6,0)</f>
        <v>DEG</v>
      </c>
      <c r="K297" s="29" t="str">
        <f t="shared" si="21"/>
        <v>DEG</v>
      </c>
      <c r="L297" s="39" t="str">
        <f>VLOOKUP(C297,SOURCE!V$6:AB$10042,2,0)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VLOOKUP(C298,SOURCE!$V$3:$AC$2863,8,0)</f>
        <v>ITM_DEGto</v>
      </c>
      <c r="E298" s="26" t="str">
        <f>CHAR(34)&amp;VLOOKUP(C298,SOURCE!$V$3:$AC$2863,6,0)&amp;CHAR(34)</f>
        <v>"DEG&gt;"</v>
      </c>
      <c r="F298" s="22" t="str">
        <f>VLOOKUP(C298,SOURCE!$V$3:$AD$2863,9,0)&amp;"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VLOOKUP(C298,SOURCE!V$6:AB$10042,7,0)</f>
        <v>1446</v>
      </c>
      <c r="J298" s="28" t="str">
        <f>VLOOKUP(C298,SOURCE!V$6:AB$10042,6,0)</f>
        <v>DEG&gt;</v>
      </c>
      <c r="K298" s="29" t="str">
        <f t="shared" si="21"/>
        <v>DEG&gt;</v>
      </c>
      <c r="L298" s="39" t="str">
        <f>VLOOKUP(C298,SOURCE!V$6:AB$10042,2,0)</f>
        <v>Trig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"DEG" STD_RIGHT_ARROW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VLOOKUP(C299,SOURCE!$V$3:$AC$2863,8,0)</f>
        <v>ITM_SA</v>
      </c>
      <c r="E299" s="26" t="str">
        <f>CHAR(34)&amp;VLOOKUP(C299,SOURCE!$V$3:$AC$2863,6,0)&amp;CHAR(34)</f>
        <v>"S(A)"</v>
      </c>
      <c r="F299" s="22" t="str">
        <f>VLOOKUP(C299,SOURCE!$V$3:$AD$2863,9,0)&amp;"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VLOOKUP(C299,SOURCE!V$6:AB$10042,7,0)</f>
        <v>1447</v>
      </c>
      <c r="J299" s="28" t="str">
        <f>VLOOKUP(C299,SOURCE!V$6:AB$10042,6,0)</f>
        <v>S(A)</v>
      </c>
      <c r="K299" s="29" t="str">
        <f t="shared" si="21"/>
        <v>s(a)</v>
      </c>
      <c r="L299" s="39" t="str">
        <f>VLOOKUP(C299,SOURCE!V$6:AB$10042,2,0)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"s(a)"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VLOOKUP(C300,SOURCE!$V$3:$AC$2863,8,0)</f>
        <v>ITM_DENMAX</v>
      </c>
      <c r="E300" s="26" t="str">
        <f>CHAR(34)&amp;VLOOKUP(C300,SOURCE!$V$3:$AC$2863,6,0)&amp;CHAR(34)</f>
        <v>"DENMAX"</v>
      </c>
      <c r="F300" s="22" t="str">
        <f>VLOOKUP(C300,SOURCE!$V$3:$AD$2863,9,0)&amp;"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VLOOKUP(C300,SOURCE!V$6:AB$10042,7,0)</f>
        <v>1448</v>
      </c>
      <c r="J300" s="28" t="str">
        <f>VLOOKUP(C300,SOURCE!V$6:AB$10042,6,0)</f>
        <v>DENMAX</v>
      </c>
      <c r="K300" s="29" t="str">
        <f t="shared" si="21"/>
        <v>DENMAX</v>
      </c>
      <c r="L300" s="39" t="str">
        <f>VLOOKUP(C300,SOURCE!V$6:AB$10042,2,0)</f>
        <v>SYSFL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"DENMAX"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VLOOKUP(C301,SOURCE!$V$3:$AC$2863,8,0)</f>
        <v>ITM_DOT_PROD</v>
      </c>
      <c r="E301" s="26" t="str">
        <f>CHAR(34)&amp;VLOOKUP(C301,SOURCE!$V$3:$AC$2863,6,0)&amp;CHAR(34)</f>
        <v>"DOT"</v>
      </c>
      <c r="F301" s="22" t="str">
        <f>VLOOKUP(C301,SOURCE!$V$3:$AD$2863,9,0)&amp;"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VLOOKUP(C301,SOURCE!V$6:AB$10042,7,0)</f>
        <v>1449</v>
      </c>
      <c r="J301" s="28" t="str">
        <f>VLOOKUP(C301,SOURCE!V$6:AB$10042,6,0)</f>
        <v>DOT</v>
      </c>
      <c r="K301" s="29" t="str">
        <f t="shared" si="21"/>
        <v>dot</v>
      </c>
      <c r="L301" s="39">
        <f>VLOOKUP(C301,SOURCE!V$6:AB$10042,2,0)</f>
        <v>0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"dot"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VLOOKUP(C302,SOURCE!$V$3:$AC$2863,8,0)</f>
        <v>ITM_DSTACK</v>
      </c>
      <c r="E302" s="26" t="str">
        <f>CHAR(34)&amp;VLOOKUP(C302,SOURCE!$V$3:$AC$2863,6,0)&amp;CHAR(34)</f>
        <v>"DSTACK"</v>
      </c>
      <c r="F302" s="22" t="str">
        <f>VLOOKUP(C302,SOURCE!$V$3:$AD$2863,9,0)&amp;"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VLOOKUP(C302,SOURCE!V$6:AB$10042,7,0)</f>
        <v>1450</v>
      </c>
      <c r="J302" s="28" t="str">
        <f>VLOOKUP(C302,SOURCE!V$6:AB$10042,6,0)</f>
        <v>DSTACK</v>
      </c>
      <c r="K302" s="29" t="str">
        <f t="shared" si="21"/>
        <v>DSTACK</v>
      </c>
      <c r="L302" s="39" t="str">
        <f>VLOOKUP(C302,SOURCE!V$6:AB$10042,2,0)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"DSTACK"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VLOOKUP(C303,SOURCE!$V$3:$AC$2863,8,0)</f>
        <v>ITM_DMS</v>
      </c>
      <c r="E303" s="26" t="str">
        <f>CHAR(34)&amp;VLOOKUP(C303,SOURCE!$V$3:$AC$2863,6,0)&amp;CHAR(34)</f>
        <v>"D.MS"</v>
      </c>
      <c r="F303" s="22" t="str">
        <f>VLOOKUP(C303,SOURCE!$V$3:$AD$2863,9,0)&amp;"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VLOOKUP(C303,SOURCE!V$6:AB$10042,7,0)</f>
        <v>1451</v>
      </c>
      <c r="J303" s="28" t="str">
        <f>VLOOKUP(C303,SOURCE!V$6:AB$10042,6,0)</f>
        <v>D.MS</v>
      </c>
      <c r="K303" s="29" t="str">
        <f t="shared" si="21"/>
        <v>D.MS</v>
      </c>
      <c r="L303" s="39" t="str">
        <f>VLOOKUP(C303,SOURCE!V$6:AB$10042,2,0)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VLOOKUP(C304,SOURCE!$V$3:$AC$2863,8,0)</f>
        <v>ITM_DMSto</v>
      </c>
      <c r="E304" s="26" t="str">
        <f>CHAR(34)&amp;VLOOKUP(C304,SOURCE!$V$3:$AC$2863,6,0)&amp;CHAR(34)</f>
        <v>"D.MS&gt;"</v>
      </c>
      <c r="F304" s="22" t="str">
        <f>VLOOKUP(C304,SOURCE!$V$3:$AD$2863,9,0)&amp;"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VLOOKUP(C304,SOURCE!V$6:AB$10042,7,0)</f>
        <v>1452</v>
      </c>
      <c r="J304" s="28" t="str">
        <f>VLOOKUP(C304,SOURCE!V$6:AB$10042,6,0)</f>
        <v>D.MS&gt;</v>
      </c>
      <c r="K304" s="29" t="str">
        <f t="shared" si="21"/>
        <v>D.MS&gt;</v>
      </c>
      <c r="L304" s="39" t="str">
        <f>VLOOKUP(C304,SOURCE!V$6:AB$10042,2,0)</f>
        <v>Trig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"D.MS" STD_RIGHT_ARROW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VLOOKUP(C305,SOURCE!$V$3:$AC$2863,8,0)</f>
        <v>ITM_DMY</v>
      </c>
      <c r="E305" s="26" t="str">
        <f>CHAR(34)&amp;VLOOKUP(C305,SOURCE!$V$3:$AC$2863,6,0)&amp;CHAR(34)</f>
        <v>"D.MY"</v>
      </c>
      <c r="F305" s="22" t="str">
        <f>VLOOKUP(C305,SOURCE!$V$3:$AD$2863,9,0)&amp;"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VLOOKUP(C305,SOURCE!V$6:AB$10042,7,0)</f>
        <v>1453</v>
      </c>
      <c r="J305" s="28" t="str">
        <f>VLOOKUP(C305,SOURCE!V$6:AB$10042,6,0)</f>
        <v>D.MY</v>
      </c>
      <c r="K305" s="29" t="str">
        <f t="shared" si="21"/>
        <v>D.MY</v>
      </c>
      <c r="L305" s="39" t="str">
        <f>VLOOKUP(C305,SOURCE!V$6:AB$10042,2,0)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"D.MY"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VLOOKUP(C306,SOURCE!$V$3:$AC$2863,8,0)</f>
        <v>ITM_DtoJ</v>
      </c>
      <c r="E306" s="26" t="str">
        <f>CHAR(34)&amp;VLOOKUP(C306,SOURCE!$V$3:$AC$2863,6,0)&amp;CHAR(34)</f>
        <v>"D&gt;J"</v>
      </c>
      <c r="F306" s="22" t="str">
        <f>VLOOKUP(C306,SOURCE!$V$3:$AD$2863,9,0)&amp;"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VLOOKUP(C306,SOURCE!V$6:AB$10042,7,0)</f>
        <v>1454</v>
      </c>
      <c r="J306" s="28" t="str">
        <f>VLOOKUP(C306,SOURCE!V$6:AB$10042,6,0)</f>
        <v>D&gt;J</v>
      </c>
      <c r="K306" s="29" t="str">
        <f t="shared" si="21"/>
        <v>D&gt;J</v>
      </c>
      <c r="L306" s="39" t="str">
        <f>VLOOKUP(C306,SOURCE!V$6:AB$10042,2,0)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"D" STD_RIGHT_ARROW "J"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VLOOKUP(C307,SOURCE!$V$3:$AC$2863,8,0)</f>
        <v>ITM_DELITM</v>
      </c>
      <c r="E307" s="26" t="str">
        <f>CHAR(34)&amp;VLOOKUP(C307,SOURCE!$V$3:$AC$2863,6,0)&amp;CHAR(34)</f>
        <v>"DELITM"</v>
      </c>
      <c r="F307" s="22" t="str">
        <f>VLOOKUP(C307,SOURCE!$V$3:$AD$2863,9,0)&amp;"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VLOOKUP(C307,SOURCE!V$6:AB$10042,7,0)</f>
        <v>1455</v>
      </c>
      <c r="J307" s="28" t="str">
        <f>VLOOKUP(C307,SOURCE!V$6:AB$10042,6,0)</f>
        <v>DELITM</v>
      </c>
      <c r="K307" s="29" t="str">
        <f t="shared" si="21"/>
        <v>DELITM</v>
      </c>
      <c r="L307" s="39" t="str">
        <f>VLOOKUP(C307,SOURCE!V$6:AB$10042,2,0)</f>
        <v/>
      </c>
      <c r="M307" t="str">
        <f>IF(VLOOKUP(I307,SOURCE!B:P,2,0)="/  { itemToBeCoded","To be coded","")</f>
        <v>To be coded</v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"DELITM"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VLOOKUP(C308,SOURCE!$V$3:$AC$2863,8,0)</f>
        <v>ITM_EIGVAL</v>
      </c>
      <c r="E308" s="26" t="str">
        <f>CHAR(34)&amp;VLOOKUP(C308,SOURCE!$V$3:$AC$2863,6,0)&amp;CHAR(34)</f>
        <v>"EIGVAL"</v>
      </c>
      <c r="F308" s="22" t="str">
        <f>VLOOKUP(C308,SOURCE!$V$3:$AD$2863,9,0)&amp;"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VLOOKUP(C308,SOURCE!V$6:AB$10042,7,0)</f>
        <v>1456</v>
      </c>
      <c r="J308" s="28" t="str">
        <f>VLOOKUP(C308,SOURCE!V$6:AB$10042,6,0)</f>
        <v>EIGVAL</v>
      </c>
      <c r="K308" s="29" t="str">
        <f t="shared" si="21"/>
        <v>EIGVAL</v>
      </c>
      <c r="L308" s="39" t="str">
        <f>VLOOKUP(C308,SOURCE!V$6:AB$10042,2,0)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"EIGVAL"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VLOOKUP(C309,SOURCE!$V$3:$AC$2863,8,0)</f>
        <v>ITM_EIGVEC</v>
      </c>
      <c r="E309" s="26" t="str">
        <f>CHAR(34)&amp;VLOOKUP(C309,SOURCE!$V$3:$AC$2863,6,0)&amp;CHAR(34)</f>
        <v>"EIGVEC"</v>
      </c>
      <c r="F309" s="22" t="str">
        <f>VLOOKUP(C309,SOURCE!$V$3:$AD$2863,9,0)&amp;"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VLOOKUP(C309,SOURCE!V$6:AB$10042,7,0)</f>
        <v>1457</v>
      </c>
      <c r="J309" s="28" t="str">
        <f>VLOOKUP(C309,SOURCE!V$6:AB$10042,6,0)</f>
        <v>EIGVEC</v>
      </c>
      <c r="K309" s="29" t="str">
        <f t="shared" si="21"/>
        <v>EIGVEC</v>
      </c>
      <c r="L309" s="39" t="str">
        <f>VLOOKUP(C309,SOURCE!V$6:AB$10042,2,0)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"EIGVEC"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VLOOKUP(C310,SOURCE!$V$3:$AC$2863,8,0)</f>
        <v>ITM_ENDP</v>
      </c>
      <c r="E310" s="26" t="str">
        <f>CHAR(34)&amp;VLOOKUP(C310,SOURCE!$V$3:$AC$2863,6,0)&amp;CHAR(34)</f>
        <v>"ENDP"</v>
      </c>
      <c r="F310" s="22" t="str">
        <f>VLOOKUP(C310,SOURCE!$V$3:$AD$2863,9,0)&amp;"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VLOOKUP(C310,SOURCE!V$6:AB$10042,7,0)</f>
        <v>1459</v>
      </c>
      <c r="J310" s="28" t="str">
        <f>VLOOKUP(C310,SOURCE!V$6:AB$10042,6,0)</f>
        <v>ENDP</v>
      </c>
      <c r="K310" s="29" t="str">
        <f t="shared" si="21"/>
        <v>End</v>
      </c>
      <c r="L310" s="39" t="str">
        <f>VLOOKUP(C310,SOURCE!V$6:AB$10042,2,0)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"End"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VLOOKUP(C311,SOURCE!$V$3:$AC$2863,8,0)</f>
        <v>ITM_ENG</v>
      </c>
      <c r="E311" s="26" t="str">
        <f>CHAR(34)&amp;VLOOKUP(C311,SOURCE!$V$3:$AC$2863,6,0)&amp;CHAR(34)</f>
        <v>"ENG"</v>
      </c>
      <c r="F311" s="22" t="str">
        <f>VLOOKUP(C311,SOURCE!$V$3:$AD$2863,9,0)&amp;"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VLOOKUP(C311,SOURCE!V$6:AB$10042,7,0)</f>
        <v>1460</v>
      </c>
      <c r="J311" s="28" t="str">
        <f>VLOOKUP(C311,SOURCE!V$6:AB$10042,6,0)</f>
        <v>ENG</v>
      </c>
      <c r="K311" s="29" t="str">
        <f t="shared" si="21"/>
        <v>ENG</v>
      </c>
      <c r="L311" s="39" t="str">
        <f>VLOOKUP(C311,SOURCE!V$6:AB$10042,2,0)</f>
        <v>DISP</v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"ENG"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VLOOKUP(C312,SOURCE!$V$3:$AC$2863,8,0)</f>
        <v>ITM_ENORM</v>
      </c>
      <c r="E312" s="26" t="str">
        <f>CHAR(34)&amp;VLOOKUP(C312,SOURCE!$V$3:$AC$2863,6,0)&amp;CHAR(34)</f>
        <v>"ENORM"</v>
      </c>
      <c r="F312" s="22" t="str">
        <f>VLOOKUP(C312,SOURCE!$V$3:$AD$2863,9,0)&amp;"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VLOOKUP(C312,SOURCE!V$6:AB$10042,7,0)</f>
        <v>1461</v>
      </c>
      <c r="J312" s="28" t="str">
        <f>VLOOKUP(C312,SOURCE!V$6:AB$10042,6,0)</f>
        <v>ENORM</v>
      </c>
      <c r="K312" s="29" t="str">
        <f t="shared" si="21"/>
        <v>ENORM</v>
      </c>
      <c r="L312" s="39" t="str">
        <f>VLOOKUP(C312,SOURCE!V$6:AB$10042,2,0)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"ENORM"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VLOOKUP(C313,SOURCE!$V$3:$AC$2863,8,0)</f>
        <v>ITM_EQ_DEL</v>
      </c>
      <c r="E313" s="26" t="str">
        <f>CHAR(34)&amp;VLOOKUP(C313,SOURCE!$V$3:$AC$2863,6,0)&amp;CHAR(34)</f>
        <v>"EQ.DEL"</v>
      </c>
      <c r="F313" s="22" t="str">
        <f>VLOOKUP(C313,SOURCE!$V$3:$AD$2863,9,0)&amp;"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VLOOKUP(C313,SOURCE!V$6:AB$10042,7,0)</f>
        <v>1463</v>
      </c>
      <c r="J313" s="28" t="str">
        <f>VLOOKUP(C313,SOURCE!V$6:AB$10042,6,0)</f>
        <v>EQ.DEL</v>
      </c>
      <c r="K313" s="29" t="str">
        <f t="shared" si="21"/>
        <v>DELETE</v>
      </c>
      <c r="L313" s="39" t="str">
        <f>VLOOKUP(C313,SOURCE!V$6:AB$10042,2,0)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"DELETE"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VLOOKUP(C314,SOURCE!$V$3:$AC$2863,8,0)</f>
        <v>ITM_EQ_EDI</v>
      </c>
      <c r="E314" s="26" t="str">
        <f>CHAR(34)&amp;VLOOKUP(C314,SOURCE!$V$3:$AC$2863,6,0)&amp;CHAR(34)</f>
        <v>"EQ.EDI"</v>
      </c>
      <c r="F314" s="22" t="str">
        <f>VLOOKUP(C314,SOURCE!$V$3:$AD$2863,9,0)&amp;"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VLOOKUP(C314,SOURCE!V$6:AB$10042,7,0)</f>
        <v>1464</v>
      </c>
      <c r="J314" s="28" t="str">
        <f>VLOOKUP(C314,SOURCE!V$6:AB$10042,6,0)</f>
        <v>EQ.EDI</v>
      </c>
      <c r="K314" s="29" t="str">
        <f t="shared" si="21"/>
        <v>EDIT</v>
      </c>
      <c r="L314" s="39" t="str">
        <f>VLOOKUP(C314,SOURCE!V$6:AB$10042,2,0)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"EDIT"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VLOOKUP(C315,SOURCE!$V$3:$AC$2863,8,0)</f>
        <v>ITM_EQ_NEW</v>
      </c>
      <c r="E315" s="26" t="str">
        <f>CHAR(34)&amp;VLOOKUP(C315,SOURCE!$V$3:$AC$2863,6,0)&amp;CHAR(34)</f>
        <v>"EQ.NEW"</v>
      </c>
      <c r="F315" s="22" t="str">
        <f>VLOOKUP(C315,SOURCE!$V$3:$AD$2863,9,0)&amp;"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VLOOKUP(C315,SOURCE!V$6:AB$10042,7,0)</f>
        <v>1465</v>
      </c>
      <c r="J315" s="28" t="str">
        <f>VLOOKUP(C315,SOURCE!V$6:AB$10042,6,0)</f>
        <v>EQ.NEW</v>
      </c>
      <c r="K315" s="29" t="str">
        <f t="shared" si="21"/>
        <v>NEW</v>
      </c>
      <c r="L315" s="39" t="str">
        <f>VLOOKUP(C315,SOURCE!V$6:AB$10042,2,0)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"NEW"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VLOOKUP(C316,SOURCE!$V$3:$AC$2863,8,0)</f>
        <v>ITM_ERF</v>
      </c>
      <c r="E316" s="26" t="str">
        <f>CHAR(34)&amp;VLOOKUP(C316,SOURCE!$V$3:$AC$2863,6,0)&amp;CHAR(34)</f>
        <v>"ERF"</v>
      </c>
      <c r="F316" s="22" t="str">
        <f>VLOOKUP(C316,SOURCE!$V$3:$AD$2863,9,0)&amp;"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VLOOKUP(C316,SOURCE!V$6:AB$10042,7,0)</f>
        <v>1466</v>
      </c>
      <c r="J316" s="28" t="str">
        <f>VLOOKUP(C316,SOURCE!V$6:AB$10042,6,0)</f>
        <v>ERF</v>
      </c>
      <c r="K316" s="29" t="str">
        <f t="shared" si="21"/>
        <v>erf</v>
      </c>
      <c r="L316" s="39" t="str">
        <f>VLOOKUP(C316,SOURCE!V$6:AB$10042,2,0)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VLOOKUP(C317,SOURCE!$V$3:$AC$2863,8,0)</f>
        <v>ITM_ERFC</v>
      </c>
      <c r="E317" s="26" t="str">
        <f>CHAR(34)&amp;VLOOKUP(C317,SOURCE!$V$3:$AC$2863,6,0)&amp;CHAR(34)</f>
        <v>"ERFC"</v>
      </c>
      <c r="F317" s="22" t="str">
        <f>VLOOKUP(C317,SOURCE!$V$3:$AD$2863,9,0)&amp;"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VLOOKUP(C317,SOURCE!V$6:AB$10042,7,0)</f>
        <v>1467</v>
      </c>
      <c r="J317" s="28" t="str">
        <f>VLOOKUP(C317,SOURCE!V$6:AB$10042,6,0)</f>
        <v>ERFC</v>
      </c>
      <c r="K317" s="29" t="str">
        <f t="shared" si="21"/>
        <v>erfc</v>
      </c>
      <c r="L317" s="39" t="str">
        <f>VLOOKUP(C317,SOURCE!V$6:AB$10042,2,0)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"erfc"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VLOOKUP(C318,SOURCE!$V$3:$AC$2863,8,0)</f>
        <v>ITM_ERR</v>
      </c>
      <c r="E318" s="26" t="str">
        <f>CHAR(34)&amp;VLOOKUP(C318,SOURCE!$V$3:$AC$2863,6,0)&amp;CHAR(34)</f>
        <v>"ERR"</v>
      </c>
      <c r="F318" s="22" t="str">
        <f>VLOOKUP(C318,SOURCE!$V$3:$AD$2863,9,0)&amp;"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VLOOKUP(C318,SOURCE!V$6:AB$10042,7,0)</f>
        <v>1468</v>
      </c>
      <c r="J318" s="28" t="str">
        <f>VLOOKUP(C318,SOURCE!V$6:AB$10042,6,0)</f>
        <v>ERR</v>
      </c>
      <c r="K318" s="30" t="str">
        <f t="shared" si="21"/>
        <v>ERR</v>
      </c>
      <c r="L318" s="40" t="str">
        <f>VLOOKUP(C318,SOURCE!V$6:AB$10042,2,0)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"ERR"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VLOOKUP(C319,SOURCE!$V$3:$AC$2863,8,0)</f>
        <v>ITM_EXITALL</v>
      </c>
      <c r="E319" s="26" t="str">
        <f>CHAR(34)&amp;VLOOKUP(C319,SOURCE!$V$3:$AC$2863,6,0)&amp;CHAR(34)</f>
        <v>"EXITALL"</v>
      </c>
      <c r="F319" s="22" t="str">
        <f>VLOOKUP(C319,SOURCE!$V$3:$AD$2863,9,0)&amp;"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VLOOKUP(C319,SOURCE!V$6:AB$10042,7,0)</f>
        <v>1469</v>
      </c>
      <c r="J319" s="28" t="str">
        <f>VLOOKUP(C319,SOURCE!V$6:AB$10042,6,0)</f>
        <v>EXITALL</v>
      </c>
      <c r="K319" s="29" t="str">
        <f t="shared" si="21"/>
        <v>EXITall</v>
      </c>
      <c r="L319" s="39" t="str">
        <f>VLOOKUP(C319,SOURCE!V$6:AB$10042,2,0)</f>
        <v/>
      </c>
      <c r="M319" t="str">
        <f>IF(VLOOKUP(I319,SOURCE!B:P,2,0)="/  { itemToBeCoded","To be coded","")</f>
        <v>To be coded</v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"EXITall"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VLOOKUP(C320,SOURCE!$V$3:$AC$2863,8,0)</f>
        <v>ITM_EXPT</v>
      </c>
      <c r="E320" s="26" t="str">
        <f>CHAR(34)&amp;VLOOKUP(C320,SOURCE!$V$3:$AC$2863,6,0)&amp;CHAR(34)</f>
        <v>"EXPT"</v>
      </c>
      <c r="F320" s="22" t="str">
        <f>VLOOKUP(C320,SOURCE!$V$3:$AD$2863,9,0)&amp;"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VLOOKUP(C320,SOURCE!V$6:AB$10042,7,0)</f>
        <v>1470</v>
      </c>
      <c r="J320" s="28" t="str">
        <f>VLOOKUP(C320,SOURCE!V$6:AB$10042,6,0)</f>
        <v>EXPT</v>
      </c>
      <c r="K320" s="30" t="str">
        <f t="shared" si="21"/>
        <v>EXPT</v>
      </c>
      <c r="L320" s="40" t="str">
        <f>VLOOKUP(C320,SOURCE!V$6:AB$10042,2,0)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"EXPT"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VLOOKUP(C321,SOURCE!$V$3:$AC$2863,8,0)</f>
        <v>ITM_GET_JUL_GREG</v>
      </c>
      <c r="E321" s="26" t="str">
        <f>CHAR(34)&amp;VLOOKUP(C321,SOURCE!$V$3:$AC$2863,6,0)&amp;CHAR(34)</f>
        <v>"J/G?"</v>
      </c>
      <c r="F321" s="22" t="str">
        <f>VLOOKUP(C321,SOURCE!$V$3:$AD$2863,9,0)&amp;"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VLOOKUP(C321,SOURCE!V$6:AB$10042,7,0)</f>
        <v>1471</v>
      </c>
      <c r="J321" s="28" t="str">
        <f>VLOOKUP(C321,SOURCE!V$6:AB$10042,6,0)</f>
        <v>J/G?</v>
      </c>
      <c r="K321" s="29" t="str">
        <f t="shared" si="21"/>
        <v>J/G?</v>
      </c>
      <c r="L321" s="39" t="str">
        <f>VLOOKUP(C321,SOURCE!V$6:AB$10042,2,0)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"J/G?"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VLOOKUP(C322,SOURCE!$V$3:$AC$2863,8,0)</f>
        <v>ITM_FIB</v>
      </c>
      <c r="E322" s="26" t="str">
        <f>CHAR(34)&amp;VLOOKUP(C322,SOURCE!$V$3:$AC$2863,6,0)&amp;CHAR(34)</f>
        <v>"FIB"</v>
      </c>
      <c r="F322" s="22" t="str">
        <f>VLOOKUP(C322,SOURCE!$V$3:$AD$2863,9,0)&amp;"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VLOOKUP(C322,SOURCE!V$6:AB$10042,7,0)</f>
        <v>1472</v>
      </c>
      <c r="J322" s="28" t="str">
        <f>VLOOKUP(C322,SOURCE!V$6:AB$10042,6,0)</f>
        <v>FIB</v>
      </c>
      <c r="K322" s="30" t="str">
        <f t="shared" si="21"/>
        <v>FIB</v>
      </c>
      <c r="L322" s="40" t="str">
        <f>VLOOKUP(C322,SOURCE!V$6:AB$10042,2,0)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"FIB"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VLOOKUP(C323,SOURCE!$V$3:$AC$2863,8,0)</f>
        <v>ITM_FIX</v>
      </c>
      <c r="E323" s="26" t="str">
        <f>CHAR(34)&amp;VLOOKUP(C323,SOURCE!$V$3:$AC$2863,6,0)&amp;CHAR(34)</f>
        <v>"FIX"</v>
      </c>
      <c r="F323" s="22" t="str">
        <f>VLOOKUP(C323,SOURCE!$V$3:$AD$2863,9,0)&amp;"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VLOOKUP(C323,SOURCE!V$6:AB$10042,7,0)</f>
        <v>1473</v>
      </c>
      <c r="J323" s="28" t="str">
        <f>VLOOKUP(C323,SOURCE!V$6:AB$10042,6,0)</f>
        <v>FIX</v>
      </c>
      <c r="K323" s="29" t="str">
        <f t="shared" si="21"/>
        <v>FIX</v>
      </c>
      <c r="L323" s="39" t="str">
        <f>VLOOKUP(C323,SOURCE!V$6:AB$10042,2,0)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"FIX"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VLOOKUP(C324,SOURCE!$V$3:$AC$2863,8,0)</f>
        <v>ITM_FLASH</v>
      </c>
      <c r="E324" s="26" t="str">
        <f>CHAR(34)&amp;VLOOKUP(C324,SOURCE!$V$3:$AC$2863,6,0)&amp;CHAR(34)</f>
        <v>"FLASH?"</v>
      </c>
      <c r="F324" s="22" t="str">
        <f>VLOOKUP(C324,SOURCE!$V$3:$AD$2863,9,0)&amp;"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VLOOKUP(C324,SOURCE!V$6:AB$10042,7,0)</f>
        <v>1474</v>
      </c>
      <c r="J324" s="28" t="str">
        <f>VLOOKUP(C324,SOURCE!V$6:AB$10042,6,0)</f>
        <v>FLASH?</v>
      </c>
      <c r="K324" s="30" t="str">
        <f t="shared" si="21"/>
        <v>FLASH?</v>
      </c>
      <c r="L324" s="40" t="str">
        <f>VLOOKUP(C324,SOURCE!V$6:AB$10042,2,0)</f>
        <v>INFO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"FLASH?"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VLOOKUP(C325,SOURCE!$V$3:$AC$2863,8,0)</f>
        <v>ITM_FQX</v>
      </c>
      <c r="E325" s="26" t="str">
        <f>CHAR(34)&amp;VLOOKUP(C325,SOURCE!$V$3:$AC$2863,6,0)&amp;CHAR(34)</f>
        <v>"F'(X)"</v>
      </c>
      <c r="F325" s="22" t="str">
        <f>VLOOKUP(C325,SOURCE!$V$3:$AD$2863,9,0)&amp;"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VLOOKUP(C325,SOURCE!V$6:AB$10042,7,0)</f>
        <v>1475</v>
      </c>
      <c r="J325" s="28" t="str">
        <f>VLOOKUP(C325,SOURCE!V$6:AB$10042,6,0)</f>
        <v>F'(X)</v>
      </c>
      <c r="K325" s="29" t="str">
        <f t="shared" si="21"/>
        <v>f'(x)</v>
      </c>
      <c r="L325" s="39" t="str">
        <f>VLOOKUP(C325,SOURCE!V$6:AB$10042,2,0)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"f'(x)"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VLOOKUP(C326,SOURCE!$V$3:$AC$2863,8,0)</f>
        <v>ITM_FDQX</v>
      </c>
      <c r="E326" s="26" t="str">
        <f>CHAR(34)&amp;VLOOKUP(C326,SOURCE!$V$3:$AC$2863,6,0)&amp;CHAR(34)</f>
        <v>"F\(X)"</v>
      </c>
      <c r="F326" s="22" t="str">
        <f>VLOOKUP(C326,SOURCE!$V$3:$AD$2863,9,0)&amp;"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VLOOKUP(C326,SOURCE!V$6:AB$10042,7,0)</f>
        <v>1476</v>
      </c>
      <c r="J326" s="28" t="str">
        <f>VLOOKUP(C326,SOURCE!V$6:AB$10042,6,0)</f>
        <v>F\(X)</v>
      </c>
      <c r="K326" s="30" t="str">
        <f t="shared" si="21"/>
        <v>f\(x)</v>
      </c>
      <c r="L326" s="40" t="str">
        <f>VLOOKUP(C326,SOURCE!V$6:AB$10042,2,0)</f>
        <v/>
      </c>
      <c r="M326" t="str">
        <f>IF(VLOOKUP(I326,SOURCE!B:P,2,0)="/  { itemToBeCoded","To be coded","")</f>
        <v>To be coded</v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"f\"(x)"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VLOOKUP(C327,SOURCE!$V$3:$AC$2863,8,0)</f>
        <v>ITM_GAP</v>
      </c>
      <c r="E327" s="26" t="str">
        <f>CHAR(34)&amp;VLOOKUP(C327,SOURCE!$V$3:$AC$2863,6,0)&amp;CHAR(34)</f>
        <v>"GAP"</v>
      </c>
      <c r="F327" s="22" t="str">
        <f>VLOOKUP(C327,SOURCE!$V$3:$AD$2863,9,0)&amp;"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VLOOKUP(C327,SOURCE!V$6:AB$10042,7,0)</f>
        <v>1477</v>
      </c>
      <c r="J327" s="28" t="str">
        <f>VLOOKUP(C327,SOURCE!V$6:AB$10042,6,0)</f>
        <v>GAP</v>
      </c>
      <c r="K327" s="29" t="str">
        <f t="shared" si="21"/>
        <v>GAP</v>
      </c>
      <c r="L327" s="39" t="str">
        <f>VLOOKUP(C327,SOURCE!V$6:AB$10042,2,0)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"GAP"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VLOOKUP(C328,SOURCE!$V$3:$AC$2863,8,0)</f>
        <v>ITM_GD</v>
      </c>
      <c r="E328" s="26" t="str">
        <f>CHAR(34)&amp;VLOOKUP(C328,SOURCE!$V$3:$AC$2863,6,0)&amp;CHAR(34)</f>
        <v>"GD"</v>
      </c>
      <c r="F328" s="22" t="str">
        <f>VLOOKUP(C328,SOURCE!$V$3:$AD$2863,9,0)&amp;"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VLOOKUP(C328,SOURCE!V$6:AB$10042,7,0)</f>
        <v>1478</v>
      </c>
      <c r="J328" s="28" t="str">
        <f>VLOOKUP(C328,SOURCE!V$6:AB$10042,6,0)</f>
        <v>GD</v>
      </c>
      <c r="K328" s="30" t="str">
        <f t="shared" si="21"/>
        <v>gd</v>
      </c>
      <c r="L328" s="40" t="str">
        <f>VLOOKUP(C328,SOURCE!V$6:AB$10042,2,0)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VLOOKUP(C329,SOURCE!$V$3:$AC$2863,8,0)</f>
        <v>ITM_GDM1</v>
      </c>
      <c r="E329" s="26" t="str">
        <f>CHAR(34)&amp;VLOOKUP(C329,SOURCE!$V$3:$AC$2863,6,0)&amp;CHAR(34)</f>
        <v>"GD^-1"</v>
      </c>
      <c r="F329" s="22" t="str">
        <f>VLOOKUP(C329,SOURCE!$V$3:$AD$2863,9,0)&amp;"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VLOOKUP(C329,SOURCE!V$6:AB$10042,7,0)</f>
        <v>1479</v>
      </c>
      <c r="J329" s="28" t="str">
        <f>VLOOKUP(C329,SOURCE!V$6:AB$10042,6,0)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VLOOKUP(C329,SOURCE!V$6:AB$10042,2,0)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"g" STD_SUB_d STD_SUP_MINUS_1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VLOOKUP(C330,SOURCE!$V$3:$AC$2863,8,0)</f>
        <v>ITM_GRAD</v>
      </c>
      <c r="E330" s="26" t="str">
        <f>CHAR(34)&amp;VLOOKUP(C330,SOURCE!$V$3:$AC$2863,6,0)&amp;CHAR(34)</f>
        <v>"GRAD"</v>
      </c>
      <c r="F330" s="22" t="str">
        <f>VLOOKUP(C330,SOURCE!$V$3:$AD$2863,9,0)&amp;"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VLOOKUP(C330,SOURCE!V$6:AB$10042,7,0)</f>
        <v>1480</v>
      </c>
      <c r="J330" s="28" t="str">
        <f>VLOOKUP(C330,SOURCE!V$6:AB$10042,6,0)</f>
        <v>GRAD</v>
      </c>
      <c r="K330" s="30" t="str">
        <f t="shared" si="25"/>
        <v>GRAD</v>
      </c>
      <c r="L330" s="40" t="str">
        <f>VLOOKUP(C330,SOURCE!V$6:AB$10042,2,0)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VLOOKUP(C331,SOURCE!$V$3:$AC$2863,8,0)</f>
        <v>ITM_GRADto</v>
      </c>
      <c r="E331" s="26" t="str">
        <f>CHAR(34)&amp;VLOOKUP(C331,SOURCE!$V$3:$AC$2863,6,0)&amp;CHAR(34)</f>
        <v>"GRAD&gt;"</v>
      </c>
      <c r="F331" s="22" t="str">
        <f>VLOOKUP(C331,SOURCE!$V$3:$AD$2863,9,0)&amp;"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VLOOKUP(C331,SOURCE!V$6:AB$10042,7,0)</f>
        <v>1481</v>
      </c>
      <c r="J331" s="28" t="str">
        <f>VLOOKUP(C331,SOURCE!V$6:AB$10042,6,0)</f>
        <v>GRAD&gt;</v>
      </c>
      <c r="K331" s="29" t="str">
        <f t="shared" si="25"/>
        <v>GRAD&gt;</v>
      </c>
      <c r="L331" s="39" t="str">
        <f>VLOOKUP(C331,SOURCE!V$6:AB$10042,2,0)</f>
        <v>Trig</v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"GRAD" STD_RIGHT_ARROW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VLOOKUP(C332,SOURCE!$V$3:$AC$2863,8,0)</f>
        <v>ITM_GTOP</v>
      </c>
      <c r="E332" s="26" t="str">
        <f>CHAR(34)&amp;VLOOKUP(C332,SOURCE!$V$3:$AC$2863,6,0)&amp;CHAR(34)</f>
        <v>"GTO."</v>
      </c>
      <c r="F332" s="22" t="str">
        <f>VLOOKUP(C332,SOURCE!$V$3:$AD$2863,9,0)&amp;"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VLOOKUP(C332,SOURCE!V$6:AB$10042,7,0)</f>
        <v>1482</v>
      </c>
      <c r="J332" s="28" t="str">
        <f>VLOOKUP(C332,SOURCE!V$6:AB$10042,6,0)</f>
        <v>GTO.</v>
      </c>
      <c r="K332" s="30" t="str">
        <f t="shared" si="25"/>
        <v>GTO.</v>
      </c>
      <c r="L332" s="40" t="str">
        <f>VLOOKUP(C332,SOURCE!V$6:AB$10042,2,0)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"GTO."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VLOOKUP(C333,SOURCE!$V$3:$AC$2863,8,0)</f>
        <v>ITM_HN</v>
      </c>
      <c r="E333" s="26" t="str">
        <f>CHAR(34)&amp;VLOOKUP(C333,SOURCE!$V$3:$AC$2863,6,0)&amp;CHAR(34)</f>
        <v>"HN"</v>
      </c>
      <c r="F333" s="22" t="str">
        <f>VLOOKUP(C333,SOURCE!$V$3:$AD$2863,9,0)&amp;"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VLOOKUP(C333,SOURCE!V$6:AB$10042,7,0)</f>
        <v>1483</v>
      </c>
      <c r="J333" s="28" t="str">
        <f>VLOOKUP(C333,SOURCE!V$6:AB$10042,6,0)</f>
        <v>HN</v>
      </c>
      <c r="K333" s="29" t="str">
        <f t="shared" si="25"/>
        <v>Hn</v>
      </c>
      <c r="L333" s="39" t="str">
        <f>VLOOKUP(C333,SOURCE!V$6:AB$10042,2,0)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VLOOKUP(C334,SOURCE!$V$3:$AC$2863,8,0)</f>
        <v>ITM_HNP</v>
      </c>
      <c r="E334" s="26" t="str">
        <f>CHAR(34)&amp;VLOOKUP(C334,SOURCE!$V$3:$AC$2863,6,0)&amp;CHAR(34)</f>
        <v>"HNP"</v>
      </c>
      <c r="F334" s="22" t="str">
        <f>VLOOKUP(C334,SOURCE!$V$3:$AD$2863,9,0)&amp;"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VLOOKUP(C334,SOURCE!V$6:AB$10042,7,0)</f>
        <v>1484</v>
      </c>
      <c r="J334" s="28" t="str">
        <f>VLOOKUP(C334,SOURCE!V$6:AB$10042,6,0)</f>
        <v>HNP</v>
      </c>
      <c r="K334" s="30" t="str">
        <f t="shared" si="25"/>
        <v>HnP</v>
      </c>
      <c r="L334" s="40" t="str">
        <f>VLOOKUP(C334,SOURCE!V$6:AB$10042,2,0)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"H" STD_SUB_n STD_SUB_P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VLOOKUP(C335,SOURCE!$V$3:$AC$2863,8,0)</f>
        <v>ITM_IM</v>
      </c>
      <c r="E335" s="26" t="str">
        <f>CHAR(34)&amp;VLOOKUP(C335,SOURCE!$V$3:$AC$2863,6,0)&amp;CHAR(34)</f>
        <v>"IM"</v>
      </c>
      <c r="F335" s="22" t="str">
        <f>VLOOKUP(C335,SOURCE!$V$3:$AD$2863,9,0)&amp;"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VLOOKUP(C335,SOURCE!V$6:AB$10042,7,0)</f>
        <v>1485</v>
      </c>
      <c r="J335" s="28" t="str">
        <f>VLOOKUP(C335,SOURCE!V$6:AB$10042,6,0)</f>
        <v>IM</v>
      </c>
      <c r="K335" s="29" t="str">
        <f t="shared" si="25"/>
        <v>Im</v>
      </c>
      <c r="L335" s="39" t="str">
        <f>VLOOKUP(C335,SOURCE!V$6:AB$10042,2,0)</f>
        <v>Complex</v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"Im"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VLOOKUP(C336,SOURCE!$V$3:$AC$2863,8,0)</f>
        <v>ITM_INDEX</v>
      </c>
      <c r="E336" s="26" t="str">
        <f>CHAR(34)&amp;VLOOKUP(C336,SOURCE!$V$3:$AC$2863,6,0)&amp;CHAR(34)</f>
        <v>"INDEX"</v>
      </c>
      <c r="F336" s="22" t="str">
        <f>VLOOKUP(C336,SOURCE!$V$3:$AD$2863,9,0)&amp;"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VLOOKUP(C336,SOURCE!V$6:AB$10042,7,0)</f>
        <v>1486</v>
      </c>
      <c r="J336" s="28" t="str">
        <f>VLOOKUP(C336,SOURCE!V$6:AB$10042,6,0)</f>
        <v>INDEX</v>
      </c>
      <c r="K336" s="30" t="str">
        <f t="shared" si="25"/>
        <v>INDEX</v>
      </c>
      <c r="L336" s="40" t="str">
        <f>VLOOKUP(C336,SOURCE!V$6:AB$10042,2,0)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"INDEX"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VLOOKUP(C337,SOURCE!$V$3:$AC$2863,8,0)</f>
        <v>ITM_IXYZ</v>
      </c>
      <c r="E337" s="26" t="str">
        <f>CHAR(34)&amp;VLOOKUP(C337,SOURCE!$V$3:$AC$2863,6,0)&amp;CHAR(34)</f>
        <v>"IXYZ"</v>
      </c>
      <c r="F337" s="22" t="str">
        <f>VLOOKUP(C337,SOURCE!$V$3:$AD$2863,9,0)&amp;"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VLOOKUP(C337,SOURCE!V$6:AB$10042,7,0)</f>
        <v>1487</v>
      </c>
      <c r="J337" s="28" t="str">
        <f>VLOOKUP(C337,SOURCE!V$6:AB$10042,6,0)</f>
        <v>IXYZ</v>
      </c>
      <c r="K337" s="29" t="str">
        <f t="shared" si="25"/>
        <v>Ixyz</v>
      </c>
      <c r="L337" s="39" t="str">
        <f>VLOOKUP(C337,SOURCE!V$6:AB$10042,2,0)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STD_SUB_x STD_SUB_y STD_SUB_z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VLOOKUP(C338,SOURCE!$V$3:$AC$2863,8,0)</f>
        <v>ITM_IGAMMAP</v>
      </c>
      <c r="E338" s="26" t="str">
        <f>CHAR(34)&amp;VLOOKUP(C338,SOURCE!$V$3:$AC$2863,6,0)&amp;CHAR(34)</f>
        <v>"IGAMMAP"</v>
      </c>
      <c r="F338" s="22" t="str">
        <f>VLOOKUP(C338,SOURCE!$V$3:$AD$2863,9,0)&amp;"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VLOOKUP(C338,SOURCE!V$6:AB$10042,7,0)</f>
        <v>1488</v>
      </c>
      <c r="J338" s="28" t="str">
        <f>VLOOKUP(C338,SOURCE!V$6:AB$10042,6,0)</f>
        <v>IGAMMAP</v>
      </c>
      <c r="K338" s="30" t="str">
        <f t="shared" si="25"/>
        <v>IGAMMAp</v>
      </c>
      <c r="L338" s="40" t="str">
        <f>VLOOKUP(C338,SOURCE!V$6:AB$10042,2,0)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STD_SUB_p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VLOOKUP(C339,SOURCE!$V$3:$AC$2863,8,0)</f>
        <v>ITM_IGAMMAQ</v>
      </c>
      <c r="E339" s="26" t="str">
        <f>CHAR(34)&amp;VLOOKUP(C339,SOURCE!$V$3:$AC$2863,6,0)&amp;CHAR(34)</f>
        <v>"IGAMMAQ"</v>
      </c>
      <c r="F339" s="22" t="str">
        <f>VLOOKUP(C339,SOURCE!$V$3:$AD$2863,9,0)&amp;"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VLOOKUP(C339,SOURCE!V$6:AB$10042,7,0)</f>
        <v>1489</v>
      </c>
      <c r="J339" s="28" t="str">
        <f>VLOOKUP(C339,SOURCE!V$6:AB$10042,6,0)</f>
        <v>IGAMMAQ</v>
      </c>
      <c r="K339" s="29" t="str">
        <f t="shared" si="25"/>
        <v>IGAMMAq</v>
      </c>
      <c r="L339" s="39" t="str">
        <f>VLOOKUP(C339,SOURCE!V$6:AB$10042,2,0)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"I" STD_GAMMA STD_SUB_q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VLOOKUP(C340,SOURCE!$V$3:$AC$2863,8,0)</f>
        <v>ITM_IPLUS</v>
      </c>
      <c r="E340" s="26" t="str">
        <f>CHAR(34)&amp;VLOOKUP(C340,SOURCE!$V$3:$AC$2863,6,0)&amp;CHAR(34)</f>
        <v>"I+"</v>
      </c>
      <c r="F340" s="22" t="str">
        <f>VLOOKUP(C340,SOURCE!$V$3:$AD$2863,9,0)&amp;"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VLOOKUP(C340,SOURCE!V$6:AB$10042,7,0)</f>
        <v>1490</v>
      </c>
      <c r="J340" s="28" t="str">
        <f>VLOOKUP(C340,SOURCE!V$6:AB$10042,6,0)</f>
        <v>I+</v>
      </c>
      <c r="K340" s="30" t="str">
        <f t="shared" si="25"/>
        <v>I+</v>
      </c>
      <c r="L340" s="40" t="str">
        <f>VLOOKUP(C340,SOURCE!V$6:AB$10042,2,0)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"I+"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VLOOKUP(C341,SOURCE!$V$3:$AC$2863,8,0)</f>
        <v>ITM_IMINUS</v>
      </c>
      <c r="E341" s="26" t="str">
        <f>CHAR(34)&amp;VLOOKUP(C341,SOURCE!$V$3:$AC$2863,6,0)&amp;CHAR(34)</f>
        <v>"I-"</v>
      </c>
      <c r="F341" s="22" t="str">
        <f>VLOOKUP(C341,SOURCE!$V$3:$AD$2863,9,0)&amp;"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VLOOKUP(C341,SOURCE!V$6:AB$10042,7,0)</f>
        <v>1491</v>
      </c>
      <c r="J341" s="28" t="str">
        <f>VLOOKUP(C341,SOURCE!V$6:AB$10042,6,0)</f>
        <v>I-</v>
      </c>
      <c r="K341" s="29" t="str">
        <f t="shared" si="25"/>
        <v>I-</v>
      </c>
      <c r="L341" s="39" t="str">
        <f>VLOOKUP(C341,SOURCE!V$6:AB$10042,2,0)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"I-"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VLOOKUP(C342,SOURCE!$V$3:$AC$2863,8,0)</f>
        <v>ITM_JYX</v>
      </c>
      <c r="E342" s="26" t="str">
        <f>CHAR(34)&amp;VLOOKUP(C342,SOURCE!$V$3:$AC$2863,6,0)&amp;CHAR(34)</f>
        <v>"JY(X)"</v>
      </c>
      <c r="F342" s="22" t="str">
        <f>VLOOKUP(C342,SOURCE!$V$3:$AD$2863,9,0)&amp;"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VLOOKUP(C342,SOURCE!V$6:AB$10042,7,0)</f>
        <v>1492</v>
      </c>
      <c r="J342" s="28" t="str">
        <f>VLOOKUP(C342,SOURCE!V$6:AB$10042,6,0)</f>
        <v>JY(X)</v>
      </c>
      <c r="K342" s="30" t="str">
        <f t="shared" si="25"/>
        <v>Jy(x)</v>
      </c>
      <c r="L342" s="40" t="str">
        <f>VLOOKUP(C342,SOURCE!V$6:AB$10042,2,0)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"J" STD_SUB_y "(x)"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VLOOKUP(C343,SOURCE!$V$3:$AC$2863,8,0)</f>
        <v>ITM_JPLUS</v>
      </c>
      <c r="E343" s="26" t="str">
        <f>CHAR(34)&amp;VLOOKUP(C343,SOURCE!$V$3:$AC$2863,6,0)&amp;CHAR(34)</f>
        <v>"J+"</v>
      </c>
      <c r="F343" s="22" t="str">
        <f>VLOOKUP(C343,SOURCE!$V$3:$AD$2863,9,0)&amp;"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VLOOKUP(C343,SOURCE!V$6:AB$10042,7,0)</f>
        <v>1493</v>
      </c>
      <c r="J343" s="28" t="str">
        <f>VLOOKUP(C343,SOURCE!V$6:AB$10042,6,0)</f>
        <v>J+</v>
      </c>
      <c r="K343" s="29" t="str">
        <f t="shared" si="25"/>
        <v>J+</v>
      </c>
      <c r="L343" s="39" t="str">
        <f>VLOOKUP(C343,SOURCE!V$6:AB$10042,2,0)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"J+"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VLOOKUP(C344,SOURCE!$V$3:$AC$2863,8,0)</f>
        <v>ITM_JMINUS</v>
      </c>
      <c r="E344" s="26" t="str">
        <f>CHAR(34)&amp;VLOOKUP(C344,SOURCE!$V$3:$AC$2863,6,0)&amp;CHAR(34)</f>
        <v>"J-"</v>
      </c>
      <c r="F344" s="22" t="str">
        <f>VLOOKUP(C344,SOURCE!$V$3:$AD$2863,9,0)&amp;"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VLOOKUP(C344,SOURCE!V$6:AB$10042,7,0)</f>
        <v>1494</v>
      </c>
      <c r="J344" s="28" t="str">
        <f>VLOOKUP(C344,SOURCE!V$6:AB$10042,6,0)</f>
        <v>J-</v>
      </c>
      <c r="K344" s="30" t="str">
        <f t="shared" si="25"/>
        <v>J-</v>
      </c>
      <c r="L344" s="40" t="str">
        <f>VLOOKUP(C344,SOURCE!V$6:AB$10042,2,0)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"J-"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VLOOKUP(C345,SOURCE!$V$3:$AC$2863,8,0)</f>
        <v>ITM_JUL_GREG</v>
      </c>
      <c r="E345" s="26" t="str">
        <f>CHAR(34)&amp;VLOOKUP(C345,SOURCE!$V$3:$AC$2863,6,0)&amp;CHAR(34)</f>
        <v>"J/G"</v>
      </c>
      <c r="F345" s="22" t="str">
        <f>VLOOKUP(C345,SOURCE!$V$3:$AD$2863,9,0)&amp;"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VLOOKUP(C345,SOURCE!V$6:AB$10042,7,0)</f>
        <v>1495</v>
      </c>
      <c r="J345" s="28" t="str">
        <f>VLOOKUP(C345,SOURCE!V$6:AB$10042,6,0)</f>
        <v>J/G</v>
      </c>
      <c r="K345" s="29" t="str">
        <f t="shared" si="25"/>
        <v>J/G</v>
      </c>
      <c r="L345" s="39" t="str">
        <f>VLOOKUP(C345,SOURCE!V$6:AB$10042,2,0)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"J/G"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VLOOKUP(C346,SOURCE!$V$3:$AC$2863,8,0)</f>
        <v>ITM_JtoD</v>
      </c>
      <c r="E346" s="26" t="str">
        <f>CHAR(34)&amp;VLOOKUP(C346,SOURCE!$V$3:$AC$2863,6,0)&amp;CHAR(34)</f>
        <v>"J&gt;D"</v>
      </c>
      <c r="F346" s="22" t="str">
        <f>VLOOKUP(C346,SOURCE!$V$3:$AD$2863,9,0)&amp;"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VLOOKUP(C346,SOURCE!V$6:AB$10042,7,0)</f>
        <v>1496</v>
      </c>
      <c r="J346" s="28" t="str">
        <f>VLOOKUP(C346,SOURCE!V$6:AB$10042,6,0)</f>
        <v>J&gt;D</v>
      </c>
      <c r="K346" s="30" t="str">
        <f t="shared" si="25"/>
        <v>J&gt;D</v>
      </c>
      <c r="L346" s="40" t="str">
        <f>VLOOKUP(C346,SOURCE!V$6:AB$10042,2,0)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"J" STD_RIGHT_ARROW "D"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VLOOKUP(C347,SOURCE!$V$3:$AC$2863,8,0)</f>
        <v>ITM_KEY</v>
      </c>
      <c r="E347" s="26" t="str">
        <f>CHAR(34)&amp;VLOOKUP(C347,SOURCE!$V$3:$AC$2863,6,0)&amp;CHAR(34)</f>
        <v>"KEY"</v>
      </c>
      <c r="F347" s="22" t="str">
        <f>VLOOKUP(C347,SOURCE!$V$3:$AD$2863,9,0)&amp;"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VLOOKUP(C347,SOURCE!V$6:AB$10042,7,0)</f>
        <v>1497</v>
      </c>
      <c r="J347" s="28" t="str">
        <f>VLOOKUP(C347,SOURCE!V$6:AB$10042,6,0)</f>
        <v>KEY</v>
      </c>
      <c r="K347" s="29" t="str">
        <f t="shared" si="25"/>
        <v>KEY</v>
      </c>
      <c r="L347" s="39" t="str">
        <f>VLOOKUP(C347,SOURCE!V$6:AB$10042,2,0)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VLOOKUP(C348,SOURCE!$V$3:$AC$2863,8,0)</f>
        <v>ITM_KEYG</v>
      </c>
      <c r="E348" s="26" t="str">
        <f>CHAR(34)&amp;VLOOKUP(C348,SOURCE!$V$3:$AC$2863,6,0)&amp;CHAR(34)</f>
        <v>"KEYG"</v>
      </c>
      <c r="F348" s="22" t="str">
        <f>VLOOKUP(C348,SOURCE!$V$3:$AD$2863,9,0)&amp;"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VLOOKUP(C348,SOURCE!V$6:AB$10042,7,0)</f>
        <v>1498</v>
      </c>
      <c r="J348" s="28" t="str">
        <f>VLOOKUP(C348,SOURCE!V$6:AB$10042,6,0)</f>
        <v>KEYG</v>
      </c>
      <c r="K348" s="30" t="str">
        <f t="shared" si="25"/>
        <v>KEYG</v>
      </c>
      <c r="L348" s="40" t="str">
        <f>VLOOKUP(C348,SOURCE!V$6:AB$10042,2,0)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"KEYG"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VLOOKUP(C349,SOURCE!$V$3:$AC$2863,8,0)</f>
        <v>ITM_KEYX</v>
      </c>
      <c r="E349" s="26" t="str">
        <f>CHAR(34)&amp;VLOOKUP(C349,SOURCE!$V$3:$AC$2863,6,0)&amp;CHAR(34)</f>
        <v>"KEYX"</v>
      </c>
      <c r="F349" s="22" t="str">
        <f>VLOOKUP(C349,SOURCE!$V$3:$AD$2863,9,0)&amp;"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VLOOKUP(C349,SOURCE!V$6:AB$10042,7,0)</f>
        <v>1499</v>
      </c>
      <c r="J349" s="28" t="str">
        <f>VLOOKUP(C349,SOURCE!V$6:AB$10042,6,0)</f>
        <v>KEYX</v>
      </c>
      <c r="K349" s="29" t="str">
        <f t="shared" si="25"/>
        <v>KEYX</v>
      </c>
      <c r="L349" s="39" t="str">
        <f>VLOOKUP(C349,SOURCE!V$6:AB$10042,2,0)</f>
        <v/>
      </c>
      <c r="M349" t="str">
        <f>IF(VLOOKUP(I349,SOURCE!B:P,2,0)="/  { itemToBeCoded","To be coded","")</f>
        <v>To be coded</v>
      </c>
      <c r="N349" s="22"/>
      <c r="Q349" s="26" t="str">
        <f>VLOOKUP(I349,SOURCE!B:P,5,0)</f>
        <v>"KEYX"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VLOOKUP(C350,SOURCE!$V$3:$AC$2863,8,0)</f>
        <v>ITM_sinc</v>
      </c>
      <c r="E350" s="26" t="str">
        <f>CHAR(34)&amp;VLOOKUP(C350,SOURCE!$V$3:$AC$2863,6,0)&amp;CHAR(34)</f>
        <v>"SINC"</v>
      </c>
      <c r="F350" s="22" t="str">
        <f>VLOOKUP(C350,SOURCE!$V$3:$AD$2863,9,0)&amp;"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VLOOKUP(C350,SOURCE!V$6:AB$10042,7,0)</f>
        <v>1500</v>
      </c>
      <c r="J350" s="28" t="str">
        <f>VLOOKUP(C350,SOURCE!V$6:AB$10042,6,0)</f>
        <v>SINC</v>
      </c>
      <c r="K350" s="30" t="str">
        <f t="shared" si="25"/>
        <v>sinc</v>
      </c>
      <c r="L350" s="40" t="str">
        <f>VLOOKUP(C350,SOURCE!V$6:AB$10042,2,0)</f>
        <v>Trig</v>
      </c>
      <c r="M350" t="str">
        <f>IF(VLOOKUP(I350,SOURCE!B:P,2,0)="/  { itemToBeCoded","To be coded","")</f>
        <v/>
      </c>
      <c r="N350" s="22"/>
      <c r="Q350" s="26" t="str">
        <f>VLOOKUP(I350,SOURCE!B:P,5,0)</f>
        <v>"sinc"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VLOOKUP(C351,SOURCE!$V$3:$AC$2863,8,0)</f>
        <v>ITM_KTYP</v>
      </c>
      <c r="E351" s="26" t="str">
        <f>CHAR(34)&amp;VLOOKUP(C351,SOURCE!$V$3:$AC$2863,6,0)&amp;CHAR(34)</f>
        <v>"KTYP?"</v>
      </c>
      <c r="F351" s="22" t="str">
        <f>VLOOKUP(C351,SOURCE!$V$3:$AD$2863,9,0)&amp;"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VLOOKUP(C351,SOURCE!V$6:AB$10042,7,0)</f>
        <v>1501</v>
      </c>
      <c r="J351" s="28" t="str">
        <f>VLOOKUP(C351,SOURCE!V$6:AB$10042,6,0)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VLOOKUP(C351,SOURCE!V$6:AB$10042,2,0)</f>
        <v/>
      </c>
      <c r="M351" t="str">
        <f>IF(VLOOKUP(I351,SOURCE!B:P,2,0)="/  { itemToBeCoded","To be coded","")</f>
        <v>To be coded</v>
      </c>
      <c r="N351" s="22"/>
      <c r="Q351" s="26" t="str">
        <f>VLOOKUP(I351,SOURCE!B:P,5,0)</f>
        <v>"KTYP?"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VLOOKUP(C352,SOURCE!$V$3:$AC$2863,8,0)</f>
        <v>ITM_LASTX</v>
      </c>
      <c r="E352" s="26" t="str">
        <f>CHAR(34)&amp;VLOOKUP(C352,SOURCE!$V$3:$AC$2863,6,0)&amp;CHAR(34)</f>
        <v>"LASTX"</v>
      </c>
      <c r="F352" s="22" t="str">
        <f>VLOOKUP(C352,SOURCE!$V$3:$AD$2863,9,0)&amp;"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VLOOKUP(C352,SOURCE!V$6:AB$10042,7,0)</f>
        <v>1502</v>
      </c>
      <c r="J352" s="28" t="str">
        <f>VLOOKUP(C352,SOURCE!V$6:AB$10042,6,0)</f>
        <v>LASTX</v>
      </c>
      <c r="K352" s="30" t="str">
        <f t="shared" si="28"/>
        <v>LASTx</v>
      </c>
      <c r="L352" s="40" t="str">
        <f>VLOOKUP(C352,SOURCE!V$6:AB$10042,2,0)</f>
        <v>STACK</v>
      </c>
      <c r="M352" t="str">
        <f>IF(VLOOKUP(I352,SOURCE!B:P,2,0)="/  { itemToBeCoded","To be coded","")</f>
        <v/>
      </c>
      <c r="N352" s="22"/>
      <c r="Q352" s="26" t="str">
        <f>VLOOKUP(I352,SOURCE!B:P,5,0)</f>
        <v>"LASTx"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VLOOKUP(C353,SOURCE!$V$3:$AC$2863,8,0)</f>
        <v>ITM_LEAP</v>
      </c>
      <c r="E353" s="26" t="str">
        <f>CHAR(34)&amp;VLOOKUP(C353,SOURCE!$V$3:$AC$2863,6,0)&amp;CHAR(34)</f>
        <v>"LEAP?"</v>
      </c>
      <c r="F353" s="22" t="str">
        <f>VLOOKUP(C353,SOURCE!$V$3:$AD$2863,9,0)&amp;"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VLOOKUP(C353,SOURCE!V$6:AB$10042,7,0)</f>
        <v>1504</v>
      </c>
      <c r="J353" s="28" t="str">
        <f>VLOOKUP(C353,SOURCE!V$6:AB$10042,6,0)</f>
        <v>LEAP?</v>
      </c>
      <c r="K353" s="30" t="str">
        <f t="shared" si="28"/>
        <v>LEAP?</v>
      </c>
      <c r="L353" s="40" t="str">
        <f>VLOOKUP(C353,SOURCE!V$6:AB$10042,2,0)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"LEAP?"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VLOOKUP(C354,SOURCE!$V$3:$AC$2863,8,0)</f>
        <v>ITM_Lm</v>
      </c>
      <c r="E354" s="26" t="str">
        <f>CHAR(34)&amp;VLOOKUP(C354,SOURCE!$V$3:$AC$2863,6,0)&amp;CHAR(34)</f>
        <v>"LM"</v>
      </c>
      <c r="F354" s="22" t="str">
        <f>VLOOKUP(C354,SOURCE!$V$3:$AD$2863,9,0)&amp;"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VLOOKUP(C354,SOURCE!V$6:AB$10042,7,0)</f>
        <v>1505</v>
      </c>
      <c r="J354" s="28" t="str">
        <f>VLOOKUP(C354,SOURCE!V$6:AB$10042,6,0)</f>
        <v>LM</v>
      </c>
      <c r="K354" s="30" t="str">
        <f t="shared" si="28"/>
        <v>Lm</v>
      </c>
      <c r="L354" s="40" t="str">
        <f>VLOOKUP(C354,SOURCE!V$6:AB$10042,2,0)</f>
        <v>Math</v>
      </c>
      <c r="M354" t="str">
        <f>IF(VLOOKUP(I354,SOURCE!B:P,2,0)="/  { itemToBeCoded","To be coded","")</f>
        <v/>
      </c>
      <c r="N354" s="22"/>
      <c r="Q354" s="26" t="str">
        <f>VLOOKUP(I354,SOURCE!B:P,5,0)</f>
        <v xml:space="preserve">"L" STD_SUB_m 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VLOOKUP(C355,SOURCE!$V$3:$AC$2863,8,0)</f>
        <v>ITM_LmALPHA</v>
      </c>
      <c r="E355" s="26" t="str">
        <f>CHAR(34)&amp;VLOOKUP(C355,SOURCE!$V$3:$AC$2863,6,0)&amp;CHAR(34)</f>
        <v>"LMALPHA"</v>
      </c>
      <c r="F355" s="22" t="str">
        <f>VLOOKUP(C355,SOURCE!$V$3:$AD$2863,9,0)&amp;"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VLOOKUP(C355,SOURCE!V$6:AB$10042,7,0)</f>
        <v>1506</v>
      </c>
      <c r="J355" s="28" t="str">
        <f>VLOOKUP(C355,SOURCE!V$6:AB$10042,6,0)</f>
        <v>LMALPHA</v>
      </c>
      <c r="K355" s="30" t="str">
        <f t="shared" si="28"/>
        <v>Lmalpha</v>
      </c>
      <c r="L355" s="40" t="str">
        <f>VLOOKUP(C355,SOURCE!V$6:AB$10042,2,0)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"L" STD_SUB_m STD_SUB_alpha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VLOOKUP(C356,SOURCE!$V$3:$AC$2863,8,0)</f>
        <v>ITM_LNBETA</v>
      </c>
      <c r="E356" s="26" t="str">
        <f>CHAR(34)&amp;VLOOKUP(C356,SOURCE!$V$3:$AC$2863,6,0)&amp;CHAR(34)</f>
        <v>"LNBETA"</v>
      </c>
      <c r="F356" s="22" t="str">
        <f>VLOOKUP(C356,SOURCE!$V$3:$AD$2863,9,0)&amp;"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VLOOKUP(C356,SOURCE!V$6:AB$10042,7,0)</f>
        <v>1507</v>
      </c>
      <c r="J356" s="28" t="str">
        <f>VLOOKUP(C356,SOURCE!V$6:AB$10042,6,0)</f>
        <v>LNBETA</v>
      </c>
      <c r="K356" s="30" t="str">
        <f t="shared" si="28"/>
        <v>LNbeta</v>
      </c>
      <c r="L356" s="40" t="str">
        <f>VLOOKUP(C356,SOURCE!V$6:AB$10042,2,0)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STD_beta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VLOOKUP(C357,SOURCE!$V$3:$AC$2863,8,0)</f>
        <v>ITM_LNGAMMA</v>
      </c>
      <c r="E357" s="26" t="str">
        <f>CHAR(34)&amp;VLOOKUP(C357,SOURCE!$V$3:$AC$2863,6,0)&amp;CHAR(34)</f>
        <v>"LNGAMMA"</v>
      </c>
      <c r="F357" s="22" t="str">
        <f>VLOOKUP(C357,SOURCE!$V$3:$AD$2863,9,0)&amp;"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VLOOKUP(C357,SOURCE!V$6:AB$10042,7,0)</f>
        <v>1508</v>
      </c>
      <c r="J357" s="28" t="str">
        <f>VLOOKUP(C357,SOURCE!V$6:AB$10042,6,0)</f>
        <v>LNGAMMA</v>
      </c>
      <c r="K357" s="30" t="str">
        <f t="shared" si="28"/>
        <v>LNGAMMA</v>
      </c>
      <c r="L357" s="40" t="str">
        <f>VLOOKUP(C357,SOURCE!V$6:AB$10042,2,0)</f>
        <v>Math</v>
      </c>
      <c r="M357" t="str">
        <f>IF(VLOOKUP(I357,SOURCE!B:P,2,0)="/  { itemToBeCoded","To be coded","")</f>
        <v/>
      </c>
      <c r="N357" s="22"/>
      <c r="Q357" s="26" t="str">
        <f>VLOOKUP(I357,SOURCE!B:P,5,0)</f>
        <v>"LN" STD_GAMMA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VLOOKUP(C358,SOURCE!$V$3:$AC$2863,8,0)</f>
        <v>ITM_LOAD</v>
      </c>
      <c r="E358" s="26" t="str">
        <f>CHAR(34)&amp;VLOOKUP(C358,SOURCE!$V$3:$AC$2863,6,0)&amp;CHAR(34)</f>
        <v>"LOAD"</v>
      </c>
      <c r="F358" s="22" t="str">
        <f>VLOOKUP(C358,SOURCE!$V$3:$AD$2863,9,0)&amp;"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VLOOKUP(C358,SOURCE!V$6:AB$10042,7,0)</f>
        <v>1509</v>
      </c>
      <c r="J358" s="28" t="str">
        <f>VLOOKUP(C358,SOURCE!V$6:AB$10042,6,0)</f>
        <v>LOAD</v>
      </c>
      <c r="K358" s="30" t="str">
        <f t="shared" si="28"/>
        <v>LOAD</v>
      </c>
      <c r="L358" s="40" t="str">
        <f>VLOOKUP(C358,SOURCE!V$6:AB$10042,2,0)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VLOOKUP(C359,SOURCE!$V$3:$AC$2863,8,0)</f>
        <v>ITM_LOADP</v>
      </c>
      <c r="E359" s="26" t="str">
        <f>CHAR(34)&amp;VLOOKUP(C359,SOURCE!$V$3:$AC$2863,6,0)&amp;CHAR(34)</f>
        <v>"LOADP"</v>
      </c>
      <c r="F359" s="22" t="str">
        <f>VLOOKUP(C359,SOURCE!$V$3:$AD$2863,9,0)&amp;"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VLOOKUP(C359,SOURCE!V$6:AB$10042,7,0)</f>
        <v>1510</v>
      </c>
      <c r="J359" s="28" t="str">
        <f>VLOOKUP(C359,SOURCE!V$6:AB$10042,6,0)</f>
        <v>LOADP</v>
      </c>
      <c r="K359" s="30" t="str">
        <f t="shared" si="28"/>
        <v>LOADP</v>
      </c>
      <c r="L359" s="40" t="str">
        <f>VLOOKUP(C359,SOURCE!V$6:AB$10042,2,0)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"LOADP"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VLOOKUP(C360,SOURCE!$V$3:$AC$2863,8,0)</f>
        <v>ITM_LOADR</v>
      </c>
      <c r="E360" s="26" t="str">
        <f>CHAR(34)&amp;VLOOKUP(C360,SOURCE!$V$3:$AC$2863,6,0)&amp;CHAR(34)</f>
        <v>"LOADR"</v>
      </c>
      <c r="F360" s="22" t="str">
        <f>VLOOKUP(C360,SOURCE!$V$3:$AD$2863,9,0)&amp;"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VLOOKUP(C360,SOURCE!V$6:AB$10042,7,0)</f>
        <v>1511</v>
      </c>
      <c r="J360" s="28" t="str">
        <f>VLOOKUP(C360,SOURCE!V$6:AB$10042,6,0)</f>
        <v>LOADR</v>
      </c>
      <c r="K360" s="30" t="str">
        <f t="shared" si="28"/>
        <v>LOADR</v>
      </c>
      <c r="L360" s="40" t="str">
        <f>VLOOKUP(C360,SOURCE!V$6:AB$10042,2,0)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"LOADR"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VLOOKUP(C361,SOURCE!$V$3:$AC$2863,8,0)</f>
        <v>ITM_LOADSS</v>
      </c>
      <c r="E361" s="26" t="str">
        <f>CHAR(34)&amp;VLOOKUP(C361,SOURCE!$V$3:$AC$2863,6,0)&amp;CHAR(34)</f>
        <v>"LOADSS"</v>
      </c>
      <c r="F361" s="22" t="str">
        <f>VLOOKUP(C361,SOURCE!$V$3:$AD$2863,9,0)&amp;"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VLOOKUP(C361,SOURCE!V$6:AB$10042,7,0)</f>
        <v>1512</v>
      </c>
      <c r="J361" s="28" t="str">
        <f>VLOOKUP(C361,SOURCE!V$6:AB$10042,6,0)</f>
        <v>LOADSS</v>
      </c>
      <c r="K361" s="30" t="str">
        <f t="shared" si="28"/>
        <v>LOADSS</v>
      </c>
      <c r="L361" s="40" t="str">
        <f>VLOOKUP(C361,SOURCE!V$6:AB$10042,2,0)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"LOADSS"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VLOOKUP(C362,SOURCE!$V$3:$AC$2863,8,0)</f>
        <v>ITM_LOADSIGMA</v>
      </c>
      <c r="E362" s="26" t="str">
        <f>CHAR(34)&amp;VLOOKUP(C362,SOURCE!$V$3:$AC$2863,6,0)&amp;CHAR(34)</f>
        <v>"LOADSUM"</v>
      </c>
      <c r="F362" s="22" t="str">
        <f>VLOOKUP(C362,SOURCE!$V$3:$AD$2863,9,0)&amp;"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VLOOKUP(C362,SOURCE!V$6:AB$10042,7,0)</f>
        <v>1513</v>
      </c>
      <c r="J362" s="28" t="str">
        <f>VLOOKUP(C362,SOURCE!V$6:AB$10042,6,0)</f>
        <v>LOADSUM</v>
      </c>
      <c r="K362" s="30" t="str">
        <f t="shared" si="28"/>
        <v>LOADSUM</v>
      </c>
      <c r="L362" s="40" t="str">
        <f>VLOOKUP(C362,SOURCE!V$6:AB$10042,2,0)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"LOAD" STD_SIGMA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VLOOKUP(C363,SOURCE!$V$3:$AC$2863,8,0)</f>
        <v>ITM_LocR</v>
      </c>
      <c r="E363" s="26" t="str">
        <f>CHAR(34)&amp;VLOOKUP(C363,SOURCE!$V$3:$AC$2863,6,0)&amp;CHAR(34)</f>
        <v>"LOCR"</v>
      </c>
      <c r="F363" s="22" t="str">
        <f>VLOOKUP(C363,SOURCE!$V$3:$AD$2863,9,0)&amp;"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VLOOKUP(C363,SOURCE!V$6:AB$10042,7,0)</f>
        <v>1514</v>
      </c>
      <c r="J363" s="28" t="str">
        <f>VLOOKUP(C363,SOURCE!V$6:AB$10042,6,0)</f>
        <v>LOCR</v>
      </c>
      <c r="K363" s="30" t="str">
        <f t="shared" si="28"/>
        <v>LocR</v>
      </c>
      <c r="L363" s="40" t="str">
        <f>VLOOKUP(C363,SOURCE!V$6:AB$10042,2,0)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VLOOKUP(C364,SOURCE!$V$3:$AC$2863,8,0)</f>
        <v>ITM_LocRQ</v>
      </c>
      <c r="E364" s="26" t="str">
        <f>CHAR(34)&amp;VLOOKUP(C364,SOURCE!$V$3:$AC$2863,6,0)&amp;CHAR(34)</f>
        <v>"LOCR?"</v>
      </c>
      <c r="F364" s="22" t="str">
        <f>VLOOKUP(C364,SOURCE!$V$3:$AD$2863,9,0)&amp;"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VLOOKUP(C364,SOURCE!V$6:AB$10042,7,0)</f>
        <v>1515</v>
      </c>
      <c r="J364" s="28" t="str">
        <f>VLOOKUP(C364,SOURCE!V$6:AB$10042,6,0)</f>
        <v>LOCR?</v>
      </c>
      <c r="K364" s="30" t="str">
        <f t="shared" si="28"/>
        <v>LocR?</v>
      </c>
      <c r="L364" s="40" t="str">
        <f>VLOOKUP(C364,SOURCE!V$6:AB$10042,2,0)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"LocR?"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VLOOKUP(C365,SOURCE!$V$3:$AC$2863,8,0)</f>
        <v>ITM_LR</v>
      </c>
      <c r="E365" s="26" t="str">
        <f>CHAR(34)&amp;VLOOKUP(C365,SOURCE!$V$3:$AC$2863,6,0)&amp;CHAR(34)</f>
        <v>"L.R."</v>
      </c>
      <c r="F365" s="22" t="str">
        <f>VLOOKUP(C365,SOURCE!$V$3:$AD$2863,9,0)&amp;"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VLOOKUP(C365,SOURCE!V$6:AB$10042,7,0)</f>
        <v>1516</v>
      </c>
      <c r="J365" s="28" t="str">
        <f>VLOOKUP(C365,SOURCE!V$6:AB$10042,6,0)</f>
        <v>L.R.</v>
      </c>
      <c r="K365" s="30" t="str">
        <f t="shared" si="28"/>
        <v>L.R.</v>
      </c>
      <c r="L365" s="40" t="str">
        <f>VLOOKUP(C365,SOURCE!V$6:AB$10042,2,0)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"L.R."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VLOOKUP(C366,SOURCE!$V$3:$AC$2863,8,0)</f>
        <v>ITM_MANT</v>
      </c>
      <c r="E366" s="26" t="str">
        <f>CHAR(34)&amp;VLOOKUP(C366,SOURCE!$V$3:$AC$2863,6,0)&amp;CHAR(34)</f>
        <v>"MANT"</v>
      </c>
      <c r="F366" s="22" t="str">
        <f>VLOOKUP(C366,SOURCE!$V$3:$AD$2863,9,0)&amp;"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VLOOKUP(C366,SOURCE!V$6:AB$10042,7,0)</f>
        <v>1517</v>
      </c>
      <c r="J366" s="28" t="str">
        <f>VLOOKUP(C366,SOURCE!V$6:AB$10042,6,0)</f>
        <v>MANT</v>
      </c>
      <c r="K366" s="30" t="str">
        <f t="shared" si="28"/>
        <v>MANT</v>
      </c>
      <c r="L366" s="40" t="str">
        <f>VLOOKUP(C366,SOURCE!V$6:AB$10042,2,0)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"MANT"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VLOOKUP(C367,SOURCE!$V$3:$AC$2863,8,0)</f>
        <v>ITM_MATX</v>
      </c>
      <c r="E367" s="26" t="str">
        <f>CHAR(34)&amp;VLOOKUP(C367,SOURCE!$V$3:$AC$2863,6,0)&amp;CHAR(34)</f>
        <v>"MAT_X"</v>
      </c>
      <c r="F367" s="22" t="str">
        <f>VLOOKUP(C367,SOURCE!$V$3:$AD$2863,9,0)&amp;"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VLOOKUP(C367,SOURCE!V$6:AB$10042,7,0)</f>
        <v>1518</v>
      </c>
      <c r="J367" s="28" t="str">
        <f>VLOOKUP(C367,SOURCE!V$6:AB$10042,6,0)</f>
        <v>MAT_X</v>
      </c>
      <c r="K367" s="30" t="str">
        <f t="shared" si="28"/>
        <v>MatX</v>
      </c>
      <c r="L367" s="40" t="str">
        <f>VLOOKUP(C367,SOURCE!V$6:AB$10042,2,0)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"Mat X"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VLOOKUP(C368,SOURCE!$V$3:$AC$2863,8,0)</f>
        <v>ITM_MEM</v>
      </c>
      <c r="E368" s="26" t="str">
        <f>CHAR(34)&amp;VLOOKUP(C368,SOURCE!$V$3:$AC$2863,6,0)&amp;CHAR(34)</f>
        <v>"MEM?"</v>
      </c>
      <c r="F368" s="22" t="str">
        <f>VLOOKUP(C368,SOURCE!$V$3:$AD$2863,9,0)&amp;"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VLOOKUP(C368,SOURCE!V$6:AB$10042,7,0)</f>
        <v>1519</v>
      </c>
      <c r="J368" s="28" t="str">
        <f>VLOOKUP(C368,SOURCE!V$6:AB$10042,6,0)</f>
        <v>MEM?</v>
      </c>
      <c r="K368" s="30" t="str">
        <f t="shared" si="28"/>
        <v>MEM?</v>
      </c>
      <c r="L368" s="40" t="str">
        <f>VLOOKUP(C368,SOURCE!V$6:AB$10042,2,0)</f>
        <v>INFO</v>
      </c>
      <c r="M368" t="str">
        <f>IF(VLOOKUP(I368,SOURCE!B:P,2,0)="/  { itemToBeCoded","To be coded","")</f>
        <v/>
      </c>
      <c r="N368" s="22"/>
      <c r="Q368" s="26" t="str">
        <f>VLOOKUP(I368,SOURCE!B:P,5,0)</f>
        <v>"MEM?"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VLOOKUP(C369,SOURCE!$V$3:$AC$2863,8,0)</f>
        <v>ITM_MENU</v>
      </c>
      <c r="E369" s="26" t="str">
        <f>CHAR(34)&amp;VLOOKUP(C369,SOURCE!$V$3:$AC$2863,6,0)&amp;CHAR(34)</f>
        <v>"MENU"</v>
      </c>
      <c r="F369" s="22" t="str">
        <f>VLOOKUP(C369,SOURCE!$V$3:$AD$2863,9,0)&amp;"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VLOOKUP(C369,SOURCE!V$6:AB$10042,7,0)</f>
        <v>1520</v>
      </c>
      <c r="J369" s="28" t="str">
        <f>VLOOKUP(C369,SOURCE!V$6:AB$10042,6,0)</f>
        <v>MENU</v>
      </c>
      <c r="K369" s="30" t="str">
        <f t="shared" si="28"/>
        <v>MENU</v>
      </c>
      <c r="L369" s="40" t="str">
        <f>VLOOKUP(C369,SOURCE!V$6:AB$10042,2,0)</f>
        <v/>
      </c>
      <c r="M369" t="str">
        <f>IF(VLOOKUP(I369,SOURCE!B:P,2,0)="/  { itemToBeCoded","To be coded","")</f>
        <v>To be coded</v>
      </c>
      <c r="N369" s="22"/>
      <c r="Q369" s="26" t="str">
        <f>VLOOKUP(I369,SOURCE!B:P,5,0)</f>
        <v>"MENU"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VLOOKUP(C370,SOURCE!$V$3:$AC$2863,8,0)</f>
        <v>ITM_MONTH</v>
      </c>
      <c r="E370" s="26" t="str">
        <f>CHAR(34)&amp;VLOOKUP(C370,SOURCE!$V$3:$AC$2863,6,0)&amp;CHAR(34)</f>
        <v>"MONTH"</v>
      </c>
      <c r="F370" s="22" t="str">
        <f>VLOOKUP(C370,SOURCE!$V$3:$AD$2863,9,0)&amp;"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VLOOKUP(C370,SOURCE!V$6:AB$10042,7,0)</f>
        <v>1521</v>
      </c>
      <c r="J370" s="28" t="str">
        <f>VLOOKUP(C370,SOURCE!V$6:AB$10042,6,0)</f>
        <v>MONTH</v>
      </c>
      <c r="K370" s="30" t="str">
        <f t="shared" si="28"/>
        <v>MONTH</v>
      </c>
      <c r="L370" s="40" t="str">
        <f>VLOOKUP(C370,SOURCE!V$6:AB$10042,2,0)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"MONTH"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VLOOKUP(C371,SOURCE!$V$3:$AC$2863,8,0)</f>
        <v>ITM_MSG</v>
      </c>
      <c r="E371" s="26" t="str">
        <f>CHAR(34)&amp;VLOOKUP(C371,SOURCE!$V$3:$AC$2863,6,0)&amp;CHAR(34)</f>
        <v>"MSG"</v>
      </c>
      <c r="F371" s="22" t="str">
        <f>VLOOKUP(C371,SOURCE!$V$3:$AD$2863,9,0)&amp;"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VLOOKUP(C371,SOURCE!V$6:AB$10042,7,0)</f>
        <v>1522</v>
      </c>
      <c r="J371" s="28" t="str">
        <f>VLOOKUP(C371,SOURCE!V$6:AB$10042,6,0)</f>
        <v>MSG</v>
      </c>
      <c r="K371" s="30" t="str">
        <f t="shared" si="28"/>
        <v>MSG</v>
      </c>
      <c r="L371" s="40" t="str">
        <f>VLOOKUP(C371,SOURCE!V$6:AB$10042,2,0)</f>
        <v/>
      </c>
      <c r="M371" t="str">
        <f>IF(VLOOKUP(I371,SOURCE!B:P,2,0)="/  { itemToBeCoded","To be coded","")</f>
        <v>To be coded</v>
      </c>
      <c r="N371" s="22"/>
      <c r="Q371" s="26" t="str">
        <f>VLOOKUP(I371,SOURCE!B:P,5,0)</f>
        <v>"MSG"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VLOOKUP(C372,SOURCE!$V$3:$AC$2863,8,0)</f>
        <v>ITM_MULPI</v>
      </c>
      <c r="E372" s="26" t="str">
        <f>CHAR(34)&amp;VLOOKUP(C372,SOURCE!$V$3:$AC$2863,6,0)&amp;CHAR(34)</f>
        <v>"MULPI"</v>
      </c>
      <c r="F372" s="22" t="str">
        <f>VLOOKUP(C372,SOURCE!$V$3:$AD$2863,9,0)&amp;"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VLOOKUP(C372,SOURCE!V$6:AB$10042,7,0)</f>
        <v>1523</v>
      </c>
      <c r="J372" s="28" t="str">
        <f>VLOOKUP(C372,SOURCE!V$6:AB$10042,6,0)</f>
        <v>MULPI</v>
      </c>
      <c r="K372" s="30" t="str">
        <f t="shared" si="28"/>
        <v>MULpi</v>
      </c>
      <c r="L372" s="40" t="str">
        <f>VLOOKUP(C372,SOURCE!V$6:AB$10042,2,0)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"MUL" STD_pi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VLOOKUP(C373,SOURCE!$V$3:$AC$2863,8,0)</f>
        <v>ITM_MVAR</v>
      </c>
      <c r="E373" s="26" t="str">
        <f>CHAR(34)&amp;VLOOKUP(C373,SOURCE!$V$3:$AC$2863,6,0)&amp;CHAR(34)</f>
        <v>"MVAR"</v>
      </c>
      <c r="F373" s="22" t="str">
        <f>VLOOKUP(C373,SOURCE!$V$3:$AD$2863,9,0)&amp;"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VLOOKUP(C373,SOURCE!V$6:AB$10042,7,0)</f>
        <v>1524</v>
      </c>
      <c r="J373" s="28" t="str">
        <f>VLOOKUP(C373,SOURCE!V$6:AB$10042,6,0)</f>
        <v>MVAR</v>
      </c>
      <c r="K373" s="30" t="str">
        <f t="shared" si="28"/>
        <v>MVAR</v>
      </c>
      <c r="L373" s="40" t="str">
        <f>VLOOKUP(C373,SOURCE!V$6:AB$10042,2,0)</f>
        <v/>
      </c>
      <c r="M373" t="str">
        <f>IF(VLOOKUP(I373,SOURCE!B:P,2,0)="/  { itemToBeCoded","To be coded","")</f>
        <v>To be coded</v>
      </c>
      <c r="N373" s="22"/>
      <c r="Q373" s="26" t="str">
        <f>VLOOKUP(I373,SOURCE!B:P,5,0)</f>
        <v>"MVAR"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VLOOKUP(C374,SOURCE!$V$3:$AC$2863,8,0)</f>
        <v>ITM_M_DELR</v>
      </c>
      <c r="E374" s="26" t="str">
        <f>CHAR(34)&amp;VLOOKUP(C374,SOURCE!$V$3:$AC$2863,6,0)&amp;CHAR(34)</f>
        <v>"M.DELR"</v>
      </c>
      <c r="F374" s="22" t="str">
        <f>VLOOKUP(C374,SOURCE!$V$3:$AD$2863,9,0)&amp;"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VLOOKUP(C374,SOURCE!V$6:AB$10042,7,0)</f>
        <v>1525</v>
      </c>
      <c r="J374" s="28" t="str">
        <f>VLOOKUP(C374,SOURCE!V$6:AB$10042,6,0)</f>
        <v>M.DELR</v>
      </c>
      <c r="K374" s="30" t="str">
        <f t="shared" si="28"/>
        <v>DELR</v>
      </c>
      <c r="L374" s="40" t="str">
        <f>VLOOKUP(C374,SOURCE!V$6:AB$10042,2,0)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"DELR"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VLOOKUP(C375,SOURCE!$V$3:$AC$2863,8,0)</f>
        <v>ITM_M_DIMQ</v>
      </c>
      <c r="E375" s="26" t="str">
        <f>CHAR(34)&amp;VLOOKUP(C375,SOURCE!$V$3:$AC$2863,6,0)&amp;CHAR(34)</f>
        <v>"M.DIM?"</v>
      </c>
      <c r="F375" s="22" t="str">
        <f>VLOOKUP(C375,SOURCE!$V$3:$AD$2863,9,0)&amp;"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VLOOKUP(C375,SOURCE!V$6:AB$10042,7,0)</f>
        <v>1527</v>
      </c>
      <c r="J375" s="28" t="str">
        <f>VLOOKUP(C375,SOURCE!V$6:AB$10042,6,0)</f>
        <v>M.DIM?</v>
      </c>
      <c r="K375" s="30" t="str">
        <f t="shared" si="28"/>
        <v>DIM?</v>
      </c>
      <c r="L375" s="40" t="str">
        <f>VLOOKUP(C375,SOURCE!V$6:AB$10042,2,0)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"DIM?"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VLOOKUP(C376,SOURCE!$V$3:$AC$2863,8,0)</f>
        <v>ITM_MDY</v>
      </c>
      <c r="E376" s="26" t="str">
        <f>CHAR(34)&amp;VLOOKUP(C376,SOURCE!$V$3:$AC$2863,6,0)&amp;CHAR(34)</f>
        <v>"M.DY"</v>
      </c>
      <c r="F376" s="22" t="str">
        <f>VLOOKUP(C376,SOURCE!$V$3:$AD$2863,9,0)&amp;"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VLOOKUP(C376,SOURCE!V$6:AB$10042,7,0)</f>
        <v>1528</v>
      </c>
      <c r="J376" s="28" t="str">
        <f>VLOOKUP(C376,SOURCE!V$6:AB$10042,6,0)</f>
        <v>M.DY</v>
      </c>
      <c r="K376" s="30" t="str">
        <f t="shared" si="28"/>
        <v>M.DY</v>
      </c>
      <c r="L376" s="40" t="str">
        <f>VLOOKUP(C376,SOURCE!V$6:AB$10042,2,0)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"M.DY"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VLOOKUP(C377,SOURCE!$V$3:$AC$2863,8,0)</f>
        <v>ITM_M_GET</v>
      </c>
      <c r="E377" s="26" t="str">
        <f>CHAR(34)&amp;VLOOKUP(C377,SOURCE!$V$3:$AC$2863,6,0)&amp;CHAR(34)</f>
        <v>"M.GET"</v>
      </c>
      <c r="F377" s="22" t="str">
        <f>VLOOKUP(C377,SOURCE!$V$3:$AD$2863,9,0)&amp;"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VLOOKUP(C377,SOURCE!V$6:AB$10042,7,0)</f>
        <v>1531</v>
      </c>
      <c r="J377" s="28" t="str">
        <f>VLOOKUP(C377,SOURCE!V$6:AB$10042,6,0)</f>
        <v>M.GET</v>
      </c>
      <c r="K377" s="30" t="str">
        <f t="shared" si="28"/>
        <v>GETM</v>
      </c>
      <c r="L377" s="40" t="str">
        <f>VLOOKUP(C377,SOURCE!V$6:AB$10042,2,0)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"GETM"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VLOOKUP(C378,SOURCE!$V$3:$AC$2863,8,0)</f>
        <v>ITM_M_GOTO</v>
      </c>
      <c r="E378" s="26" t="str">
        <f>CHAR(34)&amp;VLOOKUP(C378,SOURCE!$V$3:$AC$2863,6,0)&amp;CHAR(34)</f>
        <v>"M.GOTO"</v>
      </c>
      <c r="F378" s="22" t="str">
        <f>VLOOKUP(C378,SOURCE!$V$3:$AD$2863,9,0)&amp;"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VLOOKUP(C378,SOURCE!V$6:AB$10042,7,0)</f>
        <v>1532</v>
      </c>
      <c r="J378" s="28" t="str">
        <f>VLOOKUP(C378,SOURCE!V$6:AB$10042,6,0)</f>
        <v>M.GOTO</v>
      </c>
      <c r="K378" s="30" t="str">
        <f t="shared" si="28"/>
        <v>GOTO</v>
      </c>
      <c r="L378" s="40" t="str">
        <f>VLOOKUP(C378,SOURCE!V$6:AB$10042,2,0)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"GOTO"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VLOOKUP(C379,SOURCE!$V$3:$AC$2863,8,0)</f>
        <v>ITM_M_INSR</v>
      </c>
      <c r="E379" s="26" t="str">
        <f>CHAR(34)&amp;VLOOKUP(C379,SOURCE!$V$3:$AC$2863,6,0)&amp;CHAR(34)</f>
        <v>"M.INSR"</v>
      </c>
      <c r="F379" s="22" t="str">
        <f>VLOOKUP(C379,SOURCE!$V$3:$AD$2863,9,0)&amp;"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VLOOKUP(C379,SOURCE!V$6:AB$10042,7,0)</f>
        <v>1534</v>
      </c>
      <c r="J379" s="28" t="str">
        <f>VLOOKUP(C379,SOURCE!V$6:AB$10042,6,0)</f>
        <v>M.INSR</v>
      </c>
      <c r="K379" s="30" t="str">
        <f t="shared" si="28"/>
        <v>INSR</v>
      </c>
      <c r="L379" s="40" t="str">
        <f>VLOOKUP(C379,SOURCE!V$6:AB$10042,2,0)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"INSR"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VLOOKUP(C380,SOURCE!$V$3:$AC$2863,8,0)</f>
        <v>ITM_M_LU</v>
      </c>
      <c r="E380" s="26" t="str">
        <f>CHAR(34)&amp;VLOOKUP(C380,SOURCE!$V$3:$AC$2863,6,0)&amp;CHAR(34)</f>
        <v>"M.LU"</v>
      </c>
      <c r="F380" s="22" t="str">
        <f>VLOOKUP(C380,SOURCE!$V$3:$AD$2863,9,0)&amp;"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VLOOKUP(C380,SOURCE!V$6:AB$10042,7,0)</f>
        <v>1535</v>
      </c>
      <c r="J380" s="28" t="str">
        <f>VLOOKUP(C380,SOURCE!V$6:AB$10042,6,0)</f>
        <v>M.LU</v>
      </c>
      <c r="K380" s="30" t="str">
        <f t="shared" si="28"/>
        <v>M.LU</v>
      </c>
      <c r="L380" s="40" t="str">
        <f>VLOOKUP(C380,SOURCE!V$6:AB$10042,2,0)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"M.LU"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VLOOKUP(C381,SOURCE!$V$3:$AC$2863,8,0)</f>
        <v>ITM_M_NEW</v>
      </c>
      <c r="E381" s="26" t="str">
        <f>CHAR(34)&amp;VLOOKUP(C381,SOURCE!$V$3:$AC$2863,6,0)&amp;CHAR(34)</f>
        <v>"M.NEW"</v>
      </c>
      <c r="F381" s="22" t="str">
        <f>VLOOKUP(C381,SOURCE!$V$3:$AD$2863,9,0)&amp;"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VLOOKUP(C381,SOURCE!V$6:AB$10042,7,0)</f>
        <v>1536</v>
      </c>
      <c r="J381" s="28" t="str">
        <f>VLOOKUP(C381,SOURCE!V$6:AB$10042,6,0)</f>
        <v>M.NEW</v>
      </c>
      <c r="K381" s="30" t="str">
        <f t="shared" si="28"/>
        <v>NEW</v>
      </c>
      <c r="L381" s="40" t="str">
        <f>VLOOKUP(C381,SOURCE!V$6:AB$10042,2,0)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"NEW"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VLOOKUP(C382,SOURCE!$V$3:$AC$2863,8,0)</f>
        <v>ITM_M_OLD</v>
      </c>
      <c r="E382" s="26" t="str">
        <f>CHAR(34)&amp;VLOOKUP(C382,SOURCE!$V$3:$AC$2863,6,0)&amp;CHAR(34)</f>
        <v>"M.OLD"</v>
      </c>
      <c r="F382" s="22" t="str">
        <f>VLOOKUP(C382,SOURCE!$V$3:$AD$2863,9,0)&amp;"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VLOOKUP(C382,SOURCE!V$6:AB$10042,7,0)</f>
        <v>1537</v>
      </c>
      <c r="J382" s="28" t="str">
        <f>VLOOKUP(C382,SOURCE!V$6:AB$10042,6,0)</f>
        <v>M.OLD</v>
      </c>
      <c r="K382" s="30" t="str">
        <f t="shared" si="28"/>
        <v>OLD</v>
      </c>
      <c r="L382" s="40" t="str">
        <f>VLOOKUP(C382,SOURCE!V$6:AB$10042,2,0)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"OLD"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VLOOKUP(C383,SOURCE!$V$3:$AC$2863,8,0)</f>
        <v>ITM_M_PUT</v>
      </c>
      <c r="E383" s="26" t="str">
        <f>CHAR(34)&amp;VLOOKUP(C383,SOURCE!$V$3:$AC$2863,6,0)&amp;CHAR(34)</f>
        <v>"M.PUT"</v>
      </c>
      <c r="F383" s="22" t="str">
        <f>VLOOKUP(C383,SOURCE!$V$3:$AD$2863,9,0)&amp;"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VLOOKUP(C383,SOURCE!V$6:AB$10042,7,0)</f>
        <v>1538</v>
      </c>
      <c r="J383" s="28" t="str">
        <f>VLOOKUP(C383,SOURCE!V$6:AB$10042,6,0)</f>
        <v>M.PUT</v>
      </c>
      <c r="K383" s="30" t="str">
        <f t="shared" si="28"/>
        <v>PUTM</v>
      </c>
      <c r="L383" s="40" t="str">
        <f>VLOOKUP(C383,SOURCE!V$6:AB$10042,2,0)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"PUTM"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VLOOKUP(C384,SOURCE!$V$3:$AC$2863,8,0)</f>
        <v>ITM_M_RR</v>
      </c>
      <c r="E384" s="26" t="str">
        <f>CHAR(34)&amp;VLOOKUP(C384,SOURCE!$V$3:$AC$2863,6,0)&amp;CHAR(34)</f>
        <v>"M.R&lt;&gt;R"</v>
      </c>
      <c r="F384" s="22" t="str">
        <f>VLOOKUP(C384,SOURCE!$V$3:$AD$2863,9,0)&amp;"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VLOOKUP(C384,SOURCE!V$6:AB$10042,7,0)</f>
        <v>1539</v>
      </c>
      <c r="J384" s="28" t="str">
        <f>VLOOKUP(C384,SOURCE!V$6:AB$10042,6,0)</f>
        <v>M.R&lt;&gt;R</v>
      </c>
      <c r="K384" s="30" t="str">
        <f t="shared" si="28"/>
        <v>R&lt;&gt;R</v>
      </c>
      <c r="L384" s="40" t="str">
        <f>VLOOKUP(C384,SOURCE!V$6:AB$10042,2,0)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"R" STD_LEFT_RIGHT_ARROWS "R"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VLOOKUP(C385,SOURCE!$V$3:$AC$2863,8,0)</f>
        <v>ITM_sincpi</v>
      </c>
      <c r="E385" s="26" t="str">
        <f>CHAR(34)&amp;VLOOKUP(C385,SOURCE!$V$3:$AC$2863,6,0)&amp;CHAR(34)</f>
        <v>"SINCPI"</v>
      </c>
      <c r="F385" s="22" t="str">
        <f>VLOOKUP(C385,SOURCE!$V$3:$AD$2863,9,0)&amp;"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VLOOKUP(C385,SOURCE!V$6:AB$10042,7,0)</f>
        <v>1540</v>
      </c>
      <c r="J385" s="28" t="str">
        <f>VLOOKUP(C385,SOURCE!V$6:AB$10042,6,0)</f>
        <v>SINCPI</v>
      </c>
      <c r="K385" s="30" t="str">
        <f t="shared" si="28"/>
        <v>sincpi</v>
      </c>
      <c r="L385" s="40" t="str">
        <f>VLOOKUP(C385,SOURCE!V$6:AB$10042,2,0)</f>
        <v>Trig</v>
      </c>
      <c r="M385" t="str">
        <f>IF(VLOOKUP(I385,SOURCE!B:P,2,0)="/  { itemToBeCoded","To be coded","")</f>
        <v/>
      </c>
      <c r="N385" s="22"/>
      <c r="Q385" s="26" t="str">
        <f>VLOOKUP(I385,SOURCE!B:P,5,0)</f>
        <v>"sinc" STD_pi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VLOOKUP(C386,SOURCE!$V$3:$AC$2863,8,0)</f>
        <v>ITM_NOP</v>
      </c>
      <c r="E386" s="26" t="str">
        <f>CHAR(34)&amp;VLOOKUP(C386,SOURCE!$V$3:$AC$2863,6,0)&amp;CHAR(34)</f>
        <v>"NOP"</v>
      </c>
      <c r="F386" s="22" t="str">
        <f>VLOOKUP(C386,SOURCE!$V$3:$AD$2863,9,0)&amp;"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VLOOKUP(C386,SOURCE!V$6:AB$10042,7,0)</f>
        <v>1542</v>
      </c>
      <c r="J386" s="28" t="str">
        <f>VLOOKUP(C386,SOURCE!V$6:AB$10042,6,0)</f>
        <v>NOP</v>
      </c>
      <c r="K386" s="30" t="str">
        <f t="shared" si="28"/>
        <v>NOP</v>
      </c>
      <c r="L386" s="40" t="str">
        <f>VLOOKUP(C386,SOURCE!V$6:AB$10042,2,0)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"NOP"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VLOOKUP(C387,SOURCE!$V$3:$AC$2863,8,0)</f>
        <v>ITM_OFF</v>
      </c>
      <c r="E387" s="26" t="str">
        <f>CHAR(34)&amp;VLOOKUP(C387,SOURCE!$V$3:$AC$2863,6,0)&amp;CHAR(34)</f>
        <v>"OFF"</v>
      </c>
      <c r="F387" s="22" t="str">
        <f>VLOOKUP(C387,SOURCE!$V$3:$AD$2863,9,0)&amp;"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VLOOKUP(C387,SOURCE!V$6:AB$10042,7,0)</f>
        <v>1543</v>
      </c>
      <c r="J387" s="28" t="str">
        <f>VLOOKUP(C387,SOURCE!V$6:AB$10042,6,0)</f>
        <v>OFF</v>
      </c>
      <c r="K387" s="30" t="str">
        <f t="shared" si="28"/>
        <v>OFF</v>
      </c>
      <c r="L387" s="40" t="str">
        <f>VLOOKUP(C387,SOURCE!V$6:AB$10042,2,0)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"OFF"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VLOOKUP(C388,SOURCE!$V$3:$AC$2863,8,0)</f>
        <v>ITM_DROPY</v>
      </c>
      <c r="E388" s="26" t="str">
        <f>CHAR(34)&amp;VLOOKUP(C388,SOURCE!$V$3:$AC$2863,6,0)&amp;CHAR(34)</f>
        <v>"DROPY"</v>
      </c>
      <c r="F388" s="22" t="str">
        <f>VLOOKUP(C388,SOURCE!$V$3:$AD$2863,9,0)&amp;"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VLOOKUP(C388,SOURCE!V$6:AB$10042,7,0)</f>
        <v>1544</v>
      </c>
      <c r="J388" s="28" t="str">
        <f>VLOOKUP(C388,SOURCE!V$6:AB$10042,6,0)</f>
        <v>DROPY</v>
      </c>
      <c r="K388" s="30" t="str">
        <f t="shared" si="28"/>
        <v>DROPy</v>
      </c>
      <c r="L388" s="40" t="str">
        <f>VLOOKUP(C388,SOURCE!V$6:AB$10042,2,0)</f>
        <v>STACK</v>
      </c>
      <c r="M388" t="str">
        <f>IF(VLOOKUP(I388,SOURCE!B:P,2,0)="/  { itemToBeCoded","To be coded","")</f>
        <v/>
      </c>
      <c r="N388" s="22"/>
      <c r="Q388" s="26" t="str">
        <f>VLOOKUP(I388,SOURCE!B:P,5,0)</f>
        <v>"DROPy"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VLOOKUP(C389,SOURCE!$V$3:$AC$2863,8,0)</f>
        <v>ITM_PGMINT</v>
      </c>
      <c r="E389" s="26" t="str">
        <f>CHAR(34)&amp;VLOOKUP(C389,SOURCE!$V$3:$AC$2863,6,0)&amp;CHAR(34)</f>
        <v>"PGMINT"</v>
      </c>
      <c r="F389" s="22" t="str">
        <f>VLOOKUP(C389,SOURCE!$V$3:$AD$2863,9,0)&amp;"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VLOOKUP(C389,SOURCE!V$6:AB$10042,7,0)</f>
        <v>1546</v>
      </c>
      <c r="J389" s="28" t="str">
        <f>VLOOKUP(C389,SOURCE!V$6:AB$10042,6,0)</f>
        <v>PGMINT</v>
      </c>
      <c r="K389" s="30" t="str">
        <f t="shared" si="28"/>
        <v>PGMINT</v>
      </c>
      <c r="L389" s="40" t="str">
        <f>VLOOKUP(C389,SOURCE!V$6:AB$10042,2,0)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"PGMINT"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VLOOKUP(C390,SOURCE!$V$3:$AC$2863,8,0)</f>
        <v>ITM_PGMSLV</v>
      </c>
      <c r="E390" s="26" t="str">
        <f>CHAR(34)&amp;VLOOKUP(C390,SOURCE!$V$3:$AC$2863,6,0)&amp;CHAR(34)</f>
        <v>"PGMSLV"</v>
      </c>
      <c r="F390" s="22" t="str">
        <f>VLOOKUP(C390,SOURCE!$V$3:$AD$2863,9,0)&amp;"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VLOOKUP(C390,SOURCE!V$6:AB$10042,7,0)</f>
        <v>1547</v>
      </c>
      <c r="J390" s="28" t="str">
        <f>VLOOKUP(C390,SOURCE!V$6:AB$10042,6,0)</f>
        <v>PGMSLV</v>
      </c>
      <c r="K390" s="30" t="str">
        <f t="shared" si="28"/>
        <v>PGMSLV</v>
      </c>
      <c r="L390" s="40" t="str">
        <f>VLOOKUP(C390,SOURCE!V$6:AB$10042,2,0)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"PGMSLV"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VLOOKUP(C391,SOURCE!$V$3:$AC$2863,8,0)</f>
        <v>ITM_PIXEL</v>
      </c>
      <c r="E391" s="26" t="str">
        <f>CHAR(34)&amp;VLOOKUP(C391,SOURCE!$V$3:$AC$2863,6,0)&amp;CHAR(34)</f>
        <v>"PIXEL"</v>
      </c>
      <c r="F391" s="22" t="str">
        <f>VLOOKUP(C391,SOURCE!$V$3:$AD$2863,9,0)&amp;"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VLOOKUP(C391,SOURCE!V$6:AB$10042,7,0)</f>
        <v>1548</v>
      </c>
      <c r="J391" s="28" t="str">
        <f>VLOOKUP(C391,SOURCE!V$6:AB$10042,6,0)</f>
        <v>PIXEL</v>
      </c>
      <c r="K391" s="30" t="str">
        <f t="shared" si="28"/>
        <v>PIXEL</v>
      </c>
      <c r="L391" s="40" t="str">
        <f>VLOOKUP(C391,SOURCE!V$6:AB$10042,2,0)</f>
        <v/>
      </c>
      <c r="M391" t="str">
        <f>IF(VLOOKUP(I391,SOURCE!B:P,2,0)="/  { itemToBeCoded","To be coded","")</f>
        <v>To be coded</v>
      </c>
      <c r="N391" s="22"/>
      <c r="Q391" s="26" t="str">
        <f>VLOOKUP(I391,SOURCE!B:P,5,0)</f>
        <v>"PIXEL"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VLOOKUP(C392,SOURCE!$V$3:$AC$2863,8,0)</f>
        <v>ITM_PLOT</v>
      </c>
      <c r="E392" s="26" t="str">
        <f>CHAR(34)&amp;VLOOKUP(C392,SOURCE!$V$3:$AC$2863,6,0)&amp;CHAR(34)</f>
        <v>"PLOT"</v>
      </c>
      <c r="F392" s="22" t="str">
        <f>VLOOKUP(C392,SOURCE!$V$3:$AD$2863,9,0)&amp;"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VLOOKUP(C392,SOURCE!V$6:AB$10042,7,0)</f>
        <v>1549</v>
      </c>
      <c r="J392" s="28" t="str">
        <f>VLOOKUP(C392,SOURCE!V$6:AB$10042,6,0)</f>
        <v>PLOT</v>
      </c>
      <c r="K392" s="30" t="str">
        <f t="shared" si="28"/>
        <v>PLOT</v>
      </c>
      <c r="L392" s="40" t="str">
        <f>VLOOKUP(C392,SOURCE!V$6:AB$10042,2,0)</f>
        <v>STAT</v>
      </c>
      <c r="M392" t="str">
        <f>IF(VLOOKUP(I392,SOURCE!B:P,2,0)="/  { itemToBeCoded","To be coded","")</f>
        <v/>
      </c>
      <c r="N392" s="22"/>
      <c r="Q392" s="26" t="str">
        <f>VLOOKUP(I392,SOURCE!B:P,5,0)</f>
        <v>"PLOT"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VLOOKUP(C393,SOURCE!$V$3:$AC$2863,8,0)</f>
        <v>ITM_Pn</v>
      </c>
      <c r="E393" s="26" t="str">
        <f>CHAR(34)&amp;VLOOKUP(C393,SOURCE!$V$3:$AC$2863,6,0)&amp;CHAR(34)</f>
        <v>"PN"</v>
      </c>
      <c r="F393" s="22" t="str">
        <f>VLOOKUP(C393,SOURCE!$V$3:$AD$2863,9,0)&amp;"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VLOOKUP(C393,SOURCE!V$6:AB$10042,7,0)</f>
        <v>1550</v>
      </c>
      <c r="J393" s="28" t="str">
        <f>VLOOKUP(C393,SOURCE!V$6:AB$10042,6,0)</f>
        <v>PN</v>
      </c>
      <c r="K393" s="30" t="str">
        <f t="shared" si="28"/>
        <v>Pn</v>
      </c>
      <c r="L393" s="40" t="str">
        <f>VLOOKUP(C393,SOURCE!V$6:AB$10042,2,0)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"P" STD_SUB_n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VLOOKUP(C394,SOURCE!$V$3:$AC$2863,8,0)</f>
        <v>ITM_POINT</v>
      </c>
      <c r="E394" s="26" t="str">
        <f>CHAR(34)&amp;VLOOKUP(C394,SOURCE!$V$3:$AC$2863,6,0)&amp;CHAR(34)</f>
        <v>"POINT"</v>
      </c>
      <c r="F394" s="22" t="str">
        <f>VLOOKUP(C394,SOURCE!$V$3:$AD$2863,9,0)&amp;"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VLOOKUP(C394,SOURCE!V$6:AB$10042,7,0)</f>
        <v>1551</v>
      </c>
      <c r="J394" s="28" t="str">
        <f>VLOOKUP(C394,SOURCE!V$6:AB$10042,6,0)</f>
        <v>POINT</v>
      </c>
      <c r="K394" s="30" t="str">
        <f t="shared" si="28"/>
        <v>POINT</v>
      </c>
      <c r="L394" s="40" t="str">
        <f>VLOOKUP(C394,SOURCE!V$6:AB$10042,2,0)</f>
        <v/>
      </c>
      <c r="M394" t="str">
        <f>IF(VLOOKUP(I394,SOURCE!B:P,2,0)="/  { itemToBeCoded","To be coded","")</f>
        <v>To be coded</v>
      </c>
      <c r="N394" s="22"/>
      <c r="Q394" s="26" t="str">
        <f>VLOOKUP(I394,SOURCE!B:P,5,0)</f>
        <v>"POINT"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VLOOKUP(C395,SOURCE!$V$3:$AC$2863,8,0)</f>
        <v>ITM_LOADV</v>
      </c>
      <c r="E395" s="26" t="str">
        <f>CHAR(34)&amp;VLOOKUP(C395,SOURCE!$V$3:$AC$2863,6,0)&amp;CHAR(34)</f>
        <v>"LOADV"</v>
      </c>
      <c r="F395" s="22" t="str">
        <f>VLOOKUP(C395,SOURCE!$V$3:$AD$2863,9,0)&amp;"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VLOOKUP(C395,SOURCE!V$6:AB$10042,7,0)</f>
        <v>1552</v>
      </c>
      <c r="J395" s="28" t="str">
        <f>VLOOKUP(C395,SOURCE!V$6:AB$10042,6,0)</f>
        <v>LOADV</v>
      </c>
      <c r="K395" s="30" t="str">
        <f t="shared" si="28"/>
        <v>LOADV</v>
      </c>
      <c r="L395" s="40" t="str">
        <f>VLOOKUP(C395,SOURCE!V$6:AB$10042,2,0)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"LOADV"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VLOOKUP(C396,SOURCE!$V$3:$AC$2863,8,0)</f>
        <v>ITM_POPLR</v>
      </c>
      <c r="E396" s="26" t="str">
        <f>CHAR(34)&amp;VLOOKUP(C396,SOURCE!$V$3:$AC$2863,6,0)&amp;CHAR(34)</f>
        <v>"POPLR"</v>
      </c>
      <c r="F396" s="22" t="str">
        <f>VLOOKUP(C396,SOURCE!$V$3:$AD$2863,9,0)&amp;"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VLOOKUP(C396,SOURCE!V$6:AB$10042,7,0)</f>
        <v>1553</v>
      </c>
      <c r="J396" s="28" t="str">
        <f>VLOOKUP(C396,SOURCE!V$6:AB$10042,6,0)</f>
        <v>POPLR</v>
      </c>
      <c r="K396" s="30" t="str">
        <f t="shared" si="28"/>
        <v>PopLR</v>
      </c>
      <c r="L396" s="40" t="str">
        <f>VLOOKUP(C396,SOURCE!V$6:AB$10042,2,0)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"PopLR"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VLOOKUP(C397,SOURCE!$V$3:$AC$2863,8,0)</f>
        <v>ITM_PRCL</v>
      </c>
      <c r="E397" s="26" t="str">
        <f>CHAR(34)&amp;VLOOKUP(C397,SOURCE!$V$3:$AC$2863,6,0)&amp;CHAR(34)</f>
        <v>"PRCL"</v>
      </c>
      <c r="F397" s="22" t="str">
        <f>VLOOKUP(C397,SOURCE!$V$3:$AD$2863,9,0)&amp;"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VLOOKUP(C397,SOURCE!V$6:AB$10042,7,0)</f>
        <v>1554</v>
      </c>
      <c r="J397" s="28" t="str">
        <f>VLOOKUP(C397,SOURCE!V$6:AB$10042,6,0)</f>
        <v>PRCL</v>
      </c>
      <c r="K397" s="30" t="str">
        <f t="shared" si="28"/>
        <v>PRCL</v>
      </c>
      <c r="L397" s="40" t="str">
        <f>VLOOKUP(C397,SOURCE!V$6:AB$10042,2,0)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"PRCL"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VLOOKUP(C398,SOURCE!$V$3:$AC$2863,8,0)</f>
        <v>ITM_PSTO</v>
      </c>
      <c r="E398" s="26" t="str">
        <f>CHAR(34)&amp;VLOOKUP(C398,SOURCE!$V$3:$AC$2863,6,0)&amp;CHAR(34)</f>
        <v>"PSTO"</v>
      </c>
      <c r="F398" s="22" t="str">
        <f>VLOOKUP(C398,SOURCE!$V$3:$AD$2863,9,0)&amp;"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VLOOKUP(C398,SOURCE!V$6:AB$10042,7,0)</f>
        <v>1555</v>
      </c>
      <c r="J398" s="28" t="str">
        <f>VLOOKUP(C398,SOURCE!V$6:AB$10042,6,0)</f>
        <v>PSTO</v>
      </c>
      <c r="K398" s="30" t="str">
        <f t="shared" si="28"/>
        <v>PSTO</v>
      </c>
      <c r="L398" s="40" t="str">
        <f>VLOOKUP(C398,SOURCE!V$6:AB$10042,2,0)</f>
        <v/>
      </c>
      <c r="M398" t="str">
        <f>IF(VLOOKUP(I398,SOURCE!B:P,2,0)="/  { itemToBeCoded","To be coded","")</f>
        <v>To be coded</v>
      </c>
      <c r="N398" s="22"/>
      <c r="Q398" s="26" t="str">
        <f>VLOOKUP(I398,SOURCE!B:P,5,0)</f>
        <v>"PSTO"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VLOOKUP(C399,SOURCE!$V$3:$AC$2863,8,0)</f>
        <v>ITM_PUTK</v>
      </c>
      <c r="E399" s="26" t="str">
        <f>CHAR(34)&amp;VLOOKUP(C399,SOURCE!$V$3:$AC$2863,6,0)&amp;CHAR(34)</f>
        <v>"PUTK"</v>
      </c>
      <c r="F399" s="22" t="str">
        <f>VLOOKUP(C399,SOURCE!$V$3:$AD$2863,9,0)&amp;"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VLOOKUP(C399,SOURCE!V$6:AB$10042,7,0)</f>
        <v>1556</v>
      </c>
      <c r="J399" s="28" t="str">
        <f>VLOOKUP(C399,SOURCE!V$6:AB$10042,6,0)</f>
        <v>PUTK</v>
      </c>
      <c r="K399" s="30" t="str">
        <f t="shared" si="28"/>
        <v>PUTK</v>
      </c>
      <c r="L399" s="40" t="str">
        <f>VLOOKUP(C399,SOURCE!V$6:AB$10042,2,0)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"PUTK"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VLOOKUP(C400,SOURCE!$V$3:$AC$2863,8,0)</f>
        <v>ITM_RAD</v>
      </c>
      <c r="E400" s="26" t="str">
        <f>CHAR(34)&amp;VLOOKUP(C400,SOURCE!$V$3:$AC$2863,6,0)&amp;CHAR(34)</f>
        <v>"RAD"</v>
      </c>
      <c r="F400" s="22" t="str">
        <f>VLOOKUP(C400,SOURCE!$V$3:$AD$2863,9,0)&amp;"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VLOOKUP(C400,SOURCE!V$6:AB$10042,7,0)</f>
        <v>1557</v>
      </c>
      <c r="J400" s="28" t="str">
        <f>VLOOKUP(C400,SOURCE!V$6:AB$10042,6,0)</f>
        <v>RAD</v>
      </c>
      <c r="K400" s="30" t="str">
        <f t="shared" si="28"/>
        <v>RAD</v>
      </c>
      <c r="L400" s="40" t="str">
        <f>VLOOKUP(C400,SOURCE!V$6:AB$10042,2,0)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"RAD"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VLOOKUP(C401,SOURCE!$V$3:$AC$2863,8,0)</f>
        <v>ITM_RADto</v>
      </c>
      <c r="E401" s="26" t="str">
        <f>CHAR(34)&amp;VLOOKUP(C401,SOURCE!$V$3:$AC$2863,6,0)&amp;CHAR(34)</f>
        <v>"RAD&gt;"</v>
      </c>
      <c r="F401" s="22" t="str">
        <f>VLOOKUP(C401,SOURCE!$V$3:$AD$2863,9,0)&amp;"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VLOOKUP(C401,SOURCE!V$6:AB$10042,7,0)</f>
        <v>1558</v>
      </c>
      <c r="J401" s="28" t="str">
        <f>VLOOKUP(C401,SOURCE!V$6:AB$10042,6,0)</f>
        <v>RAD&gt;</v>
      </c>
      <c r="K401" s="30" t="str">
        <f t="shared" si="28"/>
        <v>RAD&gt;</v>
      </c>
      <c r="L401" s="40" t="str">
        <f>VLOOKUP(C401,SOURCE!V$6:AB$10042,2,0)</f>
        <v>Trig</v>
      </c>
      <c r="M401" t="str">
        <f>IF(VLOOKUP(I401,SOURCE!B:P,2,0)="/  { itemToBeCoded","To be coded","")</f>
        <v/>
      </c>
      <c r="N401" s="22"/>
      <c r="Q401" s="26" t="str">
        <f>VLOOKUP(I401,SOURCE!B:P,5,0)</f>
        <v>"RAD" STD_RIGHT_ARROW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VLOOKUP(C402,SOURCE!$V$3:$AC$2863,8,0)</f>
        <v>ITM_RAN</v>
      </c>
      <c r="E402" s="26" t="str">
        <f>CHAR(34)&amp;VLOOKUP(C402,SOURCE!$V$3:$AC$2863,6,0)&amp;CHAR(34)</f>
        <v>"RAN#"</v>
      </c>
      <c r="F402" s="22" t="str">
        <f>VLOOKUP(C402,SOURCE!$V$3:$AD$2863,9,0)&amp;"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VLOOKUP(C402,SOURCE!V$6:AB$10042,7,0)</f>
        <v>1559</v>
      </c>
      <c r="J402" s="28" t="str">
        <f>VLOOKUP(C402,SOURCE!V$6:AB$10042,6,0)</f>
        <v>RAN#</v>
      </c>
      <c r="K402" s="30" t="str">
        <f t="shared" si="28"/>
        <v>RAN#</v>
      </c>
      <c r="L402" s="40" t="str">
        <f>VLOOKUP(C402,SOURCE!V$6:AB$10042,2,0)</f>
        <v>Math</v>
      </c>
      <c r="M402" t="str">
        <f>IF(VLOOKUP(I402,SOURCE!B:P,2,0)="/  { itemToBeCoded","To be coded","")</f>
        <v/>
      </c>
      <c r="N402" s="22"/>
      <c r="Q402" s="26" t="str">
        <f>VLOOKUP(I402,SOURCE!B:P,5,0)</f>
        <v>"RAN#"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VLOOKUP(C403,SOURCE!$V$3:$AC$2863,8,0)</f>
        <v>ITM_RBR</v>
      </c>
      <c r="E403" s="26" t="str">
        <f>CHAR(34)&amp;VLOOKUP(C403,SOURCE!$V$3:$AC$2863,6,0)&amp;CHAR(34)</f>
        <v>"REGS.V"</v>
      </c>
      <c r="F403" s="22" t="str">
        <f>VLOOKUP(C403,SOURCE!$V$3:$AD$2863,9,0)&amp;"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VLOOKUP(C403,SOURCE!V$6:AB$10042,7,0)</f>
        <v>1560</v>
      </c>
      <c r="J403" s="28" t="str">
        <f>VLOOKUP(C403,SOURCE!V$6:AB$10042,6,0)</f>
        <v>REGS.V</v>
      </c>
      <c r="K403" s="30" t="str">
        <f t="shared" si="28"/>
        <v>REGS</v>
      </c>
      <c r="L403" s="40" t="str">
        <f>VLOOKUP(C403,SOURCE!V$6:AB$10042,2,0)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"REGS"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VLOOKUP(C404,SOURCE!$V$3:$AC$2863,8,0)</f>
        <v>ITM_RCLCFG</v>
      </c>
      <c r="E404" s="26" t="str">
        <f>CHAR(34)&amp;VLOOKUP(C404,SOURCE!$V$3:$AC$2863,6,0)&amp;CHAR(34)</f>
        <v>"RCLCFG"</v>
      </c>
      <c r="F404" s="22" t="str">
        <f>VLOOKUP(C404,SOURCE!$V$3:$AD$2863,9,0)&amp;"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VLOOKUP(C404,SOURCE!V$6:AB$10042,7,0)</f>
        <v>1561</v>
      </c>
      <c r="J404" s="28" t="str">
        <f>VLOOKUP(C404,SOURCE!V$6:AB$10042,6,0)</f>
        <v>RCLCFG</v>
      </c>
      <c r="K404" s="30" t="str">
        <f t="shared" si="28"/>
        <v>Config</v>
      </c>
      <c r="L404" s="40" t="str">
        <f>VLOOKUP(C404,SOURCE!V$6:AB$10042,2,0)</f>
        <v/>
      </c>
      <c r="M404" t="str">
        <f>IF(VLOOKUP(I404,SOURCE!B:P,2,0)="/  { itemToBeCoded","To be coded","")</f>
        <v/>
      </c>
      <c r="N404" s="22"/>
      <c r="Q404" s="26" t="str">
        <f>VLOOKUP(I404,SOURCE!B:P,5,0)</f>
        <v>"Config"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VLOOKUP(C405,SOURCE!$V$3:$AC$2863,8,0)</f>
        <v>ITM_RCLEL</v>
      </c>
      <c r="E405" s="26" t="str">
        <f>CHAR(34)&amp;VLOOKUP(C405,SOURCE!$V$3:$AC$2863,6,0)&amp;CHAR(34)</f>
        <v>"RCLEL"</v>
      </c>
      <c r="F405" s="22" t="str">
        <f>VLOOKUP(C405,SOURCE!$V$3:$AD$2863,9,0)&amp;"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VLOOKUP(C405,SOURCE!V$6:AB$10042,7,0)</f>
        <v>1562</v>
      </c>
      <c r="J405" s="28" t="str">
        <f>VLOOKUP(C405,SOURCE!V$6:AB$10042,6,0)</f>
        <v>RCLEL</v>
      </c>
      <c r="K405" s="30" t="str">
        <f t="shared" si="28"/>
        <v>RCLEL</v>
      </c>
      <c r="L405" s="40" t="str">
        <f>VLOOKUP(C405,SOURCE!V$6:AB$10042,2,0)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"RCLEL"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VLOOKUP(C406,SOURCE!$V$3:$AC$2863,8,0)</f>
        <v>ITM_RCLIJ</v>
      </c>
      <c r="E406" s="26" t="str">
        <f>CHAR(34)&amp;VLOOKUP(C406,SOURCE!$V$3:$AC$2863,6,0)&amp;CHAR(34)</f>
        <v>"RCLIJ"</v>
      </c>
      <c r="F406" s="22" t="str">
        <f>VLOOKUP(C406,SOURCE!$V$3:$AD$2863,9,0)&amp;"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VLOOKUP(C406,SOURCE!V$6:AB$10042,7,0)</f>
        <v>1563</v>
      </c>
      <c r="J406" s="28" t="str">
        <f>VLOOKUP(C406,SOURCE!V$6:AB$10042,6,0)</f>
        <v>RCLIJ</v>
      </c>
      <c r="K406" s="30" t="str">
        <f t="shared" si="28"/>
        <v>RCLIJ</v>
      </c>
      <c r="L406" s="40" t="str">
        <f>VLOOKUP(C406,SOURCE!V$6:AB$10042,2,0)</f>
        <v>STACK</v>
      </c>
      <c r="M406" t="str">
        <f>IF(VLOOKUP(I406,SOURCE!B:P,2,0)="/  { itemToBeCoded","To be coded","")</f>
        <v/>
      </c>
      <c r="N406" s="22"/>
      <c r="Q406" s="26" t="str">
        <f>VLOOKUP(I406,SOURCE!B:P,5,0)</f>
        <v>"RCLIJ"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VLOOKUP(C407,SOURCE!$V$3:$AC$2863,8,0)</f>
        <v>ITM_RCLS</v>
      </c>
      <c r="E407" s="26" t="str">
        <f>CHAR(34)&amp;VLOOKUP(C407,SOURCE!$V$3:$AC$2863,6,0)&amp;CHAR(34)</f>
        <v>"RCLS"</v>
      </c>
      <c r="F407" s="22" t="str">
        <f>VLOOKUP(C407,SOURCE!$V$3:$AD$2863,9,0)&amp;"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VLOOKUP(C407,SOURCE!V$6:AB$10042,7,0)</f>
        <v>1564</v>
      </c>
      <c r="J407" s="28" t="str">
        <f>VLOOKUP(C407,SOURCE!V$6:AB$10042,6,0)</f>
        <v>RCLS</v>
      </c>
      <c r="K407" s="30" t="str">
        <f t="shared" si="28"/>
        <v>RCLS</v>
      </c>
      <c r="L407" s="40" t="str">
        <f>VLOOKUP(C407,SOURCE!V$6:AB$10042,2,0)</f>
        <v>STACK</v>
      </c>
      <c r="M407" t="str">
        <f>IF(VLOOKUP(I407,SOURCE!B:P,2,0)="/  { itemToBeCoded","To be coded","")</f>
        <v/>
      </c>
      <c r="N407" s="22"/>
      <c r="Q407" s="26" t="str">
        <f>VLOOKUP(I407,SOURCE!B:P,5,0)</f>
        <v>"RCLS"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VLOOKUP(C408,SOURCE!$V$3:$AC$2863,8,0)</f>
        <v>ITM_RDP</v>
      </c>
      <c r="E408" s="26" t="str">
        <f>CHAR(34)&amp;VLOOKUP(C408,SOURCE!$V$3:$AC$2863,6,0)&amp;CHAR(34)</f>
        <v>"RDP"</v>
      </c>
      <c r="F408" s="22" t="str">
        <f>VLOOKUP(C408,SOURCE!$V$3:$AD$2863,9,0)&amp;"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VLOOKUP(C408,SOURCE!V$6:AB$10042,7,0)</f>
        <v>1565</v>
      </c>
      <c r="J408" s="28" t="str">
        <f>VLOOKUP(C408,SOURCE!V$6:AB$10042,6,0)</f>
        <v>RDP</v>
      </c>
      <c r="K408" s="30" t="str">
        <f t="shared" si="28"/>
        <v>RDP</v>
      </c>
      <c r="L408" s="40" t="str">
        <f>VLOOKUP(C408,SOURCE!V$6:AB$10042,2,0)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"RDP"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VLOOKUP(C409,SOURCE!$V$3:$AC$2863,8,0)</f>
        <v>ITM_RE</v>
      </c>
      <c r="E409" s="26" t="str">
        <f>CHAR(34)&amp;VLOOKUP(C409,SOURCE!$V$3:$AC$2863,6,0)&amp;CHAR(34)</f>
        <v>"RE"</v>
      </c>
      <c r="F409" s="22" t="str">
        <f>VLOOKUP(C409,SOURCE!$V$3:$AD$2863,9,0)&amp;"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VLOOKUP(C409,SOURCE!V$6:AB$10042,7,0)</f>
        <v>1566</v>
      </c>
      <c r="J409" s="28" t="str">
        <f>VLOOKUP(C409,SOURCE!V$6:AB$10042,6,0)</f>
        <v>RE</v>
      </c>
      <c r="K409" s="30" t="str">
        <f t="shared" si="28"/>
        <v>Re</v>
      </c>
      <c r="L409" s="40" t="str">
        <f>VLOOKUP(C409,SOURCE!V$6:AB$10042,2,0)</f>
        <v>Complex</v>
      </c>
      <c r="M409" t="str">
        <f>IF(VLOOKUP(I409,SOURCE!B:P,2,0)="/  { itemToBeCoded","To be coded","")</f>
        <v/>
      </c>
      <c r="N409" s="22"/>
      <c r="Q409" s="26" t="str">
        <f>VLOOKUP(I409,SOURCE!B:P,5,0)</f>
        <v>"Re"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VLOOKUP(C410,SOURCE!$V$3:$AC$2863,8,0)</f>
        <v>ITM_RECV</v>
      </c>
      <c r="E410" s="26" t="str">
        <f>CHAR(34)&amp;VLOOKUP(C410,SOURCE!$V$3:$AC$2863,6,0)&amp;CHAR(34)</f>
        <v>"RECV"</v>
      </c>
      <c r="F410" s="22" t="str">
        <f>VLOOKUP(C410,SOURCE!$V$3:$AD$2863,9,0)&amp;"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VLOOKUP(C410,SOURCE!V$6:AB$10042,7,0)</f>
        <v>1567</v>
      </c>
      <c r="J410" s="28" t="str">
        <f>VLOOKUP(C410,SOURCE!V$6:AB$10042,6,0)</f>
        <v>RECV</v>
      </c>
      <c r="K410" s="30" t="str">
        <f t="shared" si="28"/>
        <v>RECV</v>
      </c>
      <c r="L410" s="40" t="str">
        <f>VLOOKUP(C410,SOURCE!V$6:AB$10042,2,0)</f>
        <v/>
      </c>
      <c r="M410" t="str">
        <f>IF(VLOOKUP(I410,SOURCE!B:P,2,0)="/  { itemToBeCoded","To be coded","")</f>
        <v>To be coded</v>
      </c>
      <c r="N410" s="22"/>
      <c r="Q410" s="26" t="str">
        <f>VLOOKUP(I410,SOURCE!B:P,5,0)</f>
        <v>"RECV"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VLOOKUP(C411,SOURCE!$V$3:$AC$2863,8,0)</f>
        <v>ITM_RESET</v>
      </c>
      <c r="E411" s="26" t="str">
        <f>CHAR(34)&amp;VLOOKUP(C411,SOURCE!$V$3:$AC$2863,6,0)&amp;CHAR(34)</f>
        <v>"RESET"</v>
      </c>
      <c r="F411" s="22" t="str">
        <f>VLOOKUP(C411,SOURCE!$V$3:$AD$2863,9,0)&amp;"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VLOOKUP(C411,SOURCE!V$6:AB$10042,7,0)</f>
        <v>1568</v>
      </c>
      <c r="J411" s="28" t="str">
        <f>VLOOKUP(C411,SOURCE!V$6:AB$10042,6,0)</f>
        <v>RESET</v>
      </c>
      <c r="K411" s="30" t="str">
        <f t="shared" si="28"/>
        <v>RESET</v>
      </c>
      <c r="L411" s="40" t="str">
        <f>VLOOKUP(C411,SOURCE!V$6:AB$10042,2,0)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"RESET"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VLOOKUP(C412,SOURCE!$V$3:$AC$2863,8,0)</f>
        <v>ITM_REtoCX</v>
      </c>
      <c r="E412" s="26" t="str">
        <f>CHAR(34)&amp;VLOOKUP(C412,SOURCE!$V$3:$AC$2863,6,0)&amp;CHAR(34)</f>
        <v>"RE&gt;CX"</v>
      </c>
      <c r="F412" s="22" t="str">
        <f>VLOOKUP(C412,SOURCE!$V$3:$AD$2863,9,0)&amp;"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VLOOKUP(C412,SOURCE!V$6:AB$10042,7,0)</f>
        <v>1569</v>
      </c>
      <c r="J412" s="28" t="str">
        <f>VLOOKUP(C412,SOURCE!V$6:AB$10042,6,0)</f>
        <v>RE&gt;CX</v>
      </c>
      <c r="K412" s="30" t="str">
        <f t="shared" si="28"/>
        <v>RE&gt;CX</v>
      </c>
      <c r="L412" s="40" t="str">
        <f>VLOOKUP(C412,SOURCE!V$6:AB$10042,2,0)</f>
        <v>Complex</v>
      </c>
      <c r="M412" t="str">
        <f>IF(VLOOKUP(I412,SOURCE!B:P,2,0)="/  { itemToBeCoded","To be coded","")</f>
        <v/>
      </c>
      <c r="N412" s="22"/>
      <c r="Q412" s="26" t="str">
        <f>VLOOKUP(I412,SOURCE!B:P,5,0)</f>
        <v>"RE" STD_RIGHT_ARROW "CX"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VLOOKUP(C413,SOURCE!$V$3:$AC$2863,8,0)</f>
        <v>ITM_REexIM</v>
      </c>
      <c r="E413" s="26" t="str">
        <f>CHAR(34)&amp;VLOOKUP(C413,SOURCE!$V$3:$AC$2863,6,0)&amp;CHAR(34)</f>
        <v>"RE&lt;&gt;IM"</v>
      </c>
      <c r="F413" s="22" t="str">
        <f>VLOOKUP(C413,SOURCE!$V$3:$AD$2863,9,0)&amp;"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VLOOKUP(C413,SOURCE!V$6:AB$10042,7,0)</f>
        <v>1570</v>
      </c>
      <c r="J413" s="28" t="str">
        <f>VLOOKUP(C413,SOURCE!V$6:AB$10042,6,0)</f>
        <v>RE&lt;&gt;IM</v>
      </c>
      <c r="K413" s="30" t="str">
        <f t="shared" si="28"/>
        <v>Re&lt;&gt;Im</v>
      </c>
      <c r="L413" s="40" t="str">
        <f>VLOOKUP(C413,SOURCE!V$6:AB$10042,2,0)</f>
        <v>Complex</v>
      </c>
      <c r="M413" t="str">
        <f>IF(VLOOKUP(I413,SOURCE!B:P,2,0)="/  { itemToBeCoded","To be coded","")</f>
        <v/>
      </c>
      <c r="N413" s="22"/>
      <c r="Q413" s="26" t="str">
        <f>VLOOKUP(I413,SOURCE!B:P,5,0)</f>
        <v>"Re" STD_LEFT_RIGHT_ARROWS "Im"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VLOOKUP(C414,SOURCE!$V$3:$AC$2863,8,0)</f>
        <v>ITM_RM</v>
      </c>
      <c r="E414" s="26" t="str">
        <f>CHAR(34)&amp;VLOOKUP(C414,SOURCE!$V$3:$AC$2863,6,0)&amp;CHAR(34)</f>
        <v>"RMODE"</v>
      </c>
      <c r="F414" s="22" t="str">
        <f>VLOOKUP(C414,SOURCE!$V$3:$AD$2863,9,0)&amp;"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VLOOKUP(C414,SOURCE!V$6:AB$10042,7,0)</f>
        <v>1571</v>
      </c>
      <c r="J414" s="28" t="str">
        <f>VLOOKUP(C414,SOURCE!V$6:AB$10042,6,0)</f>
        <v>RMODE</v>
      </c>
      <c r="K414" s="30" t="str">
        <f t="shared" si="28"/>
        <v>RMODE</v>
      </c>
      <c r="L414" s="40" t="str">
        <f>VLOOKUP(C414,SOURCE!V$6:AB$10042,2,0)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"RMODE"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VLOOKUP(C415,SOURCE!$V$3:$AC$2863,8,0)</f>
        <v>ITM_RMQ</v>
      </c>
      <c r="E415" s="26" t="str">
        <f>CHAR(34)&amp;VLOOKUP(C415,SOURCE!$V$3:$AC$2863,6,0)&amp;CHAR(34)</f>
        <v>"RMODE?"</v>
      </c>
      <c r="F415" s="22" t="str">
        <f>VLOOKUP(C415,SOURCE!$V$3:$AD$2863,9,0)&amp;"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VLOOKUP(C415,SOURCE!V$6:AB$10042,7,0)</f>
        <v>1572</v>
      </c>
      <c r="J415" s="28" t="str">
        <f>VLOOKUP(C415,SOURCE!V$6:AB$10042,6,0)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VLOOKUP(C415,SOURCE!V$6:AB$10042,2,0)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"RMODE?"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VLOOKUP(C416,SOURCE!$V$3:$AC$2863,8,0)</f>
        <v>ITM_DSP</v>
      </c>
      <c r="E416" s="26" t="str">
        <f>CHAR(34)&amp;VLOOKUP(C416,SOURCE!$V$3:$AC$2863,6,0)&amp;CHAR(34)</f>
        <v>"DSP"</v>
      </c>
      <c r="F416" s="22" t="str">
        <f>VLOOKUP(C416,SOURCE!$V$3:$AD$2863,9,0)&amp;"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VLOOKUP(C416,SOURCE!V$6:AB$10042,7,0)</f>
        <v>1573</v>
      </c>
      <c r="J416" s="28" t="str">
        <f>VLOOKUP(C416,SOURCE!V$6:AB$10042,6,0)</f>
        <v>DSP</v>
      </c>
      <c r="K416" s="30" t="str">
        <f t="shared" si="32"/>
        <v>DSP</v>
      </c>
      <c r="L416" s="40" t="str">
        <f>VLOOKUP(C416,SOURCE!V$6:AB$10042,2,0)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"DSP"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VLOOKUP(C417,SOURCE!$V$3:$AC$2863,8,0)</f>
        <v>ITM_RNORM</v>
      </c>
      <c r="E417" s="26" t="str">
        <f>CHAR(34)&amp;VLOOKUP(C417,SOURCE!$V$3:$AC$2863,6,0)&amp;CHAR(34)</f>
        <v>"RNORM"</v>
      </c>
      <c r="F417" s="22" t="str">
        <f>VLOOKUP(C417,SOURCE!$V$3:$AD$2863,9,0)&amp;"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VLOOKUP(C417,SOURCE!V$6:AB$10042,7,0)</f>
        <v>1574</v>
      </c>
      <c r="J417" s="28" t="str">
        <f>VLOOKUP(C417,SOURCE!V$6:AB$10042,6,0)</f>
        <v>RNORM</v>
      </c>
      <c r="K417" s="30" t="str">
        <f t="shared" si="32"/>
        <v>RNORM</v>
      </c>
      <c r="L417" s="40" t="str">
        <f>VLOOKUP(C417,SOURCE!V$6:AB$10042,2,0)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"RNORM"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VLOOKUP(C418,SOURCE!$V$3:$AC$2863,8,0)</f>
        <v>ITM_EX1</v>
      </c>
      <c r="E418" s="26" t="str">
        <f>CHAR(34)&amp;VLOOKUP(C418,SOURCE!$V$3:$AC$2863,6,0)&amp;CHAR(34)</f>
        <v>"E^X-1"</v>
      </c>
      <c r="F418" s="22" t="str">
        <f>VLOOKUP(C418,SOURCE!$V$3:$AD$2863,9,0)&amp;"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VLOOKUP(C418,SOURCE!V$6:AB$10042,7,0)</f>
        <v>1575</v>
      </c>
      <c r="J418" s="28" t="str">
        <f>VLOOKUP(C418,SOURCE!V$6:AB$10042,6,0)</f>
        <v>E^X-1</v>
      </c>
      <c r="K418" s="30" t="str">
        <f t="shared" si="32"/>
        <v>e^x-1</v>
      </c>
      <c r="L418" s="40" t="str">
        <f>VLOOKUP(C418,SOURCE!V$6:AB$10042,2,0)</f>
        <v>Math</v>
      </c>
      <c r="M418" t="str">
        <f>IF(VLOOKUP(I418,SOURCE!B:P,2,0)="/  { itemToBeCoded","To be coded","")</f>
        <v/>
      </c>
      <c r="N418" s="22"/>
      <c r="Q418" s="26" t="str">
        <f>VLOOKUP(I418,SOURCE!B:P,5,0)</f>
        <v>"e" STD_SUP_x "-1"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VLOOKUP(C419,SOURCE!$V$3:$AC$2863,8,0)</f>
        <v>ITM_RSD</v>
      </c>
      <c r="E419" s="26" t="str">
        <f>CHAR(34)&amp;VLOOKUP(C419,SOURCE!$V$3:$AC$2863,6,0)&amp;CHAR(34)</f>
        <v>"RSD"</v>
      </c>
      <c r="F419" s="22" t="str">
        <f>VLOOKUP(C419,SOURCE!$V$3:$AD$2863,9,0)&amp;"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VLOOKUP(C419,SOURCE!V$6:AB$10042,7,0)</f>
        <v>1577</v>
      </c>
      <c r="J419" s="28" t="str">
        <f>VLOOKUP(C419,SOURCE!V$6:AB$10042,6,0)</f>
        <v>RSD</v>
      </c>
      <c r="K419" s="30" t="str">
        <f t="shared" si="32"/>
        <v>RSD</v>
      </c>
      <c r="L419" s="40" t="str">
        <f>VLOOKUP(C419,SOURCE!V$6:AB$10042,2,0)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"RSD"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VLOOKUP(C420,SOURCE!$V$3:$AC$2863,8,0)</f>
        <v>ITM_RSUM</v>
      </c>
      <c r="E420" s="26" t="str">
        <f>CHAR(34)&amp;VLOOKUP(C420,SOURCE!$V$3:$AC$2863,6,0)&amp;CHAR(34)</f>
        <v>"RSUM"</v>
      </c>
      <c r="F420" s="22" t="str">
        <f>VLOOKUP(C420,SOURCE!$V$3:$AD$2863,9,0)&amp;"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VLOOKUP(C420,SOURCE!V$6:AB$10042,7,0)</f>
        <v>1578</v>
      </c>
      <c r="J420" s="28" t="str">
        <f>VLOOKUP(C420,SOURCE!V$6:AB$10042,6,0)</f>
        <v>RSUM</v>
      </c>
      <c r="K420" s="30" t="str">
        <f t="shared" si="32"/>
        <v>RSUM</v>
      </c>
      <c r="L420" s="40" t="str">
        <f>VLOOKUP(C420,SOURCE!V$6:AB$10042,2,0)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"RSUM"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VLOOKUP(C421,SOURCE!$V$3:$AC$2863,8,0)</f>
        <v>ITM_R_CLR</v>
      </c>
      <c r="E421" s="26" t="str">
        <f>CHAR(34)&amp;VLOOKUP(C421,SOURCE!$V$3:$AC$2863,6,0)&amp;CHAR(34)</f>
        <v>"R-CLR"</v>
      </c>
      <c r="F421" s="22" t="str">
        <f>VLOOKUP(C421,SOURCE!$V$3:$AD$2863,9,0)&amp;"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VLOOKUP(C421,SOURCE!V$6:AB$10042,7,0)</f>
        <v>1580</v>
      </c>
      <c r="J421" s="28" t="str">
        <f>VLOOKUP(C421,SOURCE!V$6:AB$10042,6,0)</f>
        <v>R-CLR</v>
      </c>
      <c r="K421" s="30" t="str">
        <f t="shared" si="32"/>
        <v>R-CLR</v>
      </c>
      <c r="L421" s="40" t="str">
        <f>VLOOKUP(C421,SOURCE!V$6:AB$10042,2,0)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"R-CLR"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VLOOKUP(C422,SOURCE!$V$3:$AC$2863,8,0)</f>
        <v>ITM_R_COPY</v>
      </c>
      <c r="E422" s="26" t="str">
        <f>CHAR(34)&amp;VLOOKUP(C422,SOURCE!$V$3:$AC$2863,6,0)&amp;CHAR(34)</f>
        <v>"R-COPY"</v>
      </c>
      <c r="F422" s="22" t="str">
        <f>VLOOKUP(C422,SOURCE!$V$3:$AD$2863,9,0)&amp;"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VLOOKUP(C422,SOURCE!V$6:AB$10042,7,0)</f>
        <v>1581</v>
      </c>
      <c r="J422" s="28" t="str">
        <f>VLOOKUP(C422,SOURCE!V$6:AB$10042,6,0)</f>
        <v>R-COPY</v>
      </c>
      <c r="K422" s="30" t="str">
        <f t="shared" si="32"/>
        <v>R-COPY</v>
      </c>
      <c r="L422" s="40" t="str">
        <f>VLOOKUP(C422,SOURCE!V$6:AB$10042,2,0)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"R-COPY"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VLOOKUP(C423,SOURCE!$V$3:$AC$2863,8,0)</f>
        <v>ITM_R_SORT</v>
      </c>
      <c r="E423" s="26" t="str">
        <f>CHAR(34)&amp;VLOOKUP(C423,SOURCE!$V$3:$AC$2863,6,0)&amp;CHAR(34)</f>
        <v>"R-SORT"</v>
      </c>
      <c r="F423" s="22" t="str">
        <f>VLOOKUP(C423,SOURCE!$V$3:$AD$2863,9,0)&amp;"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VLOOKUP(C423,SOURCE!V$6:AB$10042,7,0)</f>
        <v>1582</v>
      </c>
      <c r="J423" s="28" t="str">
        <f>VLOOKUP(C423,SOURCE!V$6:AB$10042,6,0)</f>
        <v>R-SORT</v>
      </c>
      <c r="K423" s="30" t="str">
        <f t="shared" si="32"/>
        <v>R-SORT</v>
      </c>
      <c r="L423" s="40" t="str">
        <f>VLOOKUP(C423,SOURCE!V$6:AB$10042,2,0)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"R-SORT"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VLOOKUP(C424,SOURCE!$V$3:$AC$2863,8,0)</f>
        <v>ITM_R_SWAP</v>
      </c>
      <c r="E424" s="26" t="str">
        <f>CHAR(34)&amp;VLOOKUP(C424,SOURCE!$V$3:$AC$2863,6,0)&amp;CHAR(34)</f>
        <v>"R-SWAP"</v>
      </c>
      <c r="F424" s="22" t="str">
        <f>VLOOKUP(C424,SOURCE!$V$3:$AD$2863,9,0)&amp;"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VLOOKUP(C424,SOURCE!V$6:AB$10042,7,0)</f>
        <v>1583</v>
      </c>
      <c r="J424" s="28" t="str">
        <f>VLOOKUP(C424,SOURCE!V$6:AB$10042,6,0)</f>
        <v>R-SWAP</v>
      </c>
      <c r="K424" s="30" t="str">
        <f t="shared" si="32"/>
        <v>R-SWAP</v>
      </c>
      <c r="L424" s="40" t="str">
        <f>VLOOKUP(C424,SOURCE!V$6:AB$10042,2,0)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"R-SWAP"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VLOOKUP(C425,SOURCE!$V$3:$AC$2863,8,0)</f>
        <v>ITM_am</v>
      </c>
      <c r="E425" s="26" t="str">
        <f>CHAR(34)&amp;VLOOKUP(C425,SOURCE!$V$3:$AC$2863,6,0)&amp;CHAR(34)</f>
        <v>"PSI(U,M)"</v>
      </c>
      <c r="F425" s="22" t="str">
        <f>VLOOKUP(C425,SOURCE!$V$3:$AD$2863,9,0)&amp;"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VLOOKUP(C425,SOURCE!V$6:AB$10042,7,0)</f>
        <v>1584</v>
      </c>
      <c r="J425" s="28" t="str">
        <f>VLOOKUP(C425,SOURCE!V$6:AB$10042,6,0)</f>
        <v>PSI(U,M)</v>
      </c>
      <c r="K425" s="30" t="str">
        <f t="shared" si="32"/>
        <v>psi(u,m)</v>
      </c>
      <c r="L425" s="40" t="str">
        <f>VLOOKUP(C425,SOURCE!V$6:AB$10042,2,0)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STD_psi "(u,m)"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VLOOKUP(C426,SOURCE!$V$3:$AC$2863,8,0)</f>
        <v>ITM_STDDEVWEIGHTED</v>
      </c>
      <c r="E426" s="26" t="str">
        <f>CHAR(34)&amp;VLOOKUP(C426,SOURCE!$V$3:$AC$2863,6,0)&amp;CHAR(34)</f>
        <v>"S"</v>
      </c>
      <c r="F426" s="22" t="str">
        <f>VLOOKUP(C426,SOURCE!$V$3:$AD$2863,9,0)&amp;"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VLOOKUP(C426,SOURCE!V$6:AB$10042,7,0)</f>
        <v>1585</v>
      </c>
      <c r="J426" s="28" t="str">
        <f>VLOOKUP(C426,SOURCE!V$6:AB$10042,6,0)</f>
        <v>S</v>
      </c>
      <c r="K426" s="30" t="str">
        <f t="shared" si="32"/>
        <v>s</v>
      </c>
      <c r="L426" s="40">
        <f>VLOOKUP(C426,SOURCE!V$6:AB$10042,2,0)</f>
        <v>0</v>
      </c>
      <c r="M426" t="str">
        <f>IF(VLOOKUP(I426,SOURCE!B:P,2,0)="/  { itemToBeCoded","To be coded","")</f>
        <v/>
      </c>
      <c r="N426" s="22"/>
      <c r="Q426" s="26" t="str">
        <f>VLOOKUP(I426,SOURCE!B:P,5,0)</f>
        <v>"s"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VLOOKUP(C427,SOURCE!$V$3:$AC$2863,8,0)</f>
        <v>ITM_SAVE</v>
      </c>
      <c r="E427" s="26" t="str">
        <f>CHAR(34)&amp;VLOOKUP(C427,SOURCE!$V$3:$AC$2863,6,0)&amp;CHAR(34)</f>
        <v>"SAVE"</v>
      </c>
      <c r="F427" s="22" t="str">
        <f>VLOOKUP(C427,SOURCE!$V$3:$AD$2863,9,0)&amp;"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VLOOKUP(C427,SOURCE!V$6:AB$10042,7,0)</f>
        <v>1586</v>
      </c>
      <c r="J427" s="28" t="str">
        <f>VLOOKUP(C427,SOURCE!V$6:AB$10042,6,0)</f>
        <v>SAVE</v>
      </c>
      <c r="K427" s="30" t="str">
        <f t="shared" si="32"/>
        <v>SAVE</v>
      </c>
      <c r="L427" s="40" t="str">
        <f>VLOOKUP(C427,SOURCE!V$6:AB$10042,2,0)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"SAVE"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VLOOKUP(C428,SOURCE!$V$3:$AC$2863,8,0)</f>
        <v>ITM_SCI</v>
      </c>
      <c r="E428" s="26" t="str">
        <f>CHAR(34)&amp;VLOOKUP(C428,SOURCE!$V$3:$AC$2863,6,0)&amp;CHAR(34)</f>
        <v>"SCI"</v>
      </c>
      <c r="F428" s="22" t="str">
        <f>VLOOKUP(C428,SOURCE!$V$3:$AD$2863,9,0)&amp;"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VLOOKUP(C428,SOURCE!V$6:AB$10042,7,0)</f>
        <v>1587</v>
      </c>
      <c r="J428" s="28" t="str">
        <f>VLOOKUP(C428,SOURCE!V$6:AB$10042,6,0)</f>
        <v>SCI</v>
      </c>
      <c r="K428" s="30" t="str">
        <f t="shared" si="32"/>
        <v>SCI</v>
      </c>
      <c r="L428" s="40" t="str">
        <f>VLOOKUP(C428,SOURCE!V$6:AB$10042,2,0)</f>
        <v>DISP</v>
      </c>
      <c r="M428" t="str">
        <f>IF(VLOOKUP(I428,SOURCE!B:P,2,0)="/  { itemToBeCoded","To be coded","")</f>
        <v/>
      </c>
      <c r="N428" s="22"/>
      <c r="Q428" s="26" t="str">
        <f>VLOOKUP(I428,SOURCE!B:P,5,0)</f>
        <v>"SCI"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VLOOKUP(C429,SOURCE!$V$3:$AC$2863,8,0)</f>
        <v>ITM_SDIGS</v>
      </c>
      <c r="E429" s="26" t="str">
        <f>CHAR(34)&amp;VLOOKUP(C429,SOURCE!$V$3:$AC$2863,6,0)&amp;CHAR(34)</f>
        <v>"SDIGS?"</v>
      </c>
      <c r="F429" s="22" t="str">
        <f>VLOOKUP(C429,SOURCE!$V$3:$AD$2863,9,0)&amp;"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VLOOKUP(C429,SOURCE!V$6:AB$10042,7,0)</f>
        <v>1588</v>
      </c>
      <c r="J429" s="28" t="str">
        <f>VLOOKUP(C429,SOURCE!V$6:AB$10042,6,0)</f>
        <v>SDIGS?</v>
      </c>
      <c r="K429" s="30" t="str">
        <f t="shared" si="32"/>
        <v>SDIGS?</v>
      </c>
      <c r="L429" s="40" t="str">
        <f>VLOOKUP(C429,SOURCE!V$6:AB$10042,2,0)</f>
        <v>CONF</v>
      </c>
      <c r="M429" t="str">
        <f>IF(VLOOKUP(I429,SOURCE!B:P,2,0)="/  { itemToBeCoded","To be coded","")</f>
        <v/>
      </c>
      <c r="N429" s="22"/>
      <c r="Q429" s="26" t="str">
        <f>VLOOKUP(I429,SOURCE!B:P,5,0)</f>
        <v>"SDIGS?"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VLOOKUP(C430,SOURCE!$V$3:$AC$2863,8,0)</f>
        <v>ITM_SEED</v>
      </c>
      <c r="E430" s="26" t="str">
        <f>CHAR(34)&amp;VLOOKUP(C430,SOURCE!$V$3:$AC$2863,6,0)&amp;CHAR(34)</f>
        <v>"SEED"</v>
      </c>
      <c r="F430" s="22" t="str">
        <f>VLOOKUP(C430,SOURCE!$V$3:$AD$2863,9,0)&amp;"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VLOOKUP(C430,SOURCE!V$6:AB$10042,7,0)</f>
        <v>1589</v>
      </c>
      <c r="J430" s="28" t="str">
        <f>VLOOKUP(C430,SOURCE!V$6:AB$10042,6,0)</f>
        <v>SEED</v>
      </c>
      <c r="K430" s="30" t="str">
        <f t="shared" si="32"/>
        <v>SEED</v>
      </c>
      <c r="L430" s="40" t="str">
        <f>VLOOKUP(C430,SOURCE!V$6:AB$10042,2,0)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"SEED"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VLOOKUP(C431,SOURCE!$V$3:$AC$2863,8,0)</f>
        <v>ITM_SEND</v>
      </c>
      <c r="E431" s="26" t="str">
        <f>CHAR(34)&amp;VLOOKUP(C431,SOURCE!$V$3:$AC$2863,6,0)&amp;CHAR(34)</f>
        <v>"SEND"</v>
      </c>
      <c r="F431" s="22" t="str">
        <f>VLOOKUP(C431,SOURCE!$V$3:$AD$2863,9,0)&amp;"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VLOOKUP(C431,SOURCE!V$6:AB$10042,7,0)</f>
        <v>1590</v>
      </c>
      <c r="J431" s="28" t="str">
        <f>VLOOKUP(C431,SOURCE!V$6:AB$10042,6,0)</f>
        <v>SEND</v>
      </c>
      <c r="K431" s="30" t="str">
        <f t="shared" si="32"/>
        <v>SEND</v>
      </c>
      <c r="L431" s="40" t="str">
        <f>VLOOKUP(C431,SOURCE!V$6:AB$10042,2,0)</f>
        <v/>
      </c>
      <c r="M431" t="str">
        <f>IF(VLOOKUP(I431,SOURCE!B:P,2,0)="/  { itemToBeCoded","To be coded","")</f>
        <v>To be coded</v>
      </c>
      <c r="N431" s="22"/>
      <c r="Q431" s="26" t="str">
        <f>VLOOKUP(I431,SOURCE!B:P,5,0)</f>
        <v>"SEND"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VLOOKUP(C432,SOURCE!$V$3:$AC$2863,8,0)</f>
        <v>ITM_SETCHN</v>
      </c>
      <c r="E432" s="26" t="str">
        <f>CHAR(34)&amp;VLOOKUP(C432,SOURCE!$V$3:$AC$2863,6,0)&amp;CHAR(34)</f>
        <v>"SETCHN"</v>
      </c>
      <c r="F432" s="22" t="str">
        <f>VLOOKUP(C432,SOURCE!$V$3:$AD$2863,9,0)&amp;"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VLOOKUP(C432,SOURCE!V$6:AB$10042,7,0)</f>
        <v>1591</v>
      </c>
      <c r="J432" s="28" t="str">
        <f>VLOOKUP(C432,SOURCE!V$6:AB$10042,6,0)</f>
        <v>SETCHN</v>
      </c>
      <c r="K432" s="30" t="str">
        <f t="shared" si="32"/>
        <v>CHINA</v>
      </c>
      <c r="L432" s="40" t="str">
        <f>VLOOKUP(C432,SOURCE!V$6:AB$10042,2,0)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"CHINA"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VLOOKUP(C433,SOURCE!$V$3:$AC$2863,8,0)</f>
        <v>ITM_SETDAT</v>
      </c>
      <c r="E433" s="26" t="str">
        <f>CHAR(34)&amp;VLOOKUP(C433,SOURCE!$V$3:$AC$2863,6,0)&amp;CHAR(34)</f>
        <v>"SETDAT"</v>
      </c>
      <c r="F433" s="22" t="str">
        <f>VLOOKUP(C433,SOURCE!$V$3:$AD$2863,9,0)&amp;"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VLOOKUP(C433,SOURCE!V$6:AB$10042,7,0)</f>
        <v>1592</v>
      </c>
      <c r="J433" s="28" t="str">
        <f>VLOOKUP(C433,SOURCE!V$6:AB$10042,6,0)</f>
        <v>SETDAT</v>
      </c>
      <c r="K433" s="30" t="str">
        <f t="shared" si="32"/>
        <v>SETDAT</v>
      </c>
      <c r="L433" s="40" t="str">
        <f>VLOOKUP(C433,SOURCE!V$6:AB$10042,2,0)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"SETDAT"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VLOOKUP(C434,SOURCE!$V$3:$AC$2863,8,0)</f>
        <v>ITM_SETEUR</v>
      </c>
      <c r="E434" s="26" t="str">
        <f>CHAR(34)&amp;VLOOKUP(C434,SOURCE!$V$3:$AC$2863,6,0)&amp;CHAR(34)</f>
        <v>"SETEUR"</v>
      </c>
      <c r="F434" s="22" t="str">
        <f>VLOOKUP(C434,SOURCE!$V$3:$AD$2863,9,0)&amp;"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VLOOKUP(C434,SOURCE!V$6:AB$10042,7,0)</f>
        <v>1593</v>
      </c>
      <c r="J434" s="28" t="str">
        <f>VLOOKUP(C434,SOURCE!V$6:AB$10042,6,0)</f>
        <v>SETEUR</v>
      </c>
      <c r="K434" s="30" t="str">
        <f t="shared" si="32"/>
        <v>EUROPE</v>
      </c>
      <c r="L434" s="40" t="str">
        <f>VLOOKUP(C434,SOURCE!V$6:AB$10042,2,0)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"EUROPE"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VLOOKUP(C435,SOURCE!$V$3:$AC$2863,8,0)</f>
        <v>ITM_SETIND</v>
      </c>
      <c r="E435" s="26" t="str">
        <f>CHAR(34)&amp;VLOOKUP(C435,SOURCE!$V$3:$AC$2863,6,0)&amp;CHAR(34)</f>
        <v>"SETIND"</v>
      </c>
      <c r="F435" s="22" t="str">
        <f>VLOOKUP(C435,SOURCE!$V$3:$AD$2863,9,0)&amp;"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VLOOKUP(C435,SOURCE!V$6:AB$10042,7,0)</f>
        <v>1594</v>
      </c>
      <c r="J435" s="28" t="str">
        <f>VLOOKUP(C435,SOURCE!V$6:AB$10042,6,0)</f>
        <v>SETIND</v>
      </c>
      <c r="K435" s="30" t="str">
        <f t="shared" si="32"/>
        <v>INDIA</v>
      </c>
      <c r="L435" s="40" t="str">
        <f>VLOOKUP(C435,SOURCE!V$6:AB$10042,2,0)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"INDIA"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VLOOKUP(C436,SOURCE!$V$3:$AC$2863,8,0)</f>
        <v>ITM_SETJPN</v>
      </c>
      <c r="E436" s="26" t="str">
        <f>CHAR(34)&amp;VLOOKUP(C436,SOURCE!$V$3:$AC$2863,6,0)&amp;CHAR(34)</f>
        <v>"SETJPN"</v>
      </c>
      <c r="F436" s="22" t="str">
        <f>VLOOKUP(C436,SOURCE!$V$3:$AD$2863,9,0)&amp;"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VLOOKUP(C436,SOURCE!V$6:AB$10042,7,0)</f>
        <v>1595</v>
      </c>
      <c r="J436" s="28" t="str">
        <f>VLOOKUP(C436,SOURCE!V$6:AB$10042,6,0)</f>
        <v>SETJPN</v>
      </c>
      <c r="K436" s="30" t="str">
        <f t="shared" si="32"/>
        <v>JAPAN</v>
      </c>
      <c r="L436" s="40" t="str">
        <f>VLOOKUP(C436,SOURCE!V$6:AB$10042,2,0)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"JAPAN"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VLOOKUP(C437,SOURCE!$V$3:$AC$2863,8,0)</f>
        <v>ITM_SETSIG</v>
      </c>
      <c r="E437" s="26" t="str">
        <f>CHAR(34)&amp;VLOOKUP(C437,SOURCE!$V$3:$AC$2863,6,0)&amp;CHAR(34)</f>
        <v>"SETSIG"</v>
      </c>
      <c r="F437" s="22" t="str">
        <f>VLOOKUP(C437,SOURCE!$V$3:$AD$2863,9,0)&amp;"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VLOOKUP(C437,SOURCE!V$6:AB$10042,7,0)</f>
        <v>1596</v>
      </c>
      <c r="J437" s="28" t="str">
        <f>VLOOKUP(C437,SOURCE!V$6:AB$10042,6,0)</f>
        <v>SETSIG</v>
      </c>
      <c r="K437" s="30" t="str">
        <f t="shared" si="32"/>
        <v>SETSIG</v>
      </c>
      <c r="L437" s="40" t="str">
        <f>VLOOKUP(C437,SOURCE!V$6:AB$10042,2,0)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"SETSIG"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VLOOKUP(C438,SOURCE!$V$3:$AC$2863,8,0)</f>
        <v>ITM_SETTIM</v>
      </c>
      <c r="E438" s="26" t="str">
        <f>CHAR(34)&amp;VLOOKUP(C438,SOURCE!$V$3:$AC$2863,6,0)&amp;CHAR(34)</f>
        <v>"SETTIM"</v>
      </c>
      <c r="F438" s="22" t="str">
        <f>VLOOKUP(C438,SOURCE!$V$3:$AD$2863,9,0)&amp;"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VLOOKUP(C438,SOURCE!V$6:AB$10042,7,0)</f>
        <v>1597</v>
      </c>
      <c r="J438" s="28" t="str">
        <f>VLOOKUP(C438,SOURCE!V$6:AB$10042,6,0)</f>
        <v>SETTIM</v>
      </c>
      <c r="K438" s="30" t="str">
        <f t="shared" si="32"/>
        <v>SETTIM</v>
      </c>
      <c r="L438" s="40" t="str">
        <f>VLOOKUP(C438,SOURCE!V$6:AB$10042,2,0)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"SETTIM"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VLOOKUP(C439,SOURCE!$V$3:$AC$2863,8,0)</f>
        <v>ITM_SETUK</v>
      </c>
      <c r="E439" s="26" t="str">
        <f>CHAR(34)&amp;VLOOKUP(C439,SOURCE!$V$3:$AC$2863,6,0)&amp;CHAR(34)</f>
        <v>"SETUK"</v>
      </c>
      <c r="F439" s="22" t="str">
        <f>VLOOKUP(C439,SOURCE!$V$3:$AD$2863,9,0)&amp;"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VLOOKUP(C439,SOURCE!V$6:AB$10042,7,0)</f>
        <v>1598</v>
      </c>
      <c r="J439" s="28" t="str">
        <f>VLOOKUP(C439,SOURCE!V$6:AB$10042,6,0)</f>
        <v>SETUK</v>
      </c>
      <c r="K439" s="30" t="str">
        <f t="shared" si="32"/>
        <v>UK</v>
      </c>
      <c r="L439" s="40" t="str">
        <f>VLOOKUP(C439,SOURCE!V$6:AB$10042,2,0)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"UK"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VLOOKUP(C440,SOURCE!$V$3:$AC$2863,8,0)</f>
        <v>ITM_SETUSA</v>
      </c>
      <c r="E440" s="26" t="str">
        <f>CHAR(34)&amp;VLOOKUP(C440,SOURCE!$V$3:$AC$2863,6,0)&amp;CHAR(34)</f>
        <v>"SETUSA"</v>
      </c>
      <c r="F440" s="22" t="str">
        <f>VLOOKUP(C440,SOURCE!$V$3:$AD$2863,9,0)&amp;"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VLOOKUP(C440,SOURCE!V$6:AB$10042,7,0)</f>
        <v>1599</v>
      </c>
      <c r="J440" s="28" t="str">
        <f>VLOOKUP(C440,SOURCE!V$6:AB$10042,6,0)</f>
        <v>SETUSA</v>
      </c>
      <c r="K440" s="30" t="str">
        <f t="shared" si="32"/>
        <v>USA</v>
      </c>
      <c r="L440" s="40" t="str">
        <f>VLOOKUP(C440,SOURCE!V$6:AB$10042,2,0)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"USA"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VLOOKUP(C441,SOURCE!$V$3:$AC$2863,8,0)</f>
        <v>ITM_SIGN</v>
      </c>
      <c r="E441" s="26" t="str">
        <f>CHAR(34)&amp;VLOOKUP(C441,SOURCE!$V$3:$AC$2863,6,0)&amp;CHAR(34)</f>
        <v>"SIGN"</v>
      </c>
      <c r="F441" s="22" t="str">
        <f>VLOOKUP(C441,SOURCE!$V$3:$AD$2863,9,0)&amp;"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VLOOKUP(C441,SOURCE!V$6:AB$10042,7,0)</f>
        <v>1600</v>
      </c>
      <c r="J441" s="28" t="str">
        <f>VLOOKUP(C441,SOURCE!V$6:AB$10042,6,0)</f>
        <v>SIGN</v>
      </c>
      <c r="K441" s="30" t="str">
        <f t="shared" si="32"/>
        <v>sign</v>
      </c>
      <c r="L441" s="40" t="str">
        <f>VLOOKUP(C441,SOURCE!V$6:AB$10042,2,0)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"sign"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VLOOKUP(C442,SOURCE!$V$3:$AC$2863,8,0)</f>
        <v>ITM_SIGNMT</v>
      </c>
      <c r="E442" s="26" t="str">
        <f>CHAR(34)&amp;VLOOKUP(C442,SOURCE!$V$3:$AC$2863,6,0)&amp;CHAR(34)</f>
        <v>"SIGNMT"</v>
      </c>
      <c r="F442" s="22" t="str">
        <f>VLOOKUP(C442,SOURCE!$V$3:$AD$2863,9,0)&amp;"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VLOOKUP(C442,SOURCE!V$6:AB$10042,7,0)</f>
        <v>1601</v>
      </c>
      <c r="J442" s="28" t="str">
        <f>VLOOKUP(C442,SOURCE!V$6:AB$10042,6,0)</f>
        <v>SIGNMT</v>
      </c>
      <c r="K442" s="30" t="str">
        <f t="shared" si="32"/>
        <v>SIGNMT</v>
      </c>
      <c r="L442" s="40" t="str">
        <f>VLOOKUP(C442,SOURCE!V$6:AB$10042,2,0)</f>
        <v>INT</v>
      </c>
      <c r="M442" t="str">
        <f>IF(VLOOKUP(I442,SOURCE!B:P,2,0)="/  { itemToBeCoded","To be coded","")</f>
        <v/>
      </c>
      <c r="N442" s="22"/>
      <c r="Q442" s="26" t="str">
        <f>VLOOKUP(I442,SOURCE!B:P,5,0)</f>
        <v>"SIGNMT"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VLOOKUP(C443,SOURCE!$V$3:$AC$2863,8,0)</f>
        <v>ITM_SIM_EQ</v>
      </c>
      <c r="E443" s="26" t="str">
        <f>CHAR(34)&amp;VLOOKUP(C443,SOURCE!$V$3:$AC$2863,6,0)&amp;CHAR(34)</f>
        <v>"SIM_EQ"</v>
      </c>
      <c r="F443" s="22" t="str">
        <f>VLOOKUP(C443,SOURCE!$V$3:$AD$2863,9,0)&amp;"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VLOOKUP(C443,SOURCE!V$6:AB$10042,7,0)</f>
        <v>1602</v>
      </c>
      <c r="J443" s="28" t="str">
        <f>VLOOKUP(C443,SOURCE!V$6:AB$10042,6,0)</f>
        <v>SIM_EQ</v>
      </c>
      <c r="K443" s="30" t="str">
        <f t="shared" si="32"/>
        <v>SIMEQ</v>
      </c>
      <c r="L443" s="40" t="str">
        <f>VLOOKUP(C443,SOURCE!V$6:AB$10042,2,0)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"SIM EQ"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VLOOKUP(C444,SOURCE!$V$3:$AC$2863,8,0)</f>
        <v>ITM_SKIP</v>
      </c>
      <c r="E444" s="26" t="str">
        <f>CHAR(34)&amp;VLOOKUP(C444,SOURCE!$V$3:$AC$2863,6,0)&amp;CHAR(34)</f>
        <v>"SKIP"</v>
      </c>
      <c r="F444" s="22" t="str">
        <f>VLOOKUP(C444,SOURCE!$V$3:$AD$2863,9,0)&amp;"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VLOOKUP(C444,SOURCE!V$6:AB$10042,7,0)</f>
        <v>1603</v>
      </c>
      <c r="J444" s="28" t="str">
        <f>VLOOKUP(C444,SOURCE!V$6:AB$10042,6,0)</f>
        <v>SKIP</v>
      </c>
      <c r="K444" s="30" t="str">
        <f t="shared" si="32"/>
        <v>SKIP</v>
      </c>
      <c r="L444" s="40" t="str">
        <f>VLOOKUP(C444,SOURCE!V$6:AB$10042,2,0)</f>
        <v/>
      </c>
      <c r="M444" t="str">
        <f>IF(VLOOKUP(I444,SOURCE!B:P,2,0)="/  { itemToBeCoded","To be coded","")</f>
        <v>To be coded</v>
      </c>
      <c r="N444" s="22"/>
      <c r="Q444" s="26" t="str">
        <f>VLOOKUP(I444,SOURCE!B:P,5,0)</f>
        <v>"SKIP"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VLOOKUP(C445,SOURCE!$V$3:$AC$2863,8,0)</f>
        <v>ITM_SLVQ</v>
      </c>
      <c r="E445" s="26" t="str">
        <f>CHAR(34)&amp;VLOOKUP(C445,SOURCE!$V$3:$AC$2863,6,0)&amp;CHAR(34)</f>
        <v>"SLVQ"</v>
      </c>
      <c r="F445" s="22" t="str">
        <f>VLOOKUP(C445,SOURCE!$V$3:$AD$2863,9,0)&amp;"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VLOOKUP(C445,SOURCE!V$6:AB$10042,7,0)</f>
        <v>1604</v>
      </c>
      <c r="J445" s="28" t="str">
        <f>VLOOKUP(C445,SOURCE!V$6:AB$10042,6,0)</f>
        <v>SLVQ</v>
      </c>
      <c r="K445" s="30" t="str">
        <f t="shared" si="32"/>
        <v>SLVQ</v>
      </c>
      <c r="L445" s="40" t="str">
        <f>VLOOKUP(C445,SOURCE!V$6:AB$10042,2,0)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"SLVQ"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VLOOKUP(C446,SOURCE!$V$3:$AC$2863,8,0)</f>
        <v>ITM_SM</v>
      </c>
      <c r="E446" s="26" t="str">
        <f>CHAR(34)&amp;VLOOKUP(C446,SOURCE!$V$3:$AC$2863,6,0)&amp;CHAR(34)</f>
        <v>"SM"</v>
      </c>
      <c r="F446" s="22" t="str">
        <f>VLOOKUP(C446,SOURCE!$V$3:$AD$2863,9,0)&amp;"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VLOOKUP(C446,SOURCE!V$6:AB$10042,7,0)</f>
        <v>1605</v>
      </c>
      <c r="J446" s="28" t="str">
        <f>VLOOKUP(C446,SOURCE!V$6:AB$10042,6,0)</f>
        <v>SM</v>
      </c>
      <c r="K446" s="30" t="str">
        <f t="shared" si="32"/>
        <v>sm</v>
      </c>
      <c r="L446" s="40" t="str">
        <f>VLOOKUP(C446,SOURCE!V$6:AB$10042,2,0)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VLOOKUP(C447,SOURCE!$V$3:$AC$2863,8,0)</f>
        <v>ITM_ISM</v>
      </c>
      <c r="E447" s="26" t="str">
        <f>CHAR(34)&amp;VLOOKUP(C447,SOURCE!$V$3:$AC$2863,6,0)&amp;CHAR(34)</f>
        <v>"ISM?"</v>
      </c>
      <c r="F447" s="22" t="str">
        <f>VLOOKUP(C447,SOURCE!$V$3:$AD$2863,9,0)&amp;"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VLOOKUP(C447,SOURCE!V$6:AB$10042,7,0)</f>
        <v>1606</v>
      </c>
      <c r="J447" s="28" t="str">
        <f>VLOOKUP(C447,SOURCE!V$6:AB$10042,6,0)</f>
        <v>ISM?</v>
      </c>
      <c r="K447" s="30" t="str">
        <f t="shared" si="32"/>
        <v>ISM?</v>
      </c>
      <c r="L447" s="40" t="str">
        <f>VLOOKUP(C447,SOURCE!V$6:AB$10042,2,0)</f>
        <v>CONF</v>
      </c>
      <c r="M447" t="str">
        <f>IF(VLOOKUP(I447,SOURCE!B:P,2,0)="/  { itemToBeCoded","To be coded","")</f>
        <v/>
      </c>
      <c r="N447" s="22"/>
      <c r="Q447" s="26" t="str">
        <f>VLOOKUP(I447,SOURCE!B:P,5,0)</f>
        <v>"ISM?"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VLOOKUP(C448,SOURCE!$V$3:$AC$2863,8,0)</f>
        <v>ITM_SMW</v>
      </c>
      <c r="E448" s="26" t="str">
        <f>CHAR(34)&amp;VLOOKUP(C448,SOURCE!$V$3:$AC$2863,6,0)&amp;CHAR(34)</f>
        <v>"SMW"</v>
      </c>
      <c r="F448" s="22" t="str">
        <f>VLOOKUP(C448,SOURCE!$V$3:$AD$2863,9,0)&amp;"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VLOOKUP(C448,SOURCE!V$6:AB$10042,7,0)</f>
        <v>1607</v>
      </c>
      <c r="J448" s="28" t="str">
        <f>VLOOKUP(C448,SOURCE!V$6:AB$10042,6,0)</f>
        <v>SMW</v>
      </c>
      <c r="K448" s="30" t="str">
        <f t="shared" si="32"/>
        <v>smw</v>
      </c>
      <c r="L448" s="40" t="str">
        <f>VLOOKUP(C448,SOURCE!V$6:AB$10042,2,0)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STD_SUB_m STD_SUB_w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VLOOKUP(C449,SOURCE!$V$3:$AC$2863,8,0)</f>
        <v>ITM_SOLVE</v>
      </c>
      <c r="E449" s="26" t="str">
        <f>CHAR(34)&amp;VLOOKUP(C449,SOURCE!$V$3:$AC$2863,6,0)&amp;CHAR(34)</f>
        <v>"SOLVE"</v>
      </c>
      <c r="F449" s="22" t="str">
        <f>VLOOKUP(C449,SOURCE!$V$3:$AD$2863,9,0)&amp;"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VLOOKUP(C449,SOURCE!V$6:AB$10042,7,0)</f>
        <v>1608</v>
      </c>
      <c r="J449" s="28" t="str">
        <f>VLOOKUP(C449,SOURCE!V$6:AB$10042,6,0)</f>
        <v>SOLVE</v>
      </c>
      <c r="K449" s="30" t="str">
        <f t="shared" si="32"/>
        <v>SOLVE</v>
      </c>
      <c r="L449" s="40" t="str">
        <f>VLOOKUP(C449,SOURCE!V$6:AB$10042,2,0)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"SOLVE"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VLOOKUP(C450,SOURCE!$V$3:$AC$2863,8,0)</f>
        <v>ITM_SSIZE</v>
      </c>
      <c r="E450" s="26" t="str">
        <f>CHAR(34)&amp;VLOOKUP(C450,SOURCE!$V$3:$AC$2863,6,0)&amp;CHAR(34)</f>
        <v>"SSIZE?"</v>
      </c>
      <c r="F450" s="22" t="str">
        <f>VLOOKUP(C450,SOURCE!$V$3:$AD$2863,9,0)&amp;"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VLOOKUP(C450,SOURCE!V$6:AB$10042,7,0)</f>
        <v>1609</v>
      </c>
      <c r="J450" s="28" t="str">
        <f>VLOOKUP(C450,SOURCE!V$6:AB$10042,6,0)</f>
        <v>SSIZE?</v>
      </c>
      <c r="K450" s="30" t="str">
        <f t="shared" si="32"/>
        <v>SSIZE?</v>
      </c>
      <c r="L450" s="40" t="str">
        <f>VLOOKUP(C450,SOURCE!V$6:AB$10042,2,0)</f>
        <v>CONF</v>
      </c>
      <c r="M450" t="str">
        <f>IF(VLOOKUP(I450,SOURCE!B:P,2,0)="/  { itemToBeCoded","To be coded","")</f>
        <v/>
      </c>
      <c r="N450" s="22"/>
      <c r="Q450" s="26" t="str">
        <f>VLOOKUP(I450,SOURCE!B:P,5,0)</f>
        <v>"SSIZE?"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VLOOKUP(C451,SOURCE!$V$3:$AC$2863,8,0)</f>
        <v>ITM_STATUS</v>
      </c>
      <c r="E451" s="26" t="str">
        <f>CHAR(34)&amp;VLOOKUP(C451,SOURCE!$V$3:$AC$2863,6,0)&amp;CHAR(34)</f>
        <v>"STATUS"</v>
      </c>
      <c r="F451" s="22" t="str">
        <f>VLOOKUP(C451,SOURCE!$V$3:$AD$2863,9,0)&amp;"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VLOOKUP(C451,SOURCE!V$6:AB$10042,7,0)</f>
        <v>1610</v>
      </c>
      <c r="J451" s="28" t="str">
        <f>VLOOKUP(C451,SOURCE!V$6:AB$10042,6,0)</f>
        <v>STATUS</v>
      </c>
      <c r="K451" s="30" t="str">
        <f t="shared" si="32"/>
        <v>STATUS</v>
      </c>
      <c r="L451" s="40" t="str">
        <f>VLOOKUP(C451,SOURCE!V$6:AB$10042,2,0)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"STATUS"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VLOOKUP(C452,SOURCE!$V$3:$AC$2863,8,0)</f>
        <v>ITM_STOCFG</v>
      </c>
      <c r="E452" s="26" t="str">
        <f>CHAR(34)&amp;VLOOKUP(C452,SOURCE!$V$3:$AC$2863,6,0)&amp;CHAR(34)</f>
        <v>"STOCFG"</v>
      </c>
      <c r="F452" s="22" t="str">
        <f>VLOOKUP(C452,SOURCE!$V$3:$AD$2863,9,0)&amp;"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VLOOKUP(C452,SOURCE!V$6:AB$10042,7,0)</f>
        <v>1611</v>
      </c>
      <c r="J452" s="28" t="str">
        <f>VLOOKUP(C452,SOURCE!V$6:AB$10042,6,0)</f>
        <v>STOCFG</v>
      </c>
      <c r="K452" s="30" t="str">
        <f t="shared" si="32"/>
        <v>Config</v>
      </c>
      <c r="L452" s="40" t="str">
        <f>VLOOKUP(C452,SOURCE!V$6:AB$10042,2,0)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"Config"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VLOOKUP(C453,SOURCE!$V$3:$AC$2863,8,0)</f>
        <v>ITM_STOEL</v>
      </c>
      <c r="E453" s="26" t="str">
        <f>CHAR(34)&amp;VLOOKUP(C453,SOURCE!$V$3:$AC$2863,6,0)&amp;CHAR(34)</f>
        <v>"STOEL"</v>
      </c>
      <c r="F453" s="22" t="str">
        <f>VLOOKUP(C453,SOURCE!$V$3:$AD$2863,9,0)&amp;"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VLOOKUP(C453,SOURCE!V$6:AB$10042,7,0)</f>
        <v>1612</v>
      </c>
      <c r="J453" s="28" t="str">
        <f>VLOOKUP(C453,SOURCE!V$6:AB$10042,6,0)</f>
        <v>STOEL</v>
      </c>
      <c r="K453" s="30" t="str">
        <f t="shared" si="32"/>
        <v>STOEL</v>
      </c>
      <c r="L453" s="40" t="str">
        <f>VLOOKUP(C453,SOURCE!V$6:AB$10042,2,0)</f>
        <v>STACK</v>
      </c>
      <c r="M453" t="str">
        <f>IF(VLOOKUP(I453,SOURCE!B:P,2,0)="/  { itemToBeCoded","To be coded","")</f>
        <v/>
      </c>
      <c r="N453" s="22"/>
      <c r="Q453" s="26" t="str">
        <f>VLOOKUP(I453,SOURCE!B:P,5,0)</f>
        <v>"STOEL"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VLOOKUP(C454,SOURCE!$V$3:$AC$2863,8,0)</f>
        <v>ITM_STOIJ</v>
      </c>
      <c r="E454" s="26" t="str">
        <f>CHAR(34)&amp;VLOOKUP(C454,SOURCE!$V$3:$AC$2863,6,0)&amp;CHAR(34)</f>
        <v>"STOIJ"</v>
      </c>
      <c r="F454" s="22" t="str">
        <f>VLOOKUP(C454,SOURCE!$V$3:$AD$2863,9,0)&amp;"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VLOOKUP(C454,SOURCE!V$6:AB$10042,7,0)</f>
        <v>1613</v>
      </c>
      <c r="J454" s="28" t="str">
        <f>VLOOKUP(C454,SOURCE!V$6:AB$10042,6,0)</f>
        <v>STOIJ</v>
      </c>
      <c r="K454" s="30" t="str">
        <f t="shared" si="32"/>
        <v>STOIJ</v>
      </c>
      <c r="L454" s="40" t="str">
        <f>VLOOKUP(C454,SOURCE!V$6:AB$10042,2,0)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"STOIJ"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VLOOKUP(C455,SOURCE!$V$3:$AC$2863,8,0)</f>
        <v>ITM_LN1X</v>
      </c>
      <c r="E455" s="26" t="str">
        <f>CHAR(34)&amp;VLOOKUP(C455,SOURCE!$V$3:$AC$2863,6,0)&amp;CHAR(34)</f>
        <v>"LN(1+X)"</v>
      </c>
      <c r="F455" s="22" t="str">
        <f>VLOOKUP(C455,SOURCE!$V$3:$AD$2863,9,0)&amp;"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VLOOKUP(C455,SOURCE!V$6:AB$10042,7,0)</f>
        <v>1614</v>
      </c>
      <c r="J455" s="28" t="str">
        <f>VLOOKUP(C455,SOURCE!V$6:AB$10042,6,0)</f>
        <v>LN(1+X)</v>
      </c>
      <c r="K455" s="30" t="str">
        <f t="shared" si="32"/>
        <v>LN1+x</v>
      </c>
      <c r="L455" s="40" t="str">
        <f>VLOOKUP(C455,SOURCE!V$6:AB$10042,2,0)</f>
        <v>Math</v>
      </c>
      <c r="M455" t="str">
        <f>IF(VLOOKUP(I455,SOURCE!B:P,2,0)="/  { itemToBeCoded","To be coded","")</f>
        <v/>
      </c>
      <c r="N455" s="22"/>
      <c r="Q455" s="26" t="str">
        <f>VLOOKUP(I455,SOURCE!B:P,5,0)</f>
        <v>"LN 1+x"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VLOOKUP(C456,SOURCE!$V$3:$AC$2863,8,0)</f>
        <v>ITM_STOS</v>
      </c>
      <c r="E456" s="26" t="str">
        <f>CHAR(34)&amp;VLOOKUP(C456,SOURCE!$V$3:$AC$2863,6,0)&amp;CHAR(34)</f>
        <v>"STOS"</v>
      </c>
      <c r="F456" s="22" t="str">
        <f>VLOOKUP(C456,SOURCE!$V$3:$AD$2863,9,0)&amp;"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VLOOKUP(C456,SOURCE!V$6:AB$10042,7,0)</f>
        <v>1615</v>
      </c>
      <c r="J456" s="28" t="str">
        <f>VLOOKUP(C456,SOURCE!V$6:AB$10042,6,0)</f>
        <v>STOS</v>
      </c>
      <c r="K456" s="30" t="str">
        <f t="shared" si="32"/>
        <v>STOS</v>
      </c>
      <c r="L456" s="40" t="str">
        <f>VLOOKUP(C456,SOURCE!V$6:AB$10042,2,0)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"STOS"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VLOOKUP(C457,SOURCE!$V$3:$AC$2863,8,0)</f>
        <v>ITM_SUM</v>
      </c>
      <c r="E457" s="26" t="str">
        <f>CHAR(34)&amp;VLOOKUP(C457,SOURCE!$V$3:$AC$2863,6,0)&amp;CHAR(34)</f>
        <v>"SUM"</v>
      </c>
      <c r="F457" s="22" t="str">
        <f>VLOOKUP(C457,SOURCE!$V$3:$AD$2863,9,0)&amp;"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VLOOKUP(C457,SOURCE!V$6:AB$10042,7,0)</f>
        <v>1616</v>
      </c>
      <c r="J457" s="28" t="str">
        <f>VLOOKUP(C457,SOURCE!V$6:AB$10042,6,0)</f>
        <v>SUM</v>
      </c>
      <c r="K457" s="30" t="str">
        <f t="shared" si="32"/>
        <v>SUM</v>
      </c>
      <c r="L457" s="40" t="str">
        <f>VLOOKUP(C457,SOURCE!V$6:AB$10042,2,0)</f>
        <v>Stat</v>
      </c>
      <c r="M457" t="str">
        <f>IF(VLOOKUP(I457,SOURCE!B:P,2,0)="/  { itemToBeCoded","To be coded","")</f>
        <v/>
      </c>
      <c r="N457" s="22"/>
      <c r="Q457" s="26" t="str">
        <f>VLOOKUP(I457,SOURCE!B:P,5,0)</f>
        <v>"SUM"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VLOOKUP(C458,SOURCE!$V$3:$AC$2863,8,0)</f>
        <v>ITM_SW</v>
      </c>
      <c r="E458" s="26" t="str">
        <f>CHAR(34)&amp;VLOOKUP(C458,SOURCE!$V$3:$AC$2863,6,0)&amp;CHAR(34)</f>
        <v>"SW"</v>
      </c>
      <c r="F458" s="22" t="str">
        <f>VLOOKUP(C458,SOURCE!$V$3:$AD$2863,9,0)&amp;"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VLOOKUP(C458,SOURCE!V$6:AB$10042,7,0)</f>
        <v>1617</v>
      </c>
      <c r="J458" s="28" t="str">
        <f>VLOOKUP(C458,SOURCE!V$6:AB$10042,6,0)</f>
        <v>SW</v>
      </c>
      <c r="K458" s="30" t="str">
        <f t="shared" si="32"/>
        <v>sw</v>
      </c>
      <c r="L458" s="40" t="str">
        <f>VLOOKUP(C458,SOURCE!V$6:AB$10042,2,0)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"s" STD_SUB_w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VLOOKUP(C459,SOURCE!$V$3:$AC$2863,8,0)</f>
        <v>ITM_SXY</v>
      </c>
      <c r="E459" s="26" t="str">
        <f>CHAR(34)&amp;VLOOKUP(C459,SOURCE!$V$3:$AC$2863,6,0)&amp;CHAR(34)</f>
        <v>"SXY"</v>
      </c>
      <c r="F459" s="22" t="str">
        <f>VLOOKUP(C459,SOURCE!$V$3:$AD$2863,9,0)&amp;"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VLOOKUP(C459,SOURCE!V$6:AB$10042,7,0)</f>
        <v>1618</v>
      </c>
      <c r="J459" s="28" t="str">
        <f>VLOOKUP(C459,SOURCE!V$6:AB$10042,6,0)</f>
        <v>SXY</v>
      </c>
      <c r="K459" s="30" t="str">
        <f t="shared" si="32"/>
        <v>sxy</v>
      </c>
      <c r="L459" s="40" t="str">
        <f>VLOOKUP(C459,SOURCE!V$6:AB$10042,2,0)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"s" STD_SUB_x STD_SUB_y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VLOOKUP(C460,SOURCE!$V$3:$AC$2863,8,0)</f>
        <v>ITM_TDISP</v>
      </c>
      <c r="E460" s="26" t="str">
        <f>CHAR(34)&amp;VLOOKUP(C460,SOURCE!$V$3:$AC$2863,6,0)&amp;CHAR(34)</f>
        <v>"TDISP"</v>
      </c>
      <c r="F460" s="22" t="str">
        <f>VLOOKUP(C460,SOURCE!$V$3:$AD$2863,9,0)&amp;"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VLOOKUP(C460,SOURCE!V$6:AB$10042,7,0)</f>
        <v>1619</v>
      </c>
      <c r="J460" s="28" t="str">
        <f>VLOOKUP(C460,SOURCE!V$6:AB$10042,6,0)</f>
        <v>TDISP</v>
      </c>
      <c r="K460" s="30" t="str">
        <f t="shared" si="32"/>
        <v>TDISP</v>
      </c>
      <c r="L460" s="40" t="str">
        <f>VLOOKUP(C460,SOURCE!V$6:AB$10042,2,0)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"TDISP"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VLOOKUP(C461,SOURCE!$V$3:$AC$2863,8,0)</f>
        <v>ITM_TICKS</v>
      </c>
      <c r="E461" s="26" t="str">
        <f>CHAR(34)&amp;VLOOKUP(C461,SOURCE!$V$3:$AC$2863,6,0)&amp;CHAR(34)</f>
        <v>"TICKS"</v>
      </c>
      <c r="F461" s="22" t="str">
        <f>VLOOKUP(C461,SOURCE!$V$3:$AD$2863,9,0)&amp;"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VLOOKUP(C461,SOURCE!V$6:AB$10042,7,0)</f>
        <v>1620</v>
      </c>
      <c r="J461" s="28" t="str">
        <f>VLOOKUP(C461,SOURCE!V$6:AB$10042,6,0)</f>
        <v>TICKS</v>
      </c>
      <c r="K461" s="30" t="str">
        <f t="shared" si="32"/>
        <v>TICKS</v>
      </c>
      <c r="L461" s="40" t="str">
        <f>VLOOKUP(C461,SOURCE!V$6:AB$10042,2,0)</f>
        <v>INFO</v>
      </c>
      <c r="M461" t="str">
        <f>IF(VLOOKUP(I461,SOURCE!B:P,2,0)="/  { itemToBeCoded","To be coded","")</f>
        <v/>
      </c>
      <c r="N461" s="22"/>
      <c r="Q461" s="26" t="str">
        <f>VLOOKUP(I461,SOURCE!B:P,5,0)</f>
        <v>"TICKS"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VLOOKUP(C462,SOURCE!$V$3:$AC$2863,8,0)</f>
        <v>ITM_TIME</v>
      </c>
      <c r="E462" s="26" t="str">
        <f>CHAR(34)&amp;VLOOKUP(C462,SOURCE!$V$3:$AC$2863,6,0)&amp;CHAR(34)</f>
        <v>"TIME"</v>
      </c>
      <c r="F462" s="22" t="str">
        <f>VLOOKUP(C462,SOURCE!$V$3:$AD$2863,9,0)&amp;"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VLOOKUP(C462,SOURCE!V$6:AB$10042,7,0)</f>
        <v>1621</v>
      </c>
      <c r="J462" s="28" t="str">
        <f>VLOOKUP(C462,SOURCE!V$6:AB$10042,6,0)</f>
        <v>TIME</v>
      </c>
      <c r="K462" s="30" t="str">
        <f t="shared" si="32"/>
        <v>TIME</v>
      </c>
      <c r="L462" s="40" t="str">
        <f>VLOOKUP(C462,SOURCE!V$6:AB$10042,2,0)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"TIME"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VLOOKUP(C463,SOURCE!$V$3:$AC$2863,8,0)</f>
        <v>ITM_TIMER</v>
      </c>
      <c r="E463" s="26" t="str">
        <f>CHAR(34)&amp;VLOOKUP(C463,SOURCE!$V$3:$AC$2863,6,0)&amp;CHAR(34)</f>
        <v>"TIMER"</v>
      </c>
      <c r="F463" s="22" t="str">
        <f>VLOOKUP(C463,SOURCE!$V$3:$AD$2863,9,0)&amp;"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VLOOKUP(C463,SOURCE!V$6:AB$10042,7,0)</f>
        <v>1622</v>
      </c>
      <c r="J463" s="28" t="str">
        <f>VLOOKUP(C463,SOURCE!V$6:AB$10042,6,0)</f>
        <v>TIMER</v>
      </c>
      <c r="K463" s="30" t="str">
        <f t="shared" si="32"/>
        <v>TIMER</v>
      </c>
      <c r="L463" s="40" t="str">
        <f>VLOOKUP(C463,SOURCE!V$6:AB$10042,2,0)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"TIMER"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VLOOKUP(C464,SOURCE!$V$3:$AC$2863,8,0)</f>
        <v>ITM_Tn</v>
      </c>
      <c r="E464" s="26" t="str">
        <f>CHAR(34)&amp;VLOOKUP(C464,SOURCE!$V$3:$AC$2863,6,0)&amp;CHAR(34)</f>
        <v>"TN"</v>
      </c>
      <c r="F464" s="22" t="str">
        <f>VLOOKUP(C464,SOURCE!$V$3:$AD$2863,9,0)&amp;"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VLOOKUP(C464,SOURCE!V$6:AB$10042,7,0)</f>
        <v>1623</v>
      </c>
      <c r="J464" s="28" t="str">
        <f>VLOOKUP(C464,SOURCE!V$6:AB$10042,6,0)</f>
        <v>TN</v>
      </c>
      <c r="K464" s="30" t="str">
        <f t="shared" si="32"/>
        <v>Tn</v>
      </c>
      <c r="L464" s="40" t="str">
        <f>VLOOKUP(C464,SOURCE!V$6:AB$10042,2,0)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"T" STD_SUB_n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VLOOKUP(C465,SOURCE!$V$3:$AC$2863,8,0)</f>
        <v>ITM_TONE</v>
      </c>
      <c r="E465" s="26" t="str">
        <f>CHAR(34)&amp;VLOOKUP(C465,SOURCE!$V$3:$AC$2863,6,0)&amp;CHAR(34)</f>
        <v>"TONE"</v>
      </c>
      <c r="F465" s="22" t="str">
        <f>VLOOKUP(C465,SOURCE!$V$3:$AD$2863,9,0)&amp;"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VLOOKUP(C465,SOURCE!V$6:AB$10042,7,0)</f>
        <v>1624</v>
      </c>
      <c r="J465" s="28" t="str">
        <f>VLOOKUP(C465,SOURCE!V$6:AB$10042,6,0)</f>
        <v>TONE</v>
      </c>
      <c r="K465" s="30" t="str">
        <f t="shared" si="32"/>
        <v>TONE</v>
      </c>
      <c r="L465" s="40" t="str">
        <f>VLOOKUP(C465,SOURCE!V$6:AB$10042,2,0)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"TONE"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VLOOKUP(C466,SOURCE!$V$3:$AC$2863,8,0)</f>
        <v>ITM_Tex</v>
      </c>
      <c r="E466" s="26" t="str">
        <f>CHAR(34)&amp;VLOOKUP(C466,SOURCE!$V$3:$AC$2863,6,0)&amp;CHAR(34)</f>
        <v>"T&lt;&gt;"</v>
      </c>
      <c r="F466" s="22" t="str">
        <f>VLOOKUP(C466,SOURCE!$V$3:$AD$2863,9,0)&amp;"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VLOOKUP(C466,SOURCE!V$6:AB$10042,7,0)</f>
        <v>1625</v>
      </c>
      <c r="J466" s="28" t="str">
        <f>VLOOKUP(C466,SOURCE!V$6:AB$10042,6,0)</f>
        <v>T&lt;&gt;</v>
      </c>
      <c r="K466" s="30" t="str">
        <f t="shared" si="32"/>
        <v>t&lt;&gt;</v>
      </c>
      <c r="L466" s="40" t="str">
        <f>VLOOKUP(C466,SOURCE!V$6:AB$10042,2,0)</f>
        <v>STACK</v>
      </c>
      <c r="M466" t="str">
        <f>IF(VLOOKUP(I466,SOURCE!B:P,2,0)="/  { itemToBeCoded","To be coded","")</f>
        <v/>
      </c>
      <c r="N466" s="22"/>
      <c r="Q466" s="26" t="str">
        <f>VLOOKUP(I466,SOURCE!B:P,5,0)</f>
        <v>"t" STD_LEFT_RIGHT_ARROWS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VLOOKUP(C467,SOURCE!$V$3:$AC$2863,8,0)</f>
        <v>ITM_ULP</v>
      </c>
      <c r="E467" s="26" t="str">
        <f>CHAR(34)&amp;VLOOKUP(C467,SOURCE!$V$3:$AC$2863,6,0)&amp;CHAR(34)</f>
        <v>"ULP?"</v>
      </c>
      <c r="F467" s="22" t="str">
        <f>VLOOKUP(C467,SOURCE!$V$3:$AD$2863,9,0)&amp;"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VLOOKUP(C467,SOURCE!V$6:AB$10042,7,0)</f>
        <v>1626</v>
      </c>
      <c r="J467" s="28" t="str">
        <f>VLOOKUP(C467,SOURCE!V$6:AB$10042,6,0)</f>
        <v>ULP?</v>
      </c>
      <c r="K467" s="30" t="str">
        <f t="shared" si="32"/>
        <v>ULP?</v>
      </c>
      <c r="L467" s="40" t="str">
        <f>VLOOKUP(C467,SOURCE!V$6:AB$10042,2,0)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"ULP?"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VLOOKUP(C468,SOURCE!$V$3:$AC$2863,8,0)</f>
        <v>ITM_Un</v>
      </c>
      <c r="E468" s="26" t="str">
        <f>CHAR(34)&amp;VLOOKUP(C468,SOURCE!$V$3:$AC$2863,6,0)&amp;CHAR(34)</f>
        <v>"UN"</v>
      </c>
      <c r="F468" s="22" t="str">
        <f>VLOOKUP(C468,SOURCE!$V$3:$AD$2863,9,0)&amp;"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VLOOKUP(C468,SOURCE!V$6:AB$10042,7,0)</f>
        <v>1627</v>
      </c>
      <c r="J468" s="28" t="str">
        <f>VLOOKUP(C468,SOURCE!V$6:AB$10042,6,0)</f>
        <v>UN</v>
      </c>
      <c r="K468" s="30" t="str">
        <f t="shared" si="32"/>
        <v>Un</v>
      </c>
      <c r="L468" s="40" t="str">
        <f>VLOOKUP(C468,SOURCE!V$6:AB$10042,2,0)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"U" STD_SUB_n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VLOOKUP(C469,SOURCE!$V$3:$AC$2863,8,0)</f>
        <v>ITM_UNITV</v>
      </c>
      <c r="E469" s="26" t="str">
        <f>CHAR(34)&amp;VLOOKUP(C469,SOURCE!$V$3:$AC$2863,6,0)&amp;CHAR(34)</f>
        <v>"UNITV"</v>
      </c>
      <c r="F469" s="22" t="str">
        <f>VLOOKUP(C469,SOURCE!$V$3:$AD$2863,9,0)&amp;"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VLOOKUP(C469,SOURCE!V$6:AB$10042,7,0)</f>
        <v>1628</v>
      </c>
      <c r="J469" s="28" t="str">
        <f>VLOOKUP(C469,SOURCE!V$6:AB$10042,6,0)</f>
        <v>UNITV</v>
      </c>
      <c r="K469" s="30" t="str">
        <f t="shared" si="32"/>
        <v>UNITV</v>
      </c>
      <c r="L469" s="40" t="str">
        <f>VLOOKUP(C469,SOURCE!V$6:AB$10042,2,0)</f>
        <v>Complex</v>
      </c>
      <c r="M469" t="str">
        <f>IF(VLOOKUP(I469,SOURCE!B:P,2,0)="/  { itemToBeCoded","To be coded","")</f>
        <v/>
      </c>
      <c r="N469" s="22"/>
      <c r="Q469" s="26" t="str">
        <f>VLOOKUP(I469,SOURCE!B:P,5,0)</f>
        <v>"UNITV"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VLOOKUP(C470,SOURCE!$V$3:$AC$2863,8,0)</f>
        <v>ITM_UNSIGN</v>
      </c>
      <c r="E470" s="26" t="str">
        <f>CHAR(34)&amp;VLOOKUP(C470,SOURCE!$V$3:$AC$2863,6,0)&amp;CHAR(34)</f>
        <v>"UNSIGN"</v>
      </c>
      <c r="F470" s="22" t="str">
        <f>VLOOKUP(C470,SOURCE!$V$3:$AD$2863,9,0)&amp;"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VLOOKUP(C470,SOURCE!V$6:AB$10042,7,0)</f>
        <v>1629</v>
      </c>
      <c r="J470" s="28" t="str">
        <f>VLOOKUP(C470,SOURCE!V$6:AB$10042,6,0)</f>
        <v>UNSIGN</v>
      </c>
      <c r="K470" s="30" t="str">
        <f t="shared" si="32"/>
        <v>UNSIGN</v>
      </c>
      <c r="L470" s="40" t="str">
        <f>VLOOKUP(C470,SOURCE!V$6:AB$10042,2,0)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"UNSIGN"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VLOOKUP(C471,SOURCE!$V$3:$AC$2863,8,0)</f>
        <v>ITM_VARMNU</v>
      </c>
      <c r="E471" s="26" t="str">
        <f>CHAR(34)&amp;VLOOKUP(C471,SOURCE!$V$3:$AC$2863,6,0)&amp;CHAR(34)</f>
        <v>"VARMNU"</v>
      </c>
      <c r="F471" s="22" t="str">
        <f>VLOOKUP(C471,SOURCE!$V$3:$AD$2863,9,0)&amp;"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VLOOKUP(C471,SOURCE!V$6:AB$10042,7,0)</f>
        <v>1630</v>
      </c>
      <c r="J471" s="28" t="str">
        <f>VLOOKUP(C471,SOURCE!V$6:AB$10042,6,0)</f>
        <v>VARMNU</v>
      </c>
      <c r="K471" s="30" t="str">
        <f t="shared" si="32"/>
        <v>VARMNU</v>
      </c>
      <c r="L471" s="40" t="str">
        <f>VLOOKUP(C471,SOURCE!V$6:AB$10042,2,0)</f>
        <v/>
      </c>
      <c r="M471" t="str">
        <f>IF(VLOOKUP(I471,SOURCE!B:P,2,0)="/  { itemToBeCoded","To be coded","")</f>
        <v>To be coded</v>
      </c>
      <c r="N471" s="22"/>
      <c r="Q471" s="26" t="str">
        <f>VLOOKUP(I471,SOURCE!B:P,5,0)</f>
        <v>"VARMNU"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VLOOKUP(C472,SOURCE!$V$3:$AC$2863,8,0)</f>
        <v>ITM_VERS</v>
      </c>
      <c r="E472" s="26" t="str">
        <f>CHAR(34)&amp;VLOOKUP(C472,SOURCE!$V$3:$AC$2863,6,0)&amp;CHAR(34)</f>
        <v>"VERS?"</v>
      </c>
      <c r="F472" s="22" t="str">
        <f>VLOOKUP(C472,SOURCE!$V$3:$AD$2863,9,0)&amp;"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VLOOKUP(C472,SOURCE!V$6:AB$10042,7,0)</f>
        <v>1631</v>
      </c>
      <c r="J472" s="28" t="str">
        <f>VLOOKUP(C472,SOURCE!V$6:AB$10042,6,0)</f>
        <v>VERS?</v>
      </c>
      <c r="K472" s="30" t="str">
        <f t="shared" si="32"/>
        <v>VERS?</v>
      </c>
      <c r="L472" s="40" t="str">
        <f>VLOOKUP(C472,SOURCE!V$6:AB$10042,2,0)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"VERS?"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VLOOKUP(C473,SOURCE!$V$3:$AC$2863,8,0)</f>
        <v>ITM_IDIVR</v>
      </c>
      <c r="E473" s="26" t="str">
        <f>CHAR(34)&amp;VLOOKUP(C473,SOURCE!$V$3:$AC$2863,6,0)&amp;CHAR(34)</f>
        <v>"IDIVR"</v>
      </c>
      <c r="F473" s="22" t="str">
        <f>VLOOKUP(C473,SOURCE!$V$3:$AD$2863,9,0)&amp;"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VLOOKUP(C473,SOURCE!V$6:AB$10042,7,0)</f>
        <v>1632</v>
      </c>
      <c r="J473" s="28" t="str">
        <f>VLOOKUP(C473,SOURCE!V$6:AB$10042,6,0)</f>
        <v>IDIVR</v>
      </c>
      <c r="K473" s="30" t="str">
        <f t="shared" si="32"/>
        <v>IDIVR</v>
      </c>
      <c r="L473" s="40" t="str">
        <f>VLOOKUP(C473,SOURCE!V$6:AB$10042,2,0)</f>
        <v>Math</v>
      </c>
      <c r="M473" t="str">
        <f>IF(VLOOKUP(I473,SOURCE!B:P,2,0)="/  { itemToBeCoded","To be coded","")</f>
        <v/>
      </c>
      <c r="N473" s="22"/>
      <c r="Q473" s="26" t="str">
        <f>VLOOKUP(I473,SOURCE!B:P,5,0)</f>
        <v>"IDIVR"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VLOOKUP(C474,SOURCE!$V$3:$AC$2863,8,0)</f>
        <v>ITM_WDAY</v>
      </c>
      <c r="E474" s="26" t="str">
        <f>CHAR(34)&amp;VLOOKUP(C474,SOURCE!$V$3:$AC$2863,6,0)&amp;CHAR(34)</f>
        <v>"WDAY"</v>
      </c>
      <c r="F474" s="22" t="str">
        <f>VLOOKUP(C474,SOURCE!$V$3:$AD$2863,9,0)&amp;"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VLOOKUP(C474,SOURCE!V$6:AB$10042,7,0)</f>
        <v>1633</v>
      </c>
      <c r="J474" s="28" t="str">
        <f>VLOOKUP(C474,SOURCE!V$6:AB$10042,6,0)</f>
        <v>WDAY</v>
      </c>
      <c r="K474" s="30" t="str">
        <f t="shared" si="32"/>
        <v>WDAY</v>
      </c>
      <c r="L474" s="40" t="str">
        <f>VLOOKUP(C474,SOURCE!V$6:AB$10042,2,0)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"WDAY"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VLOOKUP(C475,SOURCE!$V$3:$AC$2863,8,0)</f>
        <v>ITM_WHO</v>
      </c>
      <c r="E475" s="26" t="str">
        <f>CHAR(34)&amp;VLOOKUP(C475,SOURCE!$V$3:$AC$2863,6,0)&amp;CHAR(34)</f>
        <v>"WHO?"</v>
      </c>
      <c r="F475" s="22" t="str">
        <f>VLOOKUP(C475,SOURCE!$V$3:$AD$2863,9,0)&amp;"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VLOOKUP(C475,SOURCE!V$6:AB$10042,7,0)</f>
        <v>1634</v>
      </c>
      <c r="J475" s="28" t="str">
        <f>VLOOKUP(C475,SOURCE!V$6:AB$10042,6,0)</f>
        <v>WHO?</v>
      </c>
      <c r="K475" s="30" t="str">
        <f t="shared" si="32"/>
        <v>WHO?</v>
      </c>
      <c r="L475" s="40" t="str">
        <f>VLOOKUP(C475,SOURCE!V$6:AB$10042,2,0)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"WHO?"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VLOOKUP(C476,SOURCE!$V$3:$AC$2863,8,0)</f>
        <v>ITM_WM</v>
      </c>
      <c r="E476" s="26" t="str">
        <f>CHAR(34)&amp;VLOOKUP(C476,SOURCE!$V$3:$AC$2863,6,0)&amp;CHAR(34)</f>
        <v>"WM"</v>
      </c>
      <c r="F476" s="22" t="str">
        <f>VLOOKUP(C476,SOURCE!$V$3:$AD$2863,9,0)&amp;"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VLOOKUP(C476,SOURCE!V$6:AB$10042,7,0)</f>
        <v>1635</v>
      </c>
      <c r="J476" s="28" t="str">
        <f>VLOOKUP(C476,SOURCE!V$6:AB$10042,6,0)</f>
        <v>WM</v>
      </c>
      <c r="K476" s="30" t="str">
        <f t="shared" si="32"/>
        <v>Wm</v>
      </c>
      <c r="L476" s="40" t="str">
        <f>VLOOKUP(C476,SOURCE!V$6:AB$10042,2,0)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STD_SUB_m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VLOOKUP(C477,SOURCE!$V$3:$AC$2863,8,0)</f>
        <v>ITM_WP</v>
      </c>
      <c r="E477" s="26" t="str">
        <f>CHAR(34)&amp;VLOOKUP(C477,SOURCE!$V$3:$AC$2863,6,0)&amp;CHAR(34)</f>
        <v>"WP"</v>
      </c>
      <c r="F477" s="22" t="str">
        <f>VLOOKUP(C477,SOURCE!$V$3:$AD$2863,9,0)&amp;"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VLOOKUP(C477,SOURCE!V$6:AB$10042,7,0)</f>
        <v>1636</v>
      </c>
      <c r="J477" s="28" t="str">
        <f>VLOOKUP(C477,SOURCE!V$6:AB$10042,6,0)</f>
        <v>WP</v>
      </c>
      <c r="K477" s="30" t="str">
        <f t="shared" si="32"/>
        <v>Wp</v>
      </c>
      <c r="L477" s="40" t="str">
        <f>VLOOKUP(C477,SOURCE!V$6:AB$10042,2,0)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"W" STD_SUB_p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VLOOKUP(C478,SOURCE!$V$3:$AC$2863,8,0)</f>
        <v>ITM_WM1</v>
      </c>
      <c r="E478" s="26" t="str">
        <f>CHAR(34)&amp;VLOOKUP(C478,SOURCE!$V$3:$AC$2863,6,0)&amp;CHAR(34)</f>
        <v>"W^MINUS_1"</v>
      </c>
      <c r="F478" s="22" t="str">
        <f>VLOOKUP(C478,SOURCE!$V$3:$AD$2863,9,0)&amp;"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VLOOKUP(C478,SOURCE!V$6:AB$10042,7,0)</f>
        <v>1637</v>
      </c>
      <c r="J478" s="28" t="str">
        <f>VLOOKUP(C478,SOURCE!V$6:AB$10042,6,0)</f>
        <v>W^MINUS_1</v>
      </c>
      <c r="K478" s="30" t="str">
        <f t="shared" si="32"/>
        <v>W^MINUS_1</v>
      </c>
      <c r="L478" s="40" t="str">
        <f>VLOOKUP(C478,SOURCE!V$6:AB$10042,2,0)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"W" STD_SUP_MINUS_1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VLOOKUP(C479,SOURCE!$V$3:$AC$2863,8,0)</f>
        <v>ITM_WSIZE</v>
      </c>
      <c r="E479" s="26" t="str">
        <f>CHAR(34)&amp;VLOOKUP(C479,SOURCE!$V$3:$AC$2863,6,0)&amp;CHAR(34)</f>
        <v>"WSIZE"</v>
      </c>
      <c r="F479" s="22" t="str">
        <f>VLOOKUP(C479,SOURCE!$V$3:$AD$2863,9,0)&amp;"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VLOOKUP(C479,SOURCE!V$6:AB$10042,7,0)</f>
        <v>1638</v>
      </c>
      <c r="J479" s="28" t="str">
        <f>VLOOKUP(C479,SOURCE!V$6:AB$10042,6,0)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VLOOKUP(C479,SOURCE!V$6:AB$10042,2,0)</f>
        <v>CONF</v>
      </c>
      <c r="M479" t="str">
        <f>IF(VLOOKUP(I479,SOURCE!B:P,2,0)="/  { itemToBeCoded","To be coded","")</f>
        <v/>
      </c>
      <c r="N479" s="22"/>
      <c r="Q479" s="26" t="str">
        <f>VLOOKUP(I479,SOURCE!B:P,5,0)</f>
        <v>"WSIZE"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VLOOKUP(C480,SOURCE!$V$3:$AC$2863,8,0)</f>
        <v>ITM_WSIZEQ</v>
      </c>
      <c r="E480" s="26" t="str">
        <f>CHAR(34)&amp;VLOOKUP(C480,SOURCE!$V$3:$AC$2863,6,0)&amp;CHAR(34)</f>
        <v>"WSIZE?"</v>
      </c>
      <c r="F480" s="22" t="str">
        <f>VLOOKUP(C480,SOURCE!$V$3:$AD$2863,9,0)&amp;"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VLOOKUP(C480,SOURCE!V$6:AB$10042,7,0)</f>
        <v>1639</v>
      </c>
      <c r="J480" s="28" t="str">
        <f>VLOOKUP(C480,SOURCE!V$6:AB$10042,6,0)</f>
        <v>WSIZE?</v>
      </c>
      <c r="K480" s="30" t="str">
        <f t="shared" si="36"/>
        <v>WSIZE?</v>
      </c>
      <c r="L480" s="40" t="str">
        <f>VLOOKUP(C480,SOURCE!V$6:AB$10042,2,0)</f>
        <v>CONF</v>
      </c>
      <c r="M480" t="str">
        <f>IF(VLOOKUP(I480,SOURCE!B:P,2,0)="/  { itemToBeCoded","To be coded","")</f>
        <v/>
      </c>
      <c r="N480" s="22"/>
      <c r="Q480" s="26" t="str">
        <f>VLOOKUP(I480,SOURCE!B:P,5,0)</f>
        <v>"WSIZE?"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VLOOKUP(C481,SOURCE!$V$3:$AC$2863,8,0)</f>
        <v>ITM_XBAR</v>
      </c>
      <c r="E481" s="26" t="str">
        <f>CHAR(34)&amp;VLOOKUP(C481,SOURCE!$V$3:$AC$2863,6,0)&amp;CHAR(34)</f>
        <v>"X_MEAN"</v>
      </c>
      <c r="F481" s="22" t="str">
        <f>VLOOKUP(C481,SOURCE!$V$3:$AD$2863,9,0)&amp;"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VLOOKUP(C481,SOURCE!V$6:AB$10042,7,0)</f>
        <v>1640</v>
      </c>
      <c r="J481" s="28" t="str">
        <f>VLOOKUP(C481,SOURCE!V$6:AB$10042,6,0)</f>
        <v>X_MEAN</v>
      </c>
      <c r="K481" s="30" t="str">
        <f t="shared" si="36"/>
        <v>x_BAR</v>
      </c>
      <c r="L481" s="40" t="str">
        <f>VLOOKUP(C481,SOURCE!V$6:AB$10042,2,0)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VLOOKUP(C482,SOURCE!$V$3:$AC$2863,8,0)</f>
        <v>ITM_XG</v>
      </c>
      <c r="E482" s="26" t="str">
        <f>CHAR(34)&amp;VLOOKUP(C482,SOURCE!$V$3:$AC$2863,6,0)&amp;CHAR(34)</f>
        <v>"X_GEO"</v>
      </c>
      <c r="F482" s="22" t="str">
        <f>VLOOKUP(C482,SOURCE!$V$3:$AD$2863,9,0)&amp;"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VLOOKUP(C482,SOURCE!V$6:AB$10042,7,0)</f>
        <v>1641</v>
      </c>
      <c r="J482" s="28" t="str">
        <f>VLOOKUP(C482,SOURCE!V$6:AB$10042,6,0)</f>
        <v>X_GEO</v>
      </c>
      <c r="K482" s="30" t="str">
        <f t="shared" si="36"/>
        <v>x_BARG</v>
      </c>
      <c r="L482" s="40" t="str">
        <f>VLOOKUP(C482,SOURCE!V$6:AB$10042,2,0)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STD_x_BAR STD_SUB_G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VLOOKUP(C483,SOURCE!$V$3:$AC$2863,8,0)</f>
        <v>ITM_XW</v>
      </c>
      <c r="E483" s="26" t="str">
        <f>CHAR(34)&amp;VLOOKUP(C483,SOURCE!$V$3:$AC$2863,6,0)&amp;CHAR(34)</f>
        <v>"X_WTD"</v>
      </c>
      <c r="F483" s="22" t="str">
        <f>VLOOKUP(C483,SOURCE!$V$3:$AD$2863,9,0)&amp;"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VLOOKUP(C483,SOURCE!V$6:AB$10042,7,0)</f>
        <v>1642</v>
      </c>
      <c r="J483" s="28" t="str">
        <f>VLOOKUP(C483,SOURCE!V$6:AB$10042,6,0)</f>
        <v>X_WTD</v>
      </c>
      <c r="K483" s="30" t="str">
        <f t="shared" si="36"/>
        <v>x_BARw</v>
      </c>
      <c r="L483" s="40" t="str">
        <f>VLOOKUP(C483,SOURCE!V$6:AB$10042,2,0)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STD_x_BAR STD_SUB_w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VLOOKUP(C484,SOURCE!$V$3:$AC$2863,8,0)</f>
        <v>ITM_XCIRC</v>
      </c>
      <c r="E484" s="26" t="str">
        <f>CHAR(34)&amp;VLOOKUP(C484,SOURCE!$V$3:$AC$2863,6,0)&amp;CHAR(34)</f>
        <v>"X_CIRC"</v>
      </c>
      <c r="F484" s="22" t="str">
        <f>VLOOKUP(C484,SOURCE!$V$3:$AD$2863,9,0)&amp;"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VLOOKUP(C484,SOURCE!V$6:AB$10042,7,0)</f>
        <v>1643</v>
      </c>
      <c r="J484" s="28" t="str">
        <f>VLOOKUP(C484,SOURCE!V$6:AB$10042,6,0)</f>
        <v>X_CIRC</v>
      </c>
      <c r="K484" s="30" t="str">
        <f t="shared" si="36"/>
        <v>x_CIRC</v>
      </c>
      <c r="L484" s="40" t="str">
        <f>VLOOKUP(C484,SOURCE!V$6:AB$10042,2,0)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STD_x_CIRC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VLOOKUP(C485,SOURCE!$V$3:$AC$2863,8,0)</f>
        <v>ITM_XtoDATE</v>
      </c>
      <c r="E485" s="26" t="str">
        <f>CHAR(34)&amp;VLOOKUP(C485,SOURCE!$V$3:$AC$2863,6,0)&amp;CHAR(34)</f>
        <v>"X&gt;DATE"</v>
      </c>
      <c r="F485" s="22" t="str">
        <f>VLOOKUP(C485,SOURCE!$V$3:$AD$2863,9,0)&amp;"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VLOOKUP(C485,SOURCE!V$6:AB$10042,7,0)</f>
        <v>1644</v>
      </c>
      <c r="J485" s="28" t="str">
        <f>VLOOKUP(C485,SOURCE!V$6:AB$10042,6,0)</f>
        <v>X&gt;DATE</v>
      </c>
      <c r="K485" s="30" t="str">
        <f t="shared" si="36"/>
        <v>x&gt;DATE</v>
      </c>
      <c r="L485" s="40" t="str">
        <f>VLOOKUP(C485,SOURCE!V$6:AB$10042,2,0)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"x" STD_RIGHT_ARROW "DATE"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VLOOKUP(C486,SOURCE!$V$3:$AC$2863,8,0)</f>
        <v>ITM_XtoALPHA</v>
      </c>
      <c r="E486" s="26" t="str">
        <f>CHAR(34)&amp;VLOOKUP(C486,SOURCE!$V$3:$AC$2863,6,0)&amp;CHAR(34)</f>
        <v>"X&gt;ALPHA"</v>
      </c>
      <c r="F486" s="22" t="str">
        <f>VLOOKUP(C486,SOURCE!$V$3:$AD$2863,9,0)&amp;"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VLOOKUP(C486,SOURCE!V$6:AB$10042,7,0)</f>
        <v>1645</v>
      </c>
      <c r="J486" s="28" t="str">
        <f>VLOOKUP(C486,SOURCE!V$6:AB$10042,6,0)</f>
        <v>X&gt;ALPHA</v>
      </c>
      <c r="K486" s="30" t="str">
        <f t="shared" si="36"/>
        <v>x&gt;alpha</v>
      </c>
      <c r="L486" s="40" t="str">
        <f>VLOOKUP(C486,SOURCE!V$6:AB$10042,2,0)</f>
        <v>STACK</v>
      </c>
      <c r="M486" t="str">
        <f>IF(VLOOKUP(I486,SOURCE!B:P,2,0)="/  { itemToBeCoded","To be coded","")</f>
        <v/>
      </c>
      <c r="N486" s="22"/>
      <c r="Q486" s="26" t="str">
        <f>VLOOKUP(I486,SOURCE!B:P,5,0)</f>
        <v>"x" STD_RIGHT_ARROW STD_alpha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VLOOKUP(C487,SOURCE!$V$3:$AC$2863,8,0)</f>
        <v>ITM_M_QR</v>
      </c>
      <c r="E487" s="26" t="str">
        <f>CHAR(34)&amp;VLOOKUP(C487,SOURCE!$V$3:$AC$2863,6,0)&amp;CHAR(34)</f>
        <v>"M.QR"</v>
      </c>
      <c r="F487" s="22" t="str">
        <f>VLOOKUP(C487,SOURCE!$V$3:$AD$2863,9,0)&amp;"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VLOOKUP(C487,SOURCE!V$6:AB$10042,7,0)</f>
        <v>1646</v>
      </c>
      <c r="J487" s="28" t="str">
        <f>VLOOKUP(C487,SOURCE!V$6:AB$10042,6,0)</f>
        <v>M.QR</v>
      </c>
      <c r="K487" s="30" t="str">
        <f t="shared" si="36"/>
        <v>M.QR</v>
      </c>
      <c r="L487" s="40" t="str">
        <f>VLOOKUP(C487,SOURCE!V$6:AB$10042,2,0)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"M.QR"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VLOOKUP(C488,SOURCE!$V$3:$AC$2863,8,0)</f>
        <v>ITM_YEAR</v>
      </c>
      <c r="E488" s="26" t="str">
        <f>CHAR(34)&amp;VLOOKUP(C488,SOURCE!$V$3:$AC$2863,6,0)&amp;CHAR(34)</f>
        <v>"YEAR"</v>
      </c>
      <c r="F488" s="22" t="str">
        <f>VLOOKUP(C488,SOURCE!$V$3:$AD$2863,9,0)&amp;"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VLOOKUP(C488,SOURCE!V$6:AB$10042,7,0)</f>
        <v>1647</v>
      </c>
      <c r="J488" s="28" t="str">
        <f>VLOOKUP(C488,SOURCE!V$6:AB$10042,6,0)</f>
        <v>YEAR</v>
      </c>
      <c r="K488" s="30" t="str">
        <f t="shared" si="36"/>
        <v>YEAR</v>
      </c>
      <c r="L488" s="40" t="str">
        <f>VLOOKUP(C488,SOURCE!V$6:AB$10042,2,0)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"YEAR"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VLOOKUP(C489,SOURCE!$V$3:$AC$2863,8,0)</f>
        <v>ITM_YCIRC</v>
      </c>
      <c r="E489" s="26" t="str">
        <f>CHAR(34)&amp;VLOOKUP(C489,SOURCE!$V$3:$AC$2863,6,0)&amp;CHAR(34)</f>
        <v>"Y_CIRC"</v>
      </c>
      <c r="F489" s="22" t="str">
        <f>VLOOKUP(C489,SOURCE!$V$3:$AD$2863,9,0)&amp;"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VLOOKUP(C489,SOURCE!V$6:AB$10042,7,0)</f>
        <v>1648</v>
      </c>
      <c r="J489" s="28" t="str">
        <f>VLOOKUP(C489,SOURCE!V$6:AB$10042,6,0)</f>
        <v>Y_CIRC</v>
      </c>
      <c r="K489" s="30" t="str">
        <f t="shared" si="36"/>
        <v>y_CIRC</v>
      </c>
      <c r="L489" s="40" t="str">
        <f>VLOOKUP(C489,SOURCE!V$6:AB$10042,2,0)</f>
        <v/>
      </c>
      <c r="M489" t="str">
        <f>IF(VLOOKUP(I489,SOURCE!B:P,2,0)="/  { itemToBeCoded","To be coded","")</f>
        <v/>
      </c>
      <c r="N489" s="22"/>
      <c r="Q489" s="26" t="str">
        <f>VLOOKUP(I489,SOURCE!B:P,5,0)</f>
        <v>STD_y_CIRC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VLOOKUP(C490,SOURCE!$V$3:$AC$2863,8,0)</f>
        <v>ITM_YMD</v>
      </c>
      <c r="E490" s="26" t="str">
        <f>CHAR(34)&amp;VLOOKUP(C490,SOURCE!$V$3:$AC$2863,6,0)&amp;CHAR(34)</f>
        <v>"Y.MD"</v>
      </c>
      <c r="F490" s="22" t="str">
        <f>VLOOKUP(C490,SOURCE!$V$3:$AD$2863,9,0)&amp;"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VLOOKUP(C490,SOURCE!V$6:AB$10042,7,0)</f>
        <v>1649</v>
      </c>
      <c r="J490" s="28" t="str">
        <f>VLOOKUP(C490,SOURCE!V$6:AB$10042,6,0)</f>
        <v>Y.MD</v>
      </c>
      <c r="K490" s="30" t="str">
        <f t="shared" si="36"/>
        <v>Y.MD</v>
      </c>
      <c r="L490" s="40" t="str">
        <f>VLOOKUP(C490,SOURCE!V$6:AB$10042,2,0)</f>
        <v/>
      </c>
      <c r="M490" t="str">
        <f>IF(VLOOKUP(I490,SOURCE!B:P,2,0)="/  { itemToBeCoded","To be coded","")</f>
        <v/>
      </c>
      <c r="N490" s="22"/>
      <c r="Q490" s="26" t="str">
        <f>VLOOKUP(I490,SOURCE!B:P,5,0)</f>
        <v>"Y.MD"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VLOOKUP(C491,SOURCE!$V$3:$AC$2863,8,0)</f>
        <v>ITM_Yex</v>
      </c>
      <c r="E491" s="26" t="str">
        <f>CHAR(34)&amp;VLOOKUP(C491,SOURCE!$V$3:$AC$2863,6,0)&amp;CHAR(34)</f>
        <v>"Y&lt;&gt;"</v>
      </c>
      <c r="F491" s="22" t="str">
        <f>VLOOKUP(C491,SOURCE!$V$3:$AD$2863,9,0)&amp;"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VLOOKUP(C491,SOURCE!V$6:AB$10042,7,0)</f>
        <v>1650</v>
      </c>
      <c r="J491" s="28" t="str">
        <f>VLOOKUP(C491,SOURCE!V$6:AB$10042,6,0)</f>
        <v>Y&lt;&gt;</v>
      </c>
      <c r="K491" s="30" t="str">
        <f t="shared" si="36"/>
        <v>y&lt;&gt;</v>
      </c>
      <c r="L491" s="40" t="str">
        <f>VLOOKUP(C491,SOURCE!V$6:AB$10042,2,0)</f>
        <v>STACK</v>
      </c>
      <c r="M491" t="str">
        <f>IF(VLOOKUP(I491,SOURCE!B:P,2,0)="/  { itemToBeCoded","To be coded","")</f>
        <v/>
      </c>
      <c r="N491" s="22"/>
      <c r="Q491" s="26" t="str">
        <f>VLOOKUP(I491,SOURCE!B:P,5,0)</f>
        <v>"y" STD_LEFT_RIGHT_ARROWS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VLOOKUP(C492,SOURCE!$V$3:$AC$2863,8,0)</f>
        <v>ITM_Zex</v>
      </c>
      <c r="E492" s="26" t="str">
        <f>CHAR(34)&amp;VLOOKUP(C492,SOURCE!$V$3:$AC$2863,6,0)&amp;CHAR(34)</f>
        <v>"Z&lt;&gt;"</v>
      </c>
      <c r="F492" s="22" t="str">
        <f>VLOOKUP(C492,SOURCE!$V$3:$AD$2863,9,0)&amp;"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VLOOKUP(C492,SOURCE!V$6:AB$10042,7,0)</f>
        <v>1651</v>
      </c>
      <c r="J492" s="28" t="str">
        <f>VLOOKUP(C492,SOURCE!V$6:AB$10042,6,0)</f>
        <v>Z&lt;&gt;</v>
      </c>
      <c r="K492" s="30" t="str">
        <f t="shared" si="36"/>
        <v>z&lt;&gt;</v>
      </c>
      <c r="L492" s="40" t="str">
        <f>VLOOKUP(C492,SOURCE!V$6:AB$10042,2,0)</f>
        <v>STACK</v>
      </c>
      <c r="M492" t="str">
        <f>IF(VLOOKUP(I492,SOURCE!B:P,2,0)="/  { itemToBeCoded","To be coded","")</f>
        <v/>
      </c>
      <c r="N492" s="22"/>
      <c r="Q492" s="26" t="str">
        <f>VLOOKUP(I492,SOURCE!B:P,5,0)</f>
        <v>"z" STD_LEFT_RIGHT_ARROWS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VLOOKUP(C493,SOURCE!$V$3:$AC$2863,8,0)</f>
        <v>ITM_XMAX</v>
      </c>
      <c r="E493" s="26" t="str">
        <f>CHAR(34)&amp;VLOOKUP(C493,SOURCE!$V$3:$AC$2863,6,0)&amp;CHAR(34)</f>
        <v>"XMAX"</v>
      </c>
      <c r="F493" s="22" t="str">
        <f>VLOOKUP(C493,SOURCE!$V$3:$AD$2863,9,0)&amp;"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VLOOKUP(C493,SOURCE!V$6:AB$10042,7,0)</f>
        <v>1653</v>
      </c>
      <c r="J493" s="28" t="str">
        <f>VLOOKUP(C493,SOURCE!V$6:AB$10042,6,0)</f>
        <v>XMAX</v>
      </c>
      <c r="K493" s="30" t="str">
        <f t="shared" si="36"/>
        <v>xmax</v>
      </c>
      <c r="L493" s="40" t="str">
        <f>VLOOKUP(C493,SOURCE!V$6:AB$10042,2,0)</f>
        <v>Stat</v>
      </c>
      <c r="M493" t="str">
        <f>IF(VLOOKUP(I493,SOURCE!B:P,2,0)="/  { itemToBeCoded","To be coded","")</f>
        <v/>
      </c>
      <c r="N493" s="22"/>
      <c r="Q493" s="26" t="str">
        <f>VLOOKUP(I493,SOURCE!B:P,5,0)</f>
        <v>"x" STD_SUB_m STD_SUB_a STD_SUB_x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VLOOKUP(C494,SOURCE!$V$3:$AC$2863,8,0)</f>
        <v>ITM_XMIN</v>
      </c>
      <c r="E494" s="26" t="str">
        <f>CHAR(34)&amp;VLOOKUP(C494,SOURCE!$V$3:$AC$2863,6,0)&amp;CHAR(34)</f>
        <v>"XMIN"</v>
      </c>
      <c r="F494" s="22" t="str">
        <f>VLOOKUP(C494,SOURCE!$V$3:$AD$2863,9,0)&amp;"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VLOOKUP(C494,SOURCE!V$6:AB$10042,7,0)</f>
        <v>1654</v>
      </c>
      <c r="J494" s="28" t="str">
        <f>VLOOKUP(C494,SOURCE!V$6:AB$10042,6,0)</f>
        <v>XMIN</v>
      </c>
      <c r="K494" s="30" t="str">
        <f t="shared" si="36"/>
        <v>xmin</v>
      </c>
      <c r="L494" s="40" t="str">
        <f>VLOOKUP(C494,SOURCE!V$6:AB$10042,2,0)</f>
        <v>Stat</v>
      </c>
      <c r="M494" t="str">
        <f>IF(VLOOKUP(I494,SOURCE!B:P,2,0)="/  { itemToBeCoded","To be coded","")</f>
        <v/>
      </c>
      <c r="N494" s="22"/>
      <c r="Q494" s="26" t="str">
        <f>VLOOKUP(I494,SOURCE!B:P,5,0)</f>
        <v>"x" STD_SUB_m STD_SUB_i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VLOOKUP(C495,SOURCE!$V$3:$AC$2863,8,0)</f>
        <v>ITM_BETAXY</v>
      </c>
      <c r="E495" s="26" t="str">
        <f>CHAR(34)&amp;VLOOKUP(C495,SOURCE!$V$3:$AC$2863,6,0)&amp;CHAR(34)</f>
        <v>"BETA"</v>
      </c>
      <c r="F495" s="22" t="str">
        <f>VLOOKUP(C495,SOURCE!$V$3:$AD$2863,9,0)&amp;"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VLOOKUP(C495,SOURCE!V$6:AB$10042,7,0)</f>
        <v>1661</v>
      </c>
      <c r="J495" s="28" t="str">
        <f>VLOOKUP(C495,SOURCE!V$6:AB$10042,6,0)</f>
        <v>BETA</v>
      </c>
      <c r="K495" s="30" t="str">
        <f t="shared" si="36"/>
        <v>beta(x,y)</v>
      </c>
      <c r="L495" s="40" t="str">
        <f>VLOOKUP(C495,SOURCE!V$6:AB$10042,2,0)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STD_beta "(x,y)"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VLOOKUP(C496,SOURCE!$V$3:$AC$2863,8,0)</f>
        <v>ITM_gammaXY</v>
      </c>
      <c r="E496" s="26" t="str">
        <f>CHAR(34)&amp;VLOOKUP(C496,SOURCE!$V$3:$AC$2863,6,0)&amp;CHAR(34)</f>
        <v>"GAMMAXY"</v>
      </c>
      <c r="F496" s="22" t="str">
        <f>VLOOKUP(C496,SOURCE!$V$3:$AD$2863,9,0)&amp;"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VLOOKUP(C496,SOURCE!V$6:AB$10042,7,0)</f>
        <v>1662</v>
      </c>
      <c r="J496" s="28" t="str">
        <f>VLOOKUP(C496,SOURCE!V$6:AB$10042,6,0)</f>
        <v>GAMMAXY</v>
      </c>
      <c r="K496" s="30" t="str">
        <f t="shared" si="36"/>
        <v>gammaxy</v>
      </c>
      <c r="L496" s="40" t="str">
        <f>VLOOKUP(C496,SOURCE!V$6:AB$10042,2,0)</f>
        <v/>
      </c>
      <c r="M496" t="str">
        <f>IF(VLOOKUP(I496,SOURCE!B:P,2,0)="/  { itemToBeCoded","To be coded","")</f>
        <v/>
      </c>
      <c r="N496" s="22"/>
      <c r="Q496" s="26" t="str">
        <f>VLOOKUP(I496,SOURCE!B:P,5,0)</f>
        <v>STD_gamma STD_SUB_x STD_SUB_y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VLOOKUP(C497,SOURCE!$V$3:$AC$2863,8,0)</f>
        <v>ITM_GAMMAXY</v>
      </c>
      <c r="E497" s="26" t="str">
        <f>CHAR(34)&amp;VLOOKUP(C497,SOURCE!$V$3:$AC$2863,6,0)&amp;CHAR(34)</f>
        <v>"GAMMAXY"</v>
      </c>
      <c r="F497" s="22" t="str">
        <f>VLOOKUP(C497,SOURCE!$V$3:$AD$2863,9,0)&amp;"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VLOOKUP(C497,SOURCE!V$6:AB$10042,7,0)</f>
        <v>1663</v>
      </c>
      <c r="J497" s="28" t="str">
        <f>VLOOKUP(C497,SOURCE!V$6:AB$10042,6,0)</f>
        <v>GAMMAXY</v>
      </c>
      <c r="K497" s="30" t="str">
        <f t="shared" si="36"/>
        <v>GAMMAxy</v>
      </c>
      <c r="L497" s="40" t="str">
        <f>VLOOKUP(C497,SOURCE!V$6:AB$10042,2,0)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STD_GAMMA STD_SUB_x STD_SUB_y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VLOOKUP(C498,SOURCE!$V$3:$AC$2863,8,0)</f>
        <v>ITM_GAMMAX</v>
      </c>
      <c r="E498" s="26" t="str">
        <f>CHAR(34)&amp;VLOOKUP(C498,SOURCE!$V$3:$AC$2863,6,0)&amp;CHAR(34)</f>
        <v>"GAMMA"</v>
      </c>
      <c r="F498" s="22" t="str">
        <f>VLOOKUP(C498,SOURCE!$V$3:$AD$2863,9,0)&amp;"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VLOOKUP(C498,SOURCE!V$6:AB$10042,7,0)</f>
        <v>1664</v>
      </c>
      <c r="J498" s="28" t="str">
        <f>VLOOKUP(C498,SOURCE!V$6:AB$10042,6,0)</f>
        <v>GAMMA</v>
      </c>
      <c r="K498" s="30" t="str">
        <f t="shared" si="36"/>
        <v>GAMMA(x)</v>
      </c>
      <c r="L498" s="40" t="str">
        <f>VLOOKUP(C498,SOURCE!V$6:AB$10042,2,0)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STD_GAMMA "(x)"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VLOOKUP(C499,SOURCE!$V$3:$AC$2863,8,0)</f>
        <v>ITM_YYX</v>
      </c>
      <c r="E499" s="26" t="str">
        <f>CHAR(34)&amp;VLOOKUP(C499,SOURCE!$V$3:$AC$2863,6,0)&amp;CHAR(34)</f>
        <v>"YY(X)"</v>
      </c>
      <c r="F499" s="22" t="str">
        <f>VLOOKUP(C499,SOURCE!$V$3:$AD$2863,9,0)&amp;"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VLOOKUP(C499,SOURCE!V$6:AB$10042,7,0)</f>
        <v>1665</v>
      </c>
      <c r="J499" s="28" t="str">
        <f>VLOOKUP(C499,SOURCE!V$6:AB$10042,6,0)</f>
        <v>YY(X)</v>
      </c>
      <c r="K499" s="30" t="str">
        <f t="shared" si="36"/>
        <v>Yy(x)</v>
      </c>
      <c r="L499" s="40" t="str">
        <f>VLOOKUP(C499,SOURCE!V$6:AB$10042,2,0)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"Y" STD_SUB_y "(x)"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VLOOKUP(C500,SOURCE!$V$3:$AC$2863,8,0)</f>
        <v>ITM_DELTAPC</v>
      </c>
      <c r="E500" s="26" t="str">
        <f>CHAR(34)&amp;VLOOKUP(C500,SOURCE!$V$3:$AC$2863,6,0)&amp;CHAR(34)</f>
        <v>"DELTA%"</v>
      </c>
      <c r="F500" s="22" t="str">
        <f>VLOOKUP(C500,SOURCE!$V$3:$AD$2863,9,0)&amp;"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VLOOKUP(C500,SOURCE!V$6:AB$10042,7,0)</f>
        <v>1666</v>
      </c>
      <c r="J500" s="28" t="str">
        <f>VLOOKUP(C500,SOURCE!V$6:AB$10042,6,0)</f>
        <v>DELTA%</v>
      </c>
      <c r="K500" s="30" t="str">
        <f t="shared" si="36"/>
        <v>DELTA%</v>
      </c>
      <c r="L500" s="40" t="str">
        <f>VLOOKUP(C500,SOURCE!V$6:AB$10042,2,0)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STD_DELTA "%"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VLOOKUP(C501,SOURCE!$V$3:$AC$2863,8,0)</f>
        <v>ITM_SCATTFACT</v>
      </c>
      <c r="E501" s="26" t="str">
        <f>CHAR(34)&amp;VLOOKUP(C501,SOURCE!$V$3:$AC$2863,6,0)&amp;CHAR(34)</f>
        <v>"EPSILON"</v>
      </c>
      <c r="F501" s="22" t="str">
        <f>VLOOKUP(C501,SOURCE!$V$3:$AD$2863,9,0)&amp;"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VLOOKUP(C501,SOURCE!V$6:AB$10042,7,0)</f>
        <v>1667</v>
      </c>
      <c r="J501" s="28" t="str">
        <f>VLOOKUP(C501,SOURCE!V$6:AB$10042,6,0)</f>
        <v>EPSILON</v>
      </c>
      <c r="K501" s="30" t="str">
        <f t="shared" si="36"/>
        <v>epsilon</v>
      </c>
      <c r="L501" s="40">
        <f>VLOOKUP(C501,SOURCE!V$6:AB$10042,2,0)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VLOOKUP(C502,SOURCE!$V$3:$AC$2863,8,0)</f>
        <v>ITM_SCATTFACTm</v>
      </c>
      <c r="E502" s="26" t="str">
        <f>CHAR(34)&amp;VLOOKUP(C502,SOURCE!$V$3:$AC$2863,6,0)&amp;CHAR(34)</f>
        <v>"EPSILONM"</v>
      </c>
      <c r="F502" s="22" t="str">
        <f>VLOOKUP(C502,SOURCE!$V$3:$AD$2863,9,0)&amp;"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VLOOKUP(C502,SOURCE!V$6:AB$10042,7,0)</f>
        <v>1668</v>
      </c>
      <c r="J502" s="28" t="str">
        <f>VLOOKUP(C502,SOURCE!V$6:AB$10042,6,0)</f>
        <v>EPSILONM</v>
      </c>
      <c r="K502" s="30" t="str">
        <f t="shared" si="36"/>
        <v>epsilonm</v>
      </c>
      <c r="L502" s="40">
        <f>VLOOKUP(C502,SOURCE!V$6:AB$10042,2,0)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STD_epsilon STD_SUB_m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VLOOKUP(C503,SOURCE!$V$3:$AC$2863,8,0)</f>
        <v>ITM_SCATTFACTp</v>
      </c>
      <c r="E503" s="26" t="str">
        <f>CHAR(34)&amp;VLOOKUP(C503,SOURCE!$V$3:$AC$2863,6,0)&amp;CHAR(34)</f>
        <v>"EPSILONP"</v>
      </c>
      <c r="F503" s="22" t="str">
        <f>VLOOKUP(C503,SOURCE!$V$3:$AD$2863,9,0)&amp;"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VLOOKUP(C503,SOURCE!V$6:AB$10042,7,0)</f>
        <v>1669</v>
      </c>
      <c r="J503" s="28" t="str">
        <f>VLOOKUP(C503,SOURCE!V$6:AB$10042,6,0)</f>
        <v>EPSILONP</v>
      </c>
      <c r="K503" s="30" t="str">
        <f t="shared" si="36"/>
        <v>epsilonp</v>
      </c>
      <c r="L503" s="40">
        <f>VLOOKUP(C503,SOURCE!V$6:AB$10042,2,0)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STD_epsilon STD_SUB_p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VLOOKUP(C504,SOURCE!$V$3:$AC$2863,8,0)</f>
        <v>ITM_zetaX</v>
      </c>
      <c r="E504" s="26" t="str">
        <f>CHAR(34)&amp;VLOOKUP(C504,SOURCE!$V$3:$AC$2863,6,0)&amp;CHAR(34)</f>
        <v>"ZETA(X)"</v>
      </c>
      <c r="F504" s="22" t="str">
        <f>VLOOKUP(C504,SOURCE!$V$3:$AD$2863,9,0)&amp;"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VLOOKUP(C504,SOURCE!V$6:AB$10042,7,0)</f>
        <v>1670</v>
      </c>
      <c r="J504" s="28" t="str">
        <f>VLOOKUP(C504,SOURCE!V$6:AB$10042,6,0)</f>
        <v>ZETA(X)</v>
      </c>
      <c r="K504" s="30" t="str">
        <f t="shared" si="36"/>
        <v>zeta(x)</v>
      </c>
      <c r="L504" s="40">
        <f>VLOOKUP(C504,SOURCE!V$6:AB$10042,2,0)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STD_zeta "(x)"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VLOOKUP(C505,SOURCE!$V$3:$AC$2863,8,0)</f>
        <v>ITM_PIn</v>
      </c>
      <c r="E505" s="26" t="str">
        <f>CHAR(34)&amp;VLOOKUP(C505,SOURCE!$V$3:$AC$2863,6,0)&amp;CHAR(34)</f>
        <v>"PIN"</v>
      </c>
      <c r="F505" s="22" t="str">
        <f>VLOOKUP(C505,SOURCE!$V$3:$AD$2863,9,0)&amp;"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VLOOKUP(C505,SOURCE!V$6:AB$10042,7,0)</f>
        <v>1671</v>
      </c>
      <c r="J505" s="28" t="str">
        <f>VLOOKUP(C505,SOURCE!V$6:AB$10042,6,0)</f>
        <v>PIN</v>
      </c>
      <c r="K505" s="30" t="str">
        <f t="shared" si="36"/>
        <v>PIn</v>
      </c>
      <c r="L505" s="40">
        <f>VLOOKUP(C505,SOURCE!V$6:AB$10042,2,0)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STD_PI STD_SUB_n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VLOOKUP(C506,SOURCE!$V$3:$AC$2863,8,0)</f>
        <v>ITM_SIGMAn</v>
      </c>
      <c r="E506" s="26" t="str">
        <f>CHAR(34)&amp;VLOOKUP(C506,SOURCE!$V$3:$AC$2863,6,0)&amp;CHAR(34)</f>
        <v>"SUMN"</v>
      </c>
      <c r="F506" s="22" t="str">
        <f>VLOOKUP(C506,SOURCE!$V$3:$AD$2863,9,0)&amp;"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VLOOKUP(C506,SOURCE!V$6:AB$10042,7,0)</f>
        <v>1672</v>
      </c>
      <c r="J506" s="28" t="str">
        <f>VLOOKUP(C506,SOURCE!V$6:AB$10042,6,0)</f>
        <v>SUMN</v>
      </c>
      <c r="K506" s="30" t="str">
        <f t="shared" si="36"/>
        <v>SUMn</v>
      </c>
      <c r="L506" s="40">
        <f>VLOOKUP(C506,SOURCE!V$6:AB$10042,2,0)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STD_SUB_n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VLOOKUP(C507,SOURCE!$V$3:$AC$2863,8,0)</f>
        <v>ITM_STDDEV</v>
      </c>
      <c r="E507" s="26" t="str">
        <f>CHAR(34)&amp;VLOOKUP(C507,SOURCE!$V$3:$AC$2863,6,0)&amp;CHAR(34)</f>
        <v>"SUM"</v>
      </c>
      <c r="F507" s="22" t="str">
        <f>VLOOKUP(C507,SOURCE!$V$3:$AD$2863,9,0)&amp;"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VLOOKUP(C507,SOURCE!V$6:AB$10042,7,0)</f>
        <v>1673</v>
      </c>
      <c r="J507" s="28" t="str">
        <f>VLOOKUP(C507,SOURCE!V$6:AB$10042,6,0)</f>
        <v>SUM</v>
      </c>
      <c r="K507" s="30" t="str">
        <f t="shared" si="36"/>
        <v>sigma</v>
      </c>
      <c r="L507" s="40">
        <f>VLOOKUP(C507,SOURCE!V$6:AB$10042,2,0)</f>
        <v>0</v>
      </c>
      <c r="M507" t="str">
        <f>IF(VLOOKUP(I507,SOURCE!B:P,2,0)="/  { itemToBeCoded","To be coded","")</f>
        <v/>
      </c>
      <c r="N507" s="22"/>
      <c r="Q507" s="26" t="str">
        <f>VLOOKUP(I507,SOURCE!B:P,5,0)</f>
        <v>STD_sigma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VLOOKUP(C508,SOURCE!$V$3:$AC$2863,8,0)</f>
        <v>ITM_STDDEVPOP</v>
      </c>
      <c r="E508" s="26" t="str">
        <f>CHAR(34)&amp;VLOOKUP(C508,SOURCE!$V$3:$AC$2863,6,0)&amp;CHAR(34)</f>
        <v>"SUMW"</v>
      </c>
      <c r="F508" s="22" t="str">
        <f>VLOOKUP(C508,SOURCE!$V$3:$AD$2863,9,0)&amp;"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VLOOKUP(C508,SOURCE!V$6:AB$10042,7,0)</f>
        <v>1674</v>
      </c>
      <c r="J508" s="28" t="str">
        <f>VLOOKUP(C508,SOURCE!V$6:AB$10042,6,0)</f>
        <v>SUMW</v>
      </c>
      <c r="K508" s="30" t="str">
        <f t="shared" si="36"/>
        <v>sigmaw</v>
      </c>
      <c r="L508" s="40">
        <f>VLOOKUP(C508,SOURCE!V$6:AB$10042,2,0)</f>
        <v>0</v>
      </c>
      <c r="M508" t="str">
        <f>IF(VLOOKUP(I508,SOURCE!B:P,2,0)="/  { itemToBeCoded","To be coded","")</f>
        <v/>
      </c>
      <c r="N508" s="22"/>
      <c r="Q508" s="26" t="str">
        <f>VLOOKUP(I508,SOURCE!B:P,5,0)</f>
        <v>STD_sigma STD_SUB_w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VLOOKUP(C509,SOURCE!$V$3:$AC$2863,8,0)</f>
        <v>ITM_RANI</v>
      </c>
      <c r="E509" s="26" t="str">
        <f>CHAR(34)&amp;VLOOKUP(C509,SOURCE!$V$3:$AC$2863,6,0)&amp;CHAR(34)</f>
        <v>"RANI#"</v>
      </c>
      <c r="F509" s="22" t="str">
        <f>VLOOKUP(C509,SOURCE!$V$3:$AD$2863,9,0)&amp;"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VLOOKUP(C509,SOURCE!V$6:AB$10042,7,0)</f>
        <v>1675</v>
      </c>
      <c r="J509" s="28" t="str">
        <f>VLOOKUP(C509,SOURCE!V$6:AB$10042,6,0)</f>
        <v>RANI#</v>
      </c>
      <c r="K509" s="30" t="str">
        <f t="shared" si="36"/>
        <v>RANI#</v>
      </c>
      <c r="L509" s="40" t="str">
        <f>VLOOKUP(C509,SOURCE!V$6:AB$10042,2,0)</f>
        <v>Math</v>
      </c>
      <c r="M509" t="str">
        <f>IF(VLOOKUP(I509,SOURCE!B:P,2,0)="/  { itemToBeCoded","To be coded","")</f>
        <v/>
      </c>
      <c r="N509" s="22"/>
      <c r="Q509" s="26" t="str">
        <f>VLOOKUP(I509,SOURCE!B:P,5,0)</f>
        <v>"RANI#"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VLOOKUP(C510,SOURCE!$V$3:$AC$2863,8,0)</f>
        <v>ITM_PRINTERX</v>
      </c>
      <c r="E510" s="26" t="str">
        <f>CHAR(34)&amp;VLOOKUP(C510,SOURCE!$V$3:$AC$2863,6,0)&amp;CHAR(34)</f>
        <v>"PRINTERX"</v>
      </c>
      <c r="F510" s="22" t="str">
        <f>VLOOKUP(C510,SOURCE!$V$3:$AD$2863,9,0)&amp;"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VLOOKUP(C510,SOURCE!V$6:AB$10042,7,0)</f>
        <v>1676</v>
      </c>
      <c r="J510" s="28" t="str">
        <f>VLOOKUP(C510,SOURCE!V$6:AB$10042,6,0)</f>
        <v>PRINTERX</v>
      </c>
      <c r="K510" s="30" t="str">
        <f t="shared" si="36"/>
        <v>PRINTERx</v>
      </c>
      <c r="L510" s="40" t="str">
        <f>VLOOKUP(C510,SOURCE!V$6:AB$10042,2,0)</f>
        <v/>
      </c>
      <c r="M510" t="str">
        <f>IF(VLOOKUP(I510,SOURCE!B:P,2,0)="/  { itemToBeCoded","To be coded","")</f>
        <v>To be coded</v>
      </c>
      <c r="N510" s="22"/>
      <c r="Q510" s="26" t="str">
        <f>VLOOKUP(I510,SOURCE!B:P,5,0)</f>
        <v>STD_PRINTER "x"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VLOOKUP(C511,SOURCE!$V$3:$AC$2863,8,0)</f>
        <v>ITM_RANGE</v>
      </c>
      <c r="E511" s="26" t="str">
        <f>CHAR(34)&amp;VLOOKUP(C511,SOURCE!$V$3:$AC$2863,6,0)&amp;CHAR(34)</f>
        <v>"RANGE"</v>
      </c>
      <c r="F511" s="22" t="str">
        <f>VLOOKUP(C511,SOURCE!$V$3:$AD$2863,9,0)&amp;"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VLOOKUP(C511,SOURCE!V$6:AB$10042,7,0)</f>
        <v>1677</v>
      </c>
      <c r="J511" s="28" t="str">
        <f>VLOOKUP(C511,SOURCE!V$6:AB$10042,6,0)</f>
        <v>RANGE</v>
      </c>
      <c r="K511" s="30" t="str">
        <f t="shared" si="36"/>
        <v>RANGE</v>
      </c>
      <c r="L511" s="40" t="str">
        <f>VLOOKUP(C511,SOURCE!V$6:AB$10042,2,0)</f>
        <v>CONF</v>
      </c>
      <c r="M511" t="str">
        <f>IF(VLOOKUP(I511,SOURCE!B:P,2,0)="/  { itemToBeCoded","To be coded","")</f>
        <v/>
      </c>
      <c r="N511" s="22"/>
      <c r="Q511" s="26" t="str">
        <f>VLOOKUP(I511,SOURCE!B:P,5,0)</f>
        <v>"RANGE"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VLOOKUP(C512,SOURCE!$V$3:$AC$2863,8,0)</f>
        <v>ITM_GETRANGE</v>
      </c>
      <c r="E512" s="26" t="str">
        <f>CHAR(34)&amp;VLOOKUP(C512,SOURCE!$V$3:$AC$2863,6,0)&amp;CHAR(34)</f>
        <v>"RANGE?"</v>
      </c>
      <c r="F512" s="22" t="str">
        <f>VLOOKUP(C512,SOURCE!$V$3:$AD$2863,9,0)&amp;"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VLOOKUP(C512,SOURCE!V$6:AB$10042,7,0)</f>
        <v>1678</v>
      </c>
      <c r="J512" s="28" t="str">
        <f>VLOOKUP(C512,SOURCE!V$6:AB$10042,6,0)</f>
        <v>RANGE?</v>
      </c>
      <c r="K512" s="30" t="str">
        <f t="shared" si="36"/>
        <v>RANGE?</v>
      </c>
      <c r="L512" s="40" t="str">
        <f>VLOOKUP(C512,SOURCE!V$6:AB$10042,2,0)</f>
        <v>CONF</v>
      </c>
      <c r="M512" t="str">
        <f>IF(VLOOKUP(I512,SOURCE!B:P,2,0)="/  { itemToBeCoded","To be coded","")</f>
        <v/>
      </c>
      <c r="N512" s="22"/>
      <c r="Q512" s="26" t="str">
        <f>VLOOKUP(I512,SOURCE!B:P,5,0)</f>
        <v>"RANGE?"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VLOOKUP(C513,SOURCE!$V$3:$AC$2863,8,0)</f>
        <v>ITM_M1X</v>
      </c>
      <c r="E513" s="26" t="str">
        <f>CHAR(34)&amp;VLOOKUP(C513,SOURCE!$V$3:$AC$2863,6,0)&amp;CHAR(34)</f>
        <v>"(-1)^X"</v>
      </c>
      <c r="F513" s="22" t="str">
        <f>VLOOKUP(C513,SOURCE!$V$3:$AD$2863,9,0)&amp;"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VLOOKUP(C513,SOURCE!V$6:AB$10042,7,0)</f>
        <v>1679</v>
      </c>
      <c r="J513" s="28" t="str">
        <f>VLOOKUP(C513,SOURCE!V$6:AB$10042,6,0)</f>
        <v>(-1)^X</v>
      </c>
      <c r="K513" s="30" t="str">
        <f t="shared" si="36"/>
        <v>(-1)^x</v>
      </c>
      <c r="L513" s="40" t="str">
        <f>VLOOKUP(C513,SOURCE!V$6:AB$10042,2,0)</f>
        <v>Math</v>
      </c>
      <c r="M513" t="str">
        <f>IF(VLOOKUP(I513,SOURCE!B:P,2,0)="/  { itemToBeCoded","To be coded","")</f>
        <v/>
      </c>
      <c r="N513" s="22"/>
      <c r="Q513" s="26" t="str">
        <f>VLOOKUP(I513,SOURCE!B:P,5,0)</f>
        <v>"(-1)" STD_SUP_x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VLOOKUP(C514,SOURCE!$V$3:$AC$2863,8,0)</f>
        <v>ITM_XMOD</v>
      </c>
      <c r="E514" s="26" t="str">
        <f>CHAR(34)&amp;VLOOKUP(C514,SOURCE!$V$3:$AC$2863,6,0)&amp;CHAR(34)</f>
        <v>"CROSSMOD"</v>
      </c>
      <c r="F514" s="22" t="str">
        <f>VLOOKUP(C514,SOURCE!$V$3:$AD$2863,9,0)&amp;"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VLOOKUP(C514,SOURCE!V$6:AB$10042,7,0)</f>
        <v>1680</v>
      </c>
      <c r="J514" s="28" t="str">
        <f>VLOOKUP(C514,SOURCE!V$6:AB$10042,6,0)</f>
        <v>CROSSMOD</v>
      </c>
      <c r="K514" s="30" t="str">
        <f t="shared" si="36"/>
        <v>CROSSMOD</v>
      </c>
      <c r="L514" s="40" t="str">
        <f>VLOOKUP(C514,SOURCE!V$6:AB$10042,2,0)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STD_CROSS "MOD"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VLOOKUP(C515,SOURCE!$V$3:$AC$2863,8,0)</f>
        <v>ITM_toDATE</v>
      </c>
      <c r="E515" s="26" t="str">
        <f>CHAR(34)&amp;VLOOKUP(C515,SOURCE!$V$3:$AC$2863,6,0)&amp;CHAR(34)</f>
        <v>"&gt;DATE"</v>
      </c>
      <c r="F515" s="22" t="str">
        <f>VLOOKUP(C515,SOURCE!$V$3:$AD$2863,9,0)&amp;"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VLOOKUP(C515,SOURCE!V$6:AB$10042,7,0)</f>
        <v>1681</v>
      </c>
      <c r="J515" s="28" t="str">
        <f>VLOOKUP(C515,SOURCE!V$6:AB$10042,6,0)</f>
        <v>&gt;DATE</v>
      </c>
      <c r="K515" s="30" t="str">
        <f t="shared" si="36"/>
        <v>&gt;DATE</v>
      </c>
      <c r="L515" s="40" t="str">
        <f>VLOOKUP(C515,SOURCE!V$6:AB$10042,2,0)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STD_RIGHT_ARROW "DATE"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VLOOKUP(C516,SOURCE!$V$3:$AC$2863,8,0)</f>
        <v>ITM_sn</v>
      </c>
      <c r="E516" s="26" t="str">
        <f>CHAR(34)&amp;VLOOKUP(C516,SOURCE!$V$3:$AC$2863,6,0)&amp;CHAR(34)</f>
        <v>"SN(U,M)"</v>
      </c>
      <c r="F516" s="22" t="str">
        <f>VLOOKUP(C516,SOURCE!$V$3:$AD$2863,9,0)&amp;"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VLOOKUP(C516,SOURCE!V$6:AB$10042,7,0)</f>
        <v>1682</v>
      </c>
      <c r="J516" s="28" t="str">
        <f>VLOOKUP(C516,SOURCE!V$6:AB$10042,6,0)</f>
        <v>SN(U,M)</v>
      </c>
      <c r="K516" s="30" t="str">
        <f t="shared" si="36"/>
        <v>sn(u,m)</v>
      </c>
      <c r="L516" s="40" t="str">
        <f>VLOOKUP(C516,SOURCE!V$6:AB$10042,2,0)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"sn(u,m)"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VLOOKUP(C517,SOURCE!$V$3:$AC$2863,8,0)</f>
        <v>ITM_cn</v>
      </c>
      <c r="E517" s="26" t="str">
        <f>CHAR(34)&amp;VLOOKUP(C517,SOURCE!$V$3:$AC$2863,6,0)&amp;CHAR(34)</f>
        <v>"CN(U,M)"</v>
      </c>
      <c r="F517" s="22" t="str">
        <f>VLOOKUP(C517,SOURCE!$V$3:$AD$2863,9,0)&amp;"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VLOOKUP(C517,SOURCE!V$6:AB$10042,7,0)</f>
        <v>1683</v>
      </c>
      <c r="J517" s="28" t="str">
        <f>VLOOKUP(C517,SOURCE!V$6:AB$10042,6,0)</f>
        <v>CN(U,M)</v>
      </c>
      <c r="K517" s="30" t="str">
        <f t="shared" si="36"/>
        <v>cn(u,m)</v>
      </c>
      <c r="L517" s="40" t="str">
        <f>VLOOKUP(C517,SOURCE!V$6:AB$10042,2,0)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"cn(u,m)"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VLOOKUP(C518,SOURCE!$V$3:$AC$2863,8,0)</f>
        <v>ITM_dn</v>
      </c>
      <c r="E518" s="26" t="str">
        <f>CHAR(34)&amp;VLOOKUP(C518,SOURCE!$V$3:$AC$2863,6,0)&amp;CHAR(34)</f>
        <v>"DN(U,M)"</v>
      </c>
      <c r="F518" s="22" t="str">
        <f>VLOOKUP(C518,SOURCE!$V$3:$AD$2863,9,0)&amp;"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VLOOKUP(C518,SOURCE!V$6:AB$10042,7,0)</f>
        <v>1684</v>
      </c>
      <c r="J518" s="28" t="str">
        <f>VLOOKUP(C518,SOURCE!V$6:AB$10042,6,0)</f>
        <v>DN(U,M)</v>
      </c>
      <c r="K518" s="30" t="str">
        <f t="shared" si="36"/>
        <v>dn(u,m)</v>
      </c>
      <c r="L518" s="40" t="str">
        <f>VLOOKUP(C518,SOURCE!V$6:AB$10042,2,0)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"dn(u,m)"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VLOOKUP(C519,SOURCE!$V$3:$AC$2863,8,0)</f>
        <v>ITM_toHR</v>
      </c>
      <c r="E519" s="26" t="str">
        <f>CHAR(34)&amp;VLOOKUP(C519,SOURCE!$V$3:$AC$2863,6,0)&amp;CHAR(34)</f>
        <v>"&gt;HR"</v>
      </c>
      <c r="F519" s="22" t="str">
        <f>VLOOKUP(C519,SOURCE!$V$3:$AD$2863,9,0)&amp;"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VLOOKUP(C519,SOURCE!V$6:AB$10042,7,0)</f>
        <v>1685</v>
      </c>
      <c r="J519" s="28" t="str">
        <f>VLOOKUP(C519,SOURCE!V$6:AB$10042,6,0)</f>
        <v>&gt;HR</v>
      </c>
      <c r="K519" s="30" t="str">
        <f t="shared" si="36"/>
        <v>.d</v>
      </c>
      <c r="L519" s="40" t="str">
        <f>VLOOKUP(C519,SOURCE!V$6:AB$10042,2,0)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".d"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VLOOKUP(C520,SOURCE!$V$3:$AC$2863,8,0)</f>
        <v>ITM_toHMS</v>
      </c>
      <c r="E520" s="26" t="str">
        <f>CHAR(34)&amp;VLOOKUP(C520,SOURCE!$V$3:$AC$2863,6,0)&amp;CHAR(34)</f>
        <v>"&gt;H.MS"</v>
      </c>
      <c r="F520" s="22" t="str">
        <f>VLOOKUP(C520,SOURCE!$V$3:$AD$2863,9,0)&amp;"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VLOOKUP(C520,SOURCE!V$6:AB$10042,7,0)</f>
        <v>1686</v>
      </c>
      <c r="J520" s="28" t="str">
        <f>VLOOKUP(C520,SOURCE!V$6:AB$10042,6,0)</f>
        <v>&gt;H.MS</v>
      </c>
      <c r="K520" s="30" t="str">
        <f t="shared" si="36"/>
        <v>&gt;h.ms</v>
      </c>
      <c r="L520" s="40" t="str">
        <f>VLOOKUP(C520,SOURCE!V$6:AB$10042,2,0)</f>
        <v>Trig</v>
      </c>
      <c r="M520" t="str">
        <f>IF(VLOOKUP(I520,SOURCE!B:P,2,0)="/  { itemToBeCoded","To be coded","")</f>
        <v/>
      </c>
      <c r="N520" s="22"/>
      <c r="Q520" s="26" t="str">
        <f>VLOOKUP(I520,SOURCE!B:P,5,0)</f>
        <v>STD_RIGHT_ARROW "h.ms"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VLOOKUP(C521,SOURCE!$V$3:$AC$2863,8,0)</f>
        <v>ITM_toINT</v>
      </c>
      <c r="E521" s="26" t="str">
        <f>CHAR(34)&amp;VLOOKUP(C521,SOURCE!$V$3:$AC$2863,6,0)&amp;CHAR(34)</f>
        <v>"&gt;INT"</v>
      </c>
      <c r="F521" s="22" t="str">
        <f>VLOOKUP(C521,SOURCE!$V$3:$AD$2863,9,0)&amp;"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VLOOKUP(C521,SOURCE!V$6:AB$10042,7,0)</f>
        <v>1687</v>
      </c>
      <c r="J521" s="28" t="str">
        <f>VLOOKUP(C521,SOURCE!V$6:AB$10042,6,0)</f>
        <v>&gt;INT</v>
      </c>
      <c r="K521" s="30" t="str">
        <f t="shared" si="36"/>
        <v>#</v>
      </c>
      <c r="L521" s="40" t="str">
        <f>VLOOKUP(C521,SOURCE!V$6:AB$10042,2,0)</f>
        <v>Trig</v>
      </c>
      <c r="M521" t="str">
        <f>IF(VLOOKUP(I521,SOURCE!B:P,2,0)="/  { itemToBeCoded","To be coded","")</f>
        <v/>
      </c>
      <c r="N521" s="22"/>
      <c r="Q521" s="26" t="str">
        <f>VLOOKUP(I521,SOURCE!B:P,5,0)</f>
        <v>"#"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VLOOKUP(C522,SOURCE!$V$3:$AC$2863,8,0)</f>
        <v>ITM_MPItoR</v>
      </c>
      <c r="E522" s="26" t="str">
        <f>CHAR(34)&amp;VLOOKUP(C522,SOURCE!$V$3:$AC$2863,6,0)&amp;CHAR(34)</f>
        <v>"MPI&gt;R"</v>
      </c>
      <c r="F522" s="22" t="str">
        <f>VLOOKUP(C522,SOURCE!$V$3:$AD$2863,9,0)&amp;"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VLOOKUP(C522,SOURCE!V$6:AB$10042,7,0)</f>
        <v>1689</v>
      </c>
      <c r="J522" s="28" t="str">
        <f>VLOOKUP(C522,SOURCE!V$6:AB$10042,6,0)</f>
        <v>MPI&gt;R</v>
      </c>
      <c r="K522" s="30" t="str">
        <f t="shared" si="36"/>
        <v>Mpi&gt;R</v>
      </c>
      <c r="L522" s="40" t="str">
        <f>VLOOKUP(C522,SOURCE!V$6:AB$10042,2,0)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"M" STD_pi STD_RIGHT_ARROW "R"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VLOOKUP(C523,SOURCE!$V$3:$AC$2863,8,0)</f>
        <v>ITM_RtoMPI</v>
      </c>
      <c r="E523" s="26" t="str">
        <f>CHAR(34)&amp;VLOOKUP(C523,SOURCE!$V$3:$AC$2863,6,0)&amp;CHAR(34)</f>
        <v>"R&gt;MPI"</v>
      </c>
      <c r="F523" s="22" t="str">
        <f>VLOOKUP(C523,SOURCE!$V$3:$AD$2863,9,0)&amp;"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VLOOKUP(C523,SOURCE!V$6:AB$10042,7,0)</f>
        <v>1690</v>
      </c>
      <c r="J523" s="28" t="str">
        <f>VLOOKUP(C523,SOURCE!V$6:AB$10042,6,0)</f>
        <v>R&gt;MPI</v>
      </c>
      <c r="K523" s="30" t="str">
        <f t="shared" si="36"/>
        <v>R&gt;Mpi</v>
      </c>
      <c r="L523" s="40" t="str">
        <f>VLOOKUP(C523,SOURCE!V$6:AB$10042,2,0)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"R" STD_RIGHT_ARROW "M" STD_pi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VLOOKUP(C524,SOURCE!$V$3:$AC$2863,8,0)</f>
        <v>ITM_toREAL</v>
      </c>
      <c r="E524" s="26" t="str">
        <f>CHAR(34)&amp;VLOOKUP(C524,SOURCE!$V$3:$AC$2863,6,0)&amp;CHAR(34)</f>
        <v>"&gt;REAL"</v>
      </c>
      <c r="F524" s="22" t="str">
        <f>VLOOKUP(C524,SOURCE!$V$3:$AD$2863,9,0)&amp;"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VLOOKUP(C524,SOURCE!V$6:AB$10042,7,0)</f>
        <v>1691</v>
      </c>
      <c r="J524" s="28" t="str">
        <f>VLOOKUP(C524,SOURCE!V$6:AB$10042,6,0)</f>
        <v>&gt;REAL</v>
      </c>
      <c r="K524" s="30" t="str">
        <f t="shared" si="36"/>
        <v>.d</v>
      </c>
      <c r="L524" s="40" t="str">
        <f>VLOOKUP(C524,SOURCE!V$6:AB$10042,2,0)</f>
        <v>STACK</v>
      </c>
      <c r="M524" t="str">
        <f>IF(VLOOKUP(I524,SOURCE!B:P,2,0)="/  { itemToBeCoded","To be coded","")</f>
        <v/>
      </c>
      <c r="N524" s="22"/>
      <c r="Q524" s="26" t="str">
        <f>VLOOKUP(I524,SOURCE!B:P,5,0)</f>
        <v>".d"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VLOOKUP(C525,SOURCE!$V$3:$AC$2863,8,0)</f>
        <v>ITM_DtoDMS</v>
      </c>
      <c r="E525" s="26" t="str">
        <f>CHAR(34)&amp;VLOOKUP(C525,SOURCE!$V$3:$AC$2863,6,0)&amp;CHAR(34)</f>
        <v>"D&gt;D.MS"</v>
      </c>
      <c r="F525" s="22" t="str">
        <f>VLOOKUP(C525,SOURCE!$V$3:$AD$2863,9,0)&amp;"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VLOOKUP(C525,SOURCE!V$6:AB$10042,7,0)</f>
        <v>1693</v>
      </c>
      <c r="J525" s="28" t="str">
        <f>VLOOKUP(C525,SOURCE!V$6:AB$10042,6,0)</f>
        <v>D&gt;D.MS</v>
      </c>
      <c r="K525" s="30" t="str">
        <f t="shared" si="36"/>
        <v>D&gt;D.MS</v>
      </c>
      <c r="L525" s="40" t="str">
        <f>VLOOKUP(C525,SOURCE!V$6:AB$10042,2,0)</f>
        <v>Trig</v>
      </c>
      <c r="M525" t="str">
        <f>IF(VLOOKUP(I525,SOURCE!B:P,2,0)="/  { itemToBeCoded","To be coded","")</f>
        <v/>
      </c>
      <c r="N525" s="22"/>
      <c r="Q525" s="26" t="str">
        <f>VLOOKUP(I525,SOURCE!B:P,5,0)</f>
        <v>"D" STD_RIGHT_ARROW "D.MS"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VLOOKUP(C526,SOURCE!$V$3:$AC$2863,8,0)</f>
        <v>ITM_SHUFFLE</v>
      </c>
      <c r="E526" s="26" t="str">
        <f>CHAR(34)&amp;VLOOKUP(C526,SOURCE!$V$3:$AC$2863,6,0)&amp;CHAR(34)</f>
        <v>"&lt;&gt;"</v>
      </c>
      <c r="F526" s="22" t="str">
        <f>VLOOKUP(C526,SOURCE!$V$3:$AD$2863,9,0)&amp;"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VLOOKUP(C526,SOURCE!V$6:AB$10042,7,0)</f>
        <v>1694</v>
      </c>
      <c r="J526" s="28" t="str">
        <f>VLOOKUP(C526,SOURCE!V$6:AB$10042,6,0)</f>
        <v>&lt;&gt;</v>
      </c>
      <c r="K526" s="30" t="str">
        <f t="shared" si="36"/>
        <v>&lt;&gt;</v>
      </c>
      <c r="L526" s="40">
        <f>VLOOKUP(C526,SOURCE!V$6:AB$10042,2,0)</f>
        <v>0</v>
      </c>
      <c r="M526" t="str">
        <f>IF(VLOOKUP(I526,SOURCE!B:P,2,0)="/  { itemToBeCoded","To be coded","")</f>
        <v/>
      </c>
      <c r="N526" s="22"/>
      <c r="Q526" s="26" t="str">
        <f>VLOOKUP(I526,SOURCE!B:P,5,0)</f>
        <v>STD_LEFT_RIGHT_ARROWS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VLOOKUP(C527,SOURCE!$V$3:$AC$2863,8,0)</f>
        <v>ITM_PC</v>
      </c>
      <c r="E527" s="26" t="str">
        <f>CHAR(34)&amp;VLOOKUP(C527,SOURCE!$V$3:$AC$2863,6,0)&amp;CHAR(34)</f>
        <v>"%"</v>
      </c>
      <c r="F527" s="22" t="str">
        <f>VLOOKUP(C527,SOURCE!$V$3:$AD$2863,9,0)&amp;"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VLOOKUP(C527,SOURCE!V$6:AB$10042,7,0)</f>
        <v>1695</v>
      </c>
      <c r="J527" s="28" t="str">
        <f>VLOOKUP(C527,SOURCE!V$6:AB$10042,6,0)</f>
        <v>%</v>
      </c>
      <c r="K527" s="30" t="str">
        <f t="shared" si="36"/>
        <v>%</v>
      </c>
      <c r="L527" s="40" t="str">
        <f>VLOOKUP(C527,SOURCE!V$6:AB$10042,2,0)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VLOOKUP(C528,SOURCE!$V$3:$AC$2863,8,0)</f>
        <v>ITM_PCMRR</v>
      </c>
      <c r="E528" s="26" t="str">
        <f>CHAR(34)&amp;VLOOKUP(C528,SOURCE!$V$3:$AC$2863,6,0)&amp;CHAR(34)</f>
        <v>"%MRR"</v>
      </c>
      <c r="F528" s="22" t="str">
        <f>VLOOKUP(C528,SOURCE!$V$3:$AD$2863,9,0)&amp;"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VLOOKUP(C528,SOURCE!V$6:AB$10042,7,0)</f>
        <v>1696</v>
      </c>
      <c r="J528" s="28" t="str">
        <f>VLOOKUP(C528,SOURCE!V$6:AB$10042,6,0)</f>
        <v>%MRR</v>
      </c>
      <c r="K528" s="30" t="str">
        <f t="shared" si="36"/>
        <v>%MRR</v>
      </c>
      <c r="L528" s="40" t="str">
        <f>VLOOKUP(C528,SOURCE!V$6:AB$10042,2,0)</f>
        <v>FIN</v>
      </c>
      <c r="M528" t="str">
        <f>IF(VLOOKUP(I528,SOURCE!B:P,2,0)="/  { itemToBeCoded","To be coded","")</f>
        <v/>
      </c>
      <c r="N528" s="22"/>
      <c r="Q528" s="26" t="str">
        <f>VLOOKUP(I528,SOURCE!B:P,5,0)</f>
        <v>"%MRR"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VLOOKUP(C529,SOURCE!$V$3:$AC$2863,8,0)</f>
        <v>ITM_PCT</v>
      </c>
      <c r="E529" s="26" t="str">
        <f>CHAR(34)&amp;VLOOKUP(C529,SOURCE!$V$3:$AC$2863,6,0)&amp;CHAR(34)</f>
        <v>"%T"</v>
      </c>
      <c r="F529" s="22" t="str">
        <f>VLOOKUP(C529,SOURCE!$V$3:$AD$2863,9,0)&amp;"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VLOOKUP(C529,SOURCE!V$6:AB$10042,7,0)</f>
        <v>1697</v>
      </c>
      <c r="J529" s="28" t="str">
        <f>VLOOKUP(C529,SOURCE!V$6:AB$10042,6,0)</f>
        <v>%T</v>
      </c>
      <c r="K529" s="30" t="str">
        <f t="shared" si="36"/>
        <v>%T</v>
      </c>
      <c r="L529" s="40" t="str">
        <f>VLOOKUP(C529,SOURCE!V$6:AB$10042,2,0)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"%T"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VLOOKUP(C530,SOURCE!$V$3:$AC$2863,8,0)</f>
        <v>ITM_PCSIGMA</v>
      </c>
      <c r="E530" s="26" t="str">
        <f>CHAR(34)&amp;VLOOKUP(C530,SOURCE!$V$3:$AC$2863,6,0)&amp;CHAR(34)</f>
        <v>"%SUM"</v>
      </c>
      <c r="F530" s="22" t="str">
        <f>VLOOKUP(C530,SOURCE!$V$3:$AD$2863,9,0)&amp;"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VLOOKUP(C530,SOURCE!V$6:AB$10042,7,0)</f>
        <v>1698</v>
      </c>
      <c r="J530" s="28" t="str">
        <f>VLOOKUP(C530,SOURCE!V$6:AB$10042,6,0)</f>
        <v>%SUM</v>
      </c>
      <c r="K530" s="30" t="str">
        <f t="shared" si="36"/>
        <v>%SUM</v>
      </c>
      <c r="L530" s="40" t="str">
        <f>VLOOKUP(C530,SOURCE!V$6:AB$10042,2,0)</f>
        <v>STAT</v>
      </c>
      <c r="M530" t="str">
        <f>IF(VLOOKUP(I530,SOURCE!B:P,2,0)="/  { itemToBeCoded","To be coded","")</f>
        <v/>
      </c>
      <c r="N530" s="22"/>
      <c r="Q530" s="26" t="str">
        <f>VLOOKUP(I530,SOURCE!B:P,5,0)</f>
        <v>"%" STD_SIGMA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VLOOKUP(C531,SOURCE!$V$3:$AC$2863,8,0)</f>
        <v>ITM_PCPMG</v>
      </c>
      <c r="E531" s="26" t="str">
        <f>CHAR(34)&amp;VLOOKUP(C531,SOURCE!$V$3:$AC$2863,6,0)&amp;CHAR(34)</f>
        <v>"%+MG"</v>
      </c>
      <c r="F531" s="22" t="str">
        <f>VLOOKUP(C531,SOURCE!$V$3:$AD$2863,9,0)&amp;"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VLOOKUP(C531,SOURCE!V$6:AB$10042,7,0)</f>
        <v>1699</v>
      </c>
      <c r="J531" s="28" t="str">
        <f>VLOOKUP(C531,SOURCE!V$6:AB$10042,6,0)</f>
        <v>%+MG</v>
      </c>
      <c r="K531" s="30" t="str">
        <f t="shared" si="36"/>
        <v>%+MG</v>
      </c>
      <c r="L531" s="40" t="str">
        <f>VLOOKUP(C531,SOURCE!V$6:AB$10042,2,0)</f>
        <v>FIN</v>
      </c>
      <c r="M531" t="str">
        <f>IF(VLOOKUP(I531,SOURCE!B:P,2,0)="/  { itemToBeCoded","To be coded","")</f>
        <v/>
      </c>
      <c r="N531" s="22"/>
      <c r="Q531" s="26" t="str">
        <f>VLOOKUP(I531,SOURCE!B:P,5,0)</f>
        <v>"%+MG"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VLOOKUP(C532,SOURCE!$V$3:$AC$2863,8,0)</f>
        <v>ITM_INTEGRAL</v>
      </c>
      <c r="E532" s="26" t="str">
        <f>CHAR(34)&amp;VLOOKUP(C532,SOURCE!$V$3:$AC$2863,6,0)&amp;CHAR(34)</f>
        <v>"INTEGRAL"</v>
      </c>
      <c r="F532" s="22" t="str">
        <f>VLOOKUP(C532,SOURCE!$V$3:$AD$2863,9,0)&amp;"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VLOOKUP(C532,SOURCE!V$6:AB$10042,7,0)</f>
        <v>1700</v>
      </c>
      <c r="J532" s="28" t="str">
        <f>VLOOKUP(C532,SOURCE!V$6:AB$10042,6,0)</f>
        <v>INTEGRAL</v>
      </c>
      <c r="K532" s="30" t="str">
        <f t="shared" si="36"/>
        <v>INTEGRAL</v>
      </c>
      <c r="L532" s="40" t="str">
        <f>VLOOKUP(C532,SOURCE!V$6:AB$10042,2,0)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STD_INTEGRAL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VLOOKUP(C533,SOURCE!$V$3:$AC$2863,8,0)</f>
        <v>ITM_PMOD</v>
      </c>
      <c r="E533" s="26" t="str">
        <f>CHAR(34)&amp;VLOOKUP(C533,SOURCE!$V$3:$AC$2863,6,0)&amp;CHAR(34)</f>
        <v>"^MOD"</v>
      </c>
      <c r="F533" s="22" t="str">
        <f>VLOOKUP(C533,SOURCE!$V$3:$AD$2863,9,0)&amp;"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VLOOKUP(C533,SOURCE!V$6:AB$10042,7,0)</f>
        <v>1701</v>
      </c>
      <c r="J533" s="28" t="str">
        <f>VLOOKUP(C533,SOURCE!V$6:AB$10042,6,0)</f>
        <v>^MOD</v>
      </c>
      <c r="K533" s="30" t="str">
        <f t="shared" si="36"/>
        <v>^MOD</v>
      </c>
      <c r="L533" s="40" t="str">
        <f>VLOOKUP(C533,SOURCE!V$6:AB$10042,2,0)</f>
        <v/>
      </c>
      <c r="M533" t="str">
        <f>IF(VLOOKUP(I533,SOURCE!B:P,2,0)="/  { itemToBeCoded","To be coded","")</f>
        <v/>
      </c>
      <c r="N533" s="22"/>
      <c r="Q533" s="26" t="str">
        <f>VLOOKUP(I533,SOURCE!B:P,5,0)</f>
        <v>"^MOD"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VLOOKUP(C534,SOURCE!$V$3:$AC$2863,8,0)</f>
        <v>ITM_M_DET</v>
      </c>
      <c r="E534" s="26" t="str">
        <f>CHAR(34)&amp;VLOOKUP(C534,SOURCE!$V$3:$AC$2863,6,0)&amp;CHAR(34)</f>
        <v>"|M|"</v>
      </c>
      <c r="F534" s="22" t="str">
        <f>VLOOKUP(C534,SOURCE!$V$3:$AD$2863,9,0)&amp;"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VLOOKUP(C534,SOURCE!V$6:AB$10042,7,0)</f>
        <v>1702</v>
      </c>
      <c r="J534" s="28" t="str">
        <f>VLOOKUP(C534,SOURCE!V$6:AB$10042,6,0)</f>
        <v>|M|</v>
      </c>
      <c r="K534" s="30" t="str">
        <f t="shared" si="36"/>
        <v>|M|</v>
      </c>
      <c r="L534" s="40" t="str">
        <f>VLOOKUP(C534,SOURCE!V$6:AB$10042,2,0)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"|M|"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VLOOKUP(C535,SOURCE!$V$3:$AC$2863,8,0)</f>
        <v>ITM_PARALLEL</v>
      </c>
      <c r="E535" s="26" t="str">
        <f>CHAR(34)&amp;VLOOKUP(C535,SOURCE!$V$3:$AC$2863,6,0)&amp;CHAR(34)</f>
        <v>"PARL"</v>
      </c>
      <c r="F535" s="22" t="str">
        <f>VLOOKUP(C535,SOURCE!$V$3:$AD$2863,9,0)&amp;"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VLOOKUP(C535,SOURCE!V$6:AB$10042,7,0)</f>
        <v>1703</v>
      </c>
      <c r="J535" s="28" t="str">
        <f>VLOOKUP(C535,SOURCE!V$6:AB$10042,6,0)</f>
        <v>PARL</v>
      </c>
      <c r="K535" s="30" t="str">
        <f t="shared" si="36"/>
        <v>||</v>
      </c>
      <c r="L535" s="40" t="str">
        <f>VLOOKUP(C535,SOURCE!V$6:AB$10042,2,0)</f>
        <v>ELEC</v>
      </c>
      <c r="M535" t="str">
        <f>IF(VLOOKUP(I535,SOURCE!B:P,2,0)="/  { itemToBeCoded","To be coded","")</f>
        <v/>
      </c>
      <c r="N535" s="22"/>
      <c r="Q535" s="26" t="str">
        <f>VLOOKUP(I535,SOURCE!B:P,5,0)</f>
        <v>"|" STD_SPACE_3_PER_EM "|"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VLOOKUP(C536,SOURCE!$V$3:$AC$2863,8,0)</f>
        <v>ITM_M_TRANSP</v>
      </c>
      <c r="E536" s="26" t="str">
        <f>CHAR(34)&amp;VLOOKUP(C536,SOURCE!$V$3:$AC$2863,6,0)&amp;CHAR(34)</f>
        <v>"[M]^T"</v>
      </c>
      <c r="F536" s="22" t="str">
        <f>VLOOKUP(C536,SOURCE!$V$3:$AD$2863,9,0)&amp;"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VLOOKUP(C536,SOURCE!V$6:AB$10042,7,0)</f>
        <v>1704</v>
      </c>
      <c r="J536" s="28" t="str">
        <f>VLOOKUP(C536,SOURCE!V$6:AB$10042,6,0)</f>
        <v>[M]^T</v>
      </c>
      <c r="K536" s="30" t="str">
        <f t="shared" si="36"/>
        <v>[M]^T</v>
      </c>
      <c r="L536" s="40" t="str">
        <f>VLOOKUP(C536,SOURCE!V$6:AB$10042,2,0)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"[M]" STD_SUP_T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VLOOKUP(C537,SOURCE!$V$3:$AC$2863,8,0)</f>
        <v>ITM_M_INV</v>
      </c>
      <c r="E537" s="26" t="str">
        <f>CHAR(34)&amp;VLOOKUP(C537,SOURCE!$V$3:$AC$2863,6,0)&amp;CHAR(34)</f>
        <v>"[M]^MINUS_1"</v>
      </c>
      <c r="F537" s="22" t="str">
        <f>VLOOKUP(C537,SOURCE!$V$3:$AD$2863,9,0)&amp;"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VLOOKUP(C537,SOURCE!V$6:AB$10042,7,0)</f>
        <v>1705</v>
      </c>
      <c r="J537" s="28" t="str">
        <f>VLOOKUP(C537,SOURCE!V$6:AB$10042,6,0)</f>
        <v>[M]^MINUS_1</v>
      </c>
      <c r="K537" s="30" t="str">
        <f t="shared" si="36"/>
        <v>[M]^MINUS_1</v>
      </c>
      <c r="L537" s="40" t="str">
        <f>VLOOKUP(C537,SOURCE!V$6:AB$10042,2,0)</f>
        <v/>
      </c>
      <c r="M537" t="str">
        <f>IF(VLOOKUP(I537,SOURCE!B:P,2,0)="/  { itemToBeCoded","To be coded","")</f>
        <v/>
      </c>
      <c r="N537" s="22"/>
      <c r="Q537" s="26" t="str">
        <f>VLOOKUP(I537,SOURCE!B:P,5,0)</f>
        <v>"[M]" STD_SUP_MINUS_1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VLOOKUP(C538,SOURCE!$V$3:$AC$2863,8,0)</f>
        <v>ITM_MULPIto</v>
      </c>
      <c r="E538" s="26" t="str">
        <f>CHAR(34)&amp;VLOOKUP(C538,SOURCE!$V$3:$AC$2863,6,0)&amp;CHAR(34)</f>
        <v>"MULPI&gt;"</v>
      </c>
      <c r="F538" s="22" t="str">
        <f>VLOOKUP(C538,SOURCE!$V$3:$AD$2863,9,0)&amp;"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VLOOKUP(C538,SOURCE!V$6:AB$10042,7,0)</f>
        <v>1707</v>
      </c>
      <c r="J538" s="28" t="str">
        <f>VLOOKUP(C538,SOURCE!V$6:AB$10042,6,0)</f>
        <v>MULPI&gt;</v>
      </c>
      <c r="K538" s="30" t="str">
        <f t="shared" si="36"/>
        <v>MULpi&gt;</v>
      </c>
      <c r="L538" s="40" t="str">
        <f>VLOOKUP(C538,SOURCE!V$6:AB$10042,2,0)</f>
        <v>Math</v>
      </c>
      <c r="M538" t="str">
        <f>IF(VLOOKUP(I538,SOURCE!B:P,2,0)="/  { itemToBeCoded","To be coded","")</f>
        <v/>
      </c>
      <c r="N538" s="22"/>
      <c r="Q538" s="26" t="str">
        <f>VLOOKUP(I538,SOURCE!B:P,5,0)</f>
        <v>"MUL" STD_pi STD_RIGHT_ARROW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VLOOKUP(C539,SOURCE!$V$3:$AC$2863,8,0)</f>
        <v>ITM_PRINTERADV</v>
      </c>
      <c r="E539" s="26" t="str">
        <f>CHAR(34)&amp;VLOOKUP(C539,SOURCE!$V$3:$AC$2863,6,0)&amp;CHAR(34)</f>
        <v>"PRINTERADV"</v>
      </c>
      <c r="F539" s="22" t="str">
        <f>VLOOKUP(C539,SOURCE!$V$3:$AD$2863,9,0)&amp;"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VLOOKUP(C539,SOURCE!V$6:AB$10042,7,0)</f>
        <v>1708</v>
      </c>
      <c r="J539" s="28" t="str">
        <f>VLOOKUP(C539,SOURCE!V$6:AB$10042,6,0)</f>
        <v>PRINTERADV</v>
      </c>
      <c r="K539" s="30" t="str">
        <f t="shared" si="36"/>
        <v>PRINTERADV</v>
      </c>
      <c r="L539" s="40" t="str">
        <f>VLOOKUP(C539,SOURCE!V$6:AB$10042,2,0)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"ADV"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VLOOKUP(C540,SOURCE!$V$3:$AC$2863,8,0)</f>
        <v>ITM_PRINTERCHAR</v>
      </c>
      <c r="E540" s="26" t="str">
        <f>CHAR(34)&amp;VLOOKUP(C540,SOURCE!$V$3:$AC$2863,6,0)&amp;CHAR(34)</f>
        <v>"PRINTERCHAR"</v>
      </c>
      <c r="F540" s="22" t="str">
        <f>VLOOKUP(C540,SOURCE!$V$3:$AD$2863,9,0)&amp;"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VLOOKUP(C540,SOURCE!V$6:AB$10042,7,0)</f>
        <v>1709</v>
      </c>
      <c r="J540" s="28" t="str">
        <f>VLOOKUP(C540,SOURCE!V$6:AB$10042,6,0)</f>
        <v>PRINTERCHAR</v>
      </c>
      <c r="K540" s="30" t="str">
        <f t="shared" si="36"/>
        <v>PRINTERCHAR</v>
      </c>
      <c r="L540" s="40" t="str">
        <f>VLOOKUP(C540,SOURCE!V$6:AB$10042,2,0)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"CHAR"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VLOOKUP(C541,SOURCE!$V$3:$AC$2863,8,0)</f>
        <v>ITM_PRINTERDLAY</v>
      </c>
      <c r="E541" s="26" t="str">
        <f>CHAR(34)&amp;VLOOKUP(C541,SOURCE!$V$3:$AC$2863,6,0)&amp;CHAR(34)</f>
        <v>"PRINTERDLAY"</v>
      </c>
      <c r="F541" s="22" t="str">
        <f>VLOOKUP(C541,SOURCE!$V$3:$AD$2863,9,0)&amp;"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VLOOKUP(C541,SOURCE!V$6:AB$10042,7,0)</f>
        <v>1710</v>
      </c>
      <c r="J541" s="28" t="str">
        <f>VLOOKUP(C541,SOURCE!V$6:AB$10042,6,0)</f>
        <v>PRINTERDLAY</v>
      </c>
      <c r="K541" s="30" t="str">
        <f t="shared" si="36"/>
        <v>PRINTERDLAY</v>
      </c>
      <c r="L541" s="40" t="str">
        <f>VLOOKUP(C541,SOURCE!V$6:AB$10042,2,0)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"DLAY"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VLOOKUP(C542,SOURCE!$V$3:$AC$2863,8,0)</f>
        <v>ITM_PRINTERLCD</v>
      </c>
      <c r="E542" s="26" t="str">
        <f>CHAR(34)&amp;VLOOKUP(C542,SOURCE!$V$3:$AC$2863,6,0)&amp;CHAR(34)</f>
        <v>"PRINTERLCD"</v>
      </c>
      <c r="F542" s="22" t="str">
        <f>VLOOKUP(C542,SOURCE!$V$3:$AD$2863,9,0)&amp;"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VLOOKUP(C542,SOURCE!V$6:AB$10042,7,0)</f>
        <v>1711</v>
      </c>
      <c r="J542" s="28" t="str">
        <f>VLOOKUP(C542,SOURCE!V$6:AB$10042,6,0)</f>
        <v>PRINTERLCD</v>
      </c>
      <c r="K542" s="30" t="str">
        <f t="shared" si="36"/>
        <v>PRINTERLCD</v>
      </c>
      <c r="L542" s="40" t="str">
        <f>VLOOKUP(C542,SOURCE!V$6:AB$10042,2,0)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"LCD"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VLOOKUP(C543,SOURCE!$V$3:$AC$2863,8,0)</f>
        <v>ITM_PRINTERMODE</v>
      </c>
      <c r="E543" s="26" t="str">
        <f>CHAR(34)&amp;VLOOKUP(C543,SOURCE!$V$3:$AC$2863,6,0)&amp;CHAR(34)</f>
        <v>"PRINTERMODE"</v>
      </c>
      <c r="F543" s="22" t="str">
        <f>VLOOKUP(C543,SOURCE!$V$3:$AD$2863,9,0)&amp;"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VLOOKUP(C543,SOURCE!V$6:AB$10042,7,0)</f>
        <v>1712</v>
      </c>
      <c r="J543" s="28" t="str">
        <f>VLOOKUP(C543,SOURCE!V$6:AB$10042,6,0)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VLOOKUP(C543,SOURCE!V$6:AB$10042,2,0)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"MODE"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VLOOKUP(C544,SOURCE!$V$3:$AC$2863,8,0)</f>
        <v>ITM_PRINTERPROG</v>
      </c>
      <c r="E544" s="26" t="str">
        <f>CHAR(34)&amp;VLOOKUP(C544,SOURCE!$V$3:$AC$2863,6,0)&amp;CHAR(34)</f>
        <v>"PRINTERPROG"</v>
      </c>
      <c r="F544" s="22" t="str">
        <f>VLOOKUP(C544,SOURCE!$V$3:$AD$2863,9,0)&amp;"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VLOOKUP(C544,SOURCE!V$6:AB$10042,7,0)</f>
        <v>1713</v>
      </c>
      <c r="J544" s="28" t="str">
        <f>VLOOKUP(C544,SOURCE!V$6:AB$10042,6,0)</f>
        <v>PRINTERPROG</v>
      </c>
      <c r="K544" s="30" t="str">
        <f t="shared" si="40"/>
        <v>PRINTERPROG</v>
      </c>
      <c r="L544" s="40" t="str">
        <f>VLOOKUP(C544,SOURCE!V$6:AB$10042,2,0)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"PROG"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VLOOKUP(C545,SOURCE!$V$3:$AC$2863,8,0)</f>
        <v>ITM_PRINTERR</v>
      </c>
      <c r="E545" s="26" t="str">
        <f>CHAR(34)&amp;VLOOKUP(C545,SOURCE!$V$3:$AC$2863,6,0)&amp;CHAR(34)</f>
        <v>"PRINTERR"</v>
      </c>
      <c r="F545" s="22" t="str">
        <f>VLOOKUP(C545,SOURCE!$V$3:$AD$2863,9,0)&amp;"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VLOOKUP(C545,SOURCE!V$6:AB$10042,7,0)</f>
        <v>1714</v>
      </c>
      <c r="J545" s="28" t="str">
        <f>VLOOKUP(C545,SOURCE!V$6:AB$10042,6,0)</f>
        <v>PRINTERR</v>
      </c>
      <c r="K545" s="30" t="str">
        <f t="shared" si="40"/>
        <v>PRINTERr</v>
      </c>
      <c r="L545" s="40" t="str">
        <f>VLOOKUP(C545,SOURCE!V$6:AB$10042,2,0)</f>
        <v/>
      </c>
      <c r="M545" t="str">
        <f>IF(VLOOKUP(I545,SOURCE!B:P,2,0)="/  { itemToBeCoded","To be coded","")</f>
        <v>To be coded</v>
      </c>
      <c r="N545" s="22"/>
      <c r="Q545" s="26" t="str">
        <f>VLOOKUP(I545,SOURCE!B:P,5,0)</f>
        <v>STD_PRINTER "r"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VLOOKUP(C546,SOURCE!$V$3:$AC$2863,8,0)</f>
        <v>ITM_PRINTERREGS</v>
      </c>
      <c r="E546" s="26" t="str">
        <f>CHAR(34)&amp;VLOOKUP(C546,SOURCE!$V$3:$AC$2863,6,0)&amp;CHAR(34)</f>
        <v>"PRINTERREGS"</v>
      </c>
      <c r="F546" s="22" t="str">
        <f>VLOOKUP(C546,SOURCE!$V$3:$AD$2863,9,0)&amp;"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VLOOKUP(C546,SOURCE!V$6:AB$10042,7,0)</f>
        <v>1715</v>
      </c>
      <c r="J546" s="28" t="str">
        <f>VLOOKUP(C546,SOURCE!V$6:AB$10042,6,0)</f>
        <v>PRINTERREGS</v>
      </c>
      <c r="K546" s="30" t="str">
        <f t="shared" si="40"/>
        <v>PRINTERREGS</v>
      </c>
      <c r="L546" s="40" t="str">
        <f>VLOOKUP(C546,SOURCE!V$6:AB$10042,2,0)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"REGS"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VLOOKUP(C547,SOURCE!$V$3:$AC$2863,8,0)</f>
        <v>ITM_PRINTERSTK</v>
      </c>
      <c r="E547" s="26" t="str">
        <f>CHAR(34)&amp;VLOOKUP(C547,SOURCE!$V$3:$AC$2863,6,0)&amp;CHAR(34)</f>
        <v>"PRINTERSTK"</v>
      </c>
      <c r="F547" s="22" t="str">
        <f>VLOOKUP(C547,SOURCE!$V$3:$AD$2863,9,0)&amp;"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VLOOKUP(C547,SOURCE!V$6:AB$10042,7,0)</f>
        <v>1716</v>
      </c>
      <c r="J547" s="28" t="str">
        <f>VLOOKUP(C547,SOURCE!V$6:AB$10042,6,0)</f>
        <v>PRINTERSTK</v>
      </c>
      <c r="K547" s="30" t="str">
        <f t="shared" si="40"/>
        <v>PRINTERSTK</v>
      </c>
      <c r="L547" s="40" t="str">
        <f>VLOOKUP(C547,SOURCE!V$6:AB$10042,2,0)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STD_PRINTER "STK"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VLOOKUP(C548,SOURCE!$V$3:$AC$2863,8,0)</f>
        <v>ITM_PRINTERTAB</v>
      </c>
      <c r="E548" s="26" t="str">
        <f>CHAR(34)&amp;VLOOKUP(C548,SOURCE!$V$3:$AC$2863,6,0)&amp;CHAR(34)</f>
        <v>"PRINTERTAB"</v>
      </c>
      <c r="F548" s="22" t="str">
        <f>VLOOKUP(C548,SOURCE!$V$3:$AD$2863,9,0)&amp;"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VLOOKUP(C548,SOURCE!V$6:AB$10042,7,0)</f>
        <v>1717</v>
      </c>
      <c r="J548" s="28" t="str">
        <f>VLOOKUP(C548,SOURCE!V$6:AB$10042,6,0)</f>
        <v>PRINTERTAB</v>
      </c>
      <c r="K548" s="30" t="str">
        <f t="shared" si="40"/>
        <v>PRINTERTAB</v>
      </c>
      <c r="L548" s="40" t="str">
        <f>VLOOKUP(C548,SOURCE!V$6:AB$10042,2,0)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"TAB"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VLOOKUP(C549,SOURCE!$V$3:$AC$2863,8,0)</f>
        <v>ITM_PRINTERUSER</v>
      </c>
      <c r="E549" s="26" t="str">
        <f>CHAR(34)&amp;VLOOKUP(C549,SOURCE!$V$3:$AC$2863,6,0)&amp;CHAR(34)</f>
        <v>"PRINTERUSER"</v>
      </c>
      <c r="F549" s="22" t="str">
        <f>VLOOKUP(C549,SOURCE!$V$3:$AD$2863,9,0)&amp;"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VLOOKUP(C549,SOURCE!V$6:AB$10042,7,0)</f>
        <v>1718</v>
      </c>
      <c r="J549" s="28" t="str">
        <f>VLOOKUP(C549,SOURCE!V$6:AB$10042,6,0)</f>
        <v>PRINTERUSER</v>
      </c>
      <c r="K549" s="30" t="str">
        <f t="shared" si="40"/>
        <v>PRINTERUSER</v>
      </c>
      <c r="L549" s="40" t="str">
        <f>VLOOKUP(C549,SOURCE!V$6:AB$10042,2,0)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"USER"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VLOOKUP(C550,SOURCE!$V$3:$AC$2863,8,0)</f>
        <v>ITM_PRINTERWIDTH</v>
      </c>
      <c r="E550" s="26" t="str">
        <f>CHAR(34)&amp;VLOOKUP(C550,SOURCE!$V$3:$AC$2863,6,0)&amp;CHAR(34)</f>
        <v>"PRINTERWIDTH"</v>
      </c>
      <c r="F550" s="22" t="str">
        <f>VLOOKUP(C550,SOURCE!$V$3:$AD$2863,9,0)&amp;"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VLOOKUP(C550,SOURCE!V$6:AB$10042,7,0)</f>
        <v>1719</v>
      </c>
      <c r="J550" s="28" t="str">
        <f>VLOOKUP(C550,SOURCE!V$6:AB$10042,6,0)</f>
        <v>PRINTERWIDTH</v>
      </c>
      <c r="K550" s="30" t="str">
        <f t="shared" si="40"/>
        <v>PRINTERWIDTH</v>
      </c>
      <c r="L550" s="40" t="str">
        <f>VLOOKUP(C550,SOURCE!V$6:AB$10042,2,0)</f>
        <v/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"WIDTH"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VLOOKUP(C551,SOURCE!$V$3:$AC$2863,8,0)</f>
        <v>ITM_PRINTERSIGMA</v>
      </c>
      <c r="E551" s="26" t="str">
        <f>CHAR(34)&amp;VLOOKUP(C551,SOURCE!$V$3:$AC$2863,6,0)&amp;CHAR(34)</f>
        <v>"PRINTERSUM"</v>
      </c>
      <c r="F551" s="22" t="str">
        <f>VLOOKUP(C551,SOURCE!$V$3:$AD$2863,9,0)&amp;"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VLOOKUP(C551,SOURCE!V$6:AB$10042,7,0)</f>
        <v>1720</v>
      </c>
      <c r="J551" s="28" t="str">
        <f>VLOOKUP(C551,SOURCE!V$6:AB$10042,6,0)</f>
        <v>PRINTERSUM</v>
      </c>
      <c r="K551" s="30" t="str">
        <f t="shared" si="40"/>
        <v>PRINTERSUM</v>
      </c>
      <c r="L551" s="40" t="str">
        <f>VLOOKUP(C551,SOURCE!V$6:AB$10042,2,0)</f>
        <v/>
      </c>
      <c r="M551" t="str">
        <f>IF(VLOOKUP(I551,SOURCE!B:P,2,0)="/  { itemToBeCoded","To be coded","")</f>
        <v>To be coded</v>
      </c>
      <c r="N551" s="22"/>
      <c r="Q551" s="26" t="str">
        <f>VLOOKUP(I551,SOURCE!B:P,5,0)</f>
        <v>STD_PRINTER STD_SIGMA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VLOOKUP(C552,SOURCE!$V$3:$AC$2863,8,0)</f>
        <v>ITM_PRINTERHASH</v>
      </c>
      <c r="E552" s="26" t="str">
        <f>CHAR(34)&amp;VLOOKUP(C552,SOURCE!$V$3:$AC$2863,6,0)&amp;CHAR(34)</f>
        <v>"PRINTER#"</v>
      </c>
      <c r="F552" s="22" t="str">
        <f>VLOOKUP(C552,SOURCE!$V$3:$AD$2863,9,0)&amp;"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VLOOKUP(C552,SOURCE!V$6:AB$10042,7,0)</f>
        <v>1721</v>
      </c>
      <c r="J552" s="28" t="str">
        <f>VLOOKUP(C552,SOURCE!V$6:AB$10042,6,0)</f>
        <v>PRINTER#</v>
      </c>
      <c r="K552" s="30" t="str">
        <f t="shared" si="40"/>
        <v>PRINTER#</v>
      </c>
      <c r="L552" s="40">
        <f>VLOOKUP(C552,SOURCE!V$6:AB$10042,2,0)</f>
        <v>0</v>
      </c>
      <c r="M552" t="str">
        <f>IF(VLOOKUP(I552,SOURCE!B:P,2,0)="/  { itemToBeCoded","To be coded","")</f>
        <v>To be coded</v>
      </c>
      <c r="N552" s="22"/>
      <c r="Q552" s="26" t="str">
        <f>VLOOKUP(I552,SOURCE!B:P,5,0)</f>
        <v>STD_PRINTER "#"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VLOOKUP(C553,SOURCE!$V$3:$AC$2863,8,0)</f>
        <v>ITM_FBR</v>
      </c>
      <c r="E553" s="26" t="str">
        <f>CHAR(34)&amp;VLOOKUP(C553,SOURCE!$V$3:$AC$2863,6,0)&amp;CHAR(34)</f>
        <v>"FBR"</v>
      </c>
      <c r="F553" s="22" t="str">
        <f>VLOOKUP(C553,SOURCE!$V$3:$AD$2863,9,0)&amp;"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VLOOKUP(C553,SOURCE!V$6:AB$10042,7,0)</f>
        <v>1722</v>
      </c>
      <c r="J553" s="28" t="str">
        <f>VLOOKUP(C553,SOURCE!V$6:AB$10042,6,0)</f>
        <v>FBR</v>
      </c>
      <c r="K553" s="30" t="str">
        <f t="shared" si="40"/>
        <v>FBR</v>
      </c>
      <c r="L553" s="40">
        <f>VLOOKUP(C553,SOURCE!V$6:AB$10042,2,0)</f>
        <v>0</v>
      </c>
      <c r="M553" t="str">
        <f>IF(VLOOKUP(I553,SOURCE!B:P,2,0)="/  { itemToBeCoded","To be coded","")</f>
        <v/>
      </c>
      <c r="N553" s="22"/>
      <c r="Q553" s="26" t="str">
        <f>VLOOKUP(I553,SOURCE!B:P,5,0)</f>
        <v>"FBR"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VLOOKUP(C554,SOURCE!$V$3:$AC$2863,8,0)</f>
        <v>ITM_Kk</v>
      </c>
      <c r="E554" s="26" t="str">
        <f>CHAR(34)&amp;VLOOKUP(C554,SOURCE!$V$3:$AC$2863,6,0)&amp;CHAR(34)</f>
        <v>"K(M)"</v>
      </c>
      <c r="F554" s="22" t="str">
        <f>VLOOKUP(C554,SOURCE!$V$3:$AD$2863,9,0)&amp;"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VLOOKUP(C554,SOURCE!V$6:AB$10042,7,0)</f>
        <v>1726</v>
      </c>
      <c r="J554" s="28" t="str">
        <f>VLOOKUP(C554,SOURCE!V$6:AB$10042,6,0)</f>
        <v>K(M)</v>
      </c>
      <c r="K554" s="30" t="str">
        <f t="shared" si="40"/>
        <v>K(m)</v>
      </c>
      <c r="L554" s="40" t="str">
        <f>VLOOKUP(C554,SOURCE!V$6:AB$10042,2,0)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"K(m)"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VLOOKUP(C555,SOURCE!$V$3:$AC$2863,8,0)</f>
        <v>ITM_Ek</v>
      </c>
      <c r="E555" s="26" t="str">
        <f>CHAR(34)&amp;VLOOKUP(C555,SOURCE!$V$3:$AC$2863,6,0)&amp;CHAR(34)</f>
        <v>"E(M)"</v>
      </c>
      <c r="F555" s="22" t="str">
        <f>VLOOKUP(C555,SOURCE!$V$3:$AD$2863,9,0)&amp;"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VLOOKUP(C555,SOURCE!V$6:AB$10042,7,0)</f>
        <v>1727</v>
      </c>
      <c r="J555" s="28" t="str">
        <f>VLOOKUP(C555,SOURCE!V$6:AB$10042,6,0)</f>
        <v>E(M)</v>
      </c>
      <c r="K555" s="30" t="str">
        <f t="shared" si="40"/>
        <v>E(m)</v>
      </c>
      <c r="L555" s="40" t="str">
        <f>VLOOKUP(C555,SOURCE!V$6:AB$10042,2,0)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"E(m)"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VLOOKUP(C556,SOURCE!$V$3:$AC$2863,8,0)</f>
        <v>ITM_PInk</v>
      </c>
      <c r="E556" s="26" t="str">
        <f>CHAR(34)&amp;VLOOKUP(C556,SOURCE!$V$3:$AC$2863,6,0)&amp;CHAR(34)</f>
        <v>"PI(N,M)"</v>
      </c>
      <c r="F556" s="22" t="str">
        <f>VLOOKUP(C556,SOURCE!$V$3:$AD$2863,9,0)&amp;"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VLOOKUP(C556,SOURCE!V$6:AB$10042,7,0)</f>
        <v>1728</v>
      </c>
      <c r="J556" s="28" t="str">
        <f>VLOOKUP(C556,SOURCE!V$6:AB$10042,6,0)</f>
        <v>PI(N,M)</v>
      </c>
      <c r="K556" s="30" t="str">
        <f t="shared" si="40"/>
        <v>PI(n,m)</v>
      </c>
      <c r="L556" s="40" t="str">
        <f>VLOOKUP(C556,SOURCE!V$6:AB$10042,2,0)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STD_PI "(n,m)"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VLOOKUP(C557,SOURCE!$V$3:$AC$2863,8,0)</f>
        <v>ITM_EXIT1</v>
      </c>
      <c r="E557" s="26" t="str">
        <f>CHAR(34)&amp;VLOOKUP(C557,SOURCE!$V$3:$AC$2863,6,0)&amp;CHAR(34)</f>
        <v>"EXIT"</v>
      </c>
      <c r="F557" s="22" t="str">
        <f>VLOOKUP(C557,SOURCE!$V$3:$AD$2863,9,0)&amp;"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VLOOKUP(C557,SOURCE!V$6:AB$10042,7,0)</f>
        <v>1737</v>
      </c>
      <c r="J557" s="28" t="str">
        <f>VLOOKUP(C557,SOURCE!V$6:AB$10042,6,0)</f>
        <v>EXIT</v>
      </c>
      <c r="K557" s="30" t="str">
        <f t="shared" si="40"/>
        <v>EXIT</v>
      </c>
      <c r="L557" s="40">
        <f>VLOOKUP(C557,SOURCE!V$6:AB$10042,2,0)</f>
        <v>0</v>
      </c>
      <c r="M557" t="str">
        <f>IF(VLOOKUP(I557,SOURCE!B:P,2,0)="/  { itemToBeCoded","To be coded","")</f>
        <v/>
      </c>
      <c r="N557" s="22"/>
      <c r="Q557" s="26" t="str">
        <f>VLOOKUP(I557,SOURCE!B:P,5,0)</f>
        <v>"EXIT"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VLOOKUP(C558,SOURCE!$V$3:$AC$2863,8,0)</f>
        <v>ITM_ANGLE</v>
      </c>
      <c r="E558" s="26" t="str">
        <f>CHAR(34)&amp;VLOOKUP(C558,SOURCE!$V$3:$AC$2863,6,0)&amp;CHAR(34)</f>
        <v>"ANGLE"</v>
      </c>
      <c r="F558" s="22" t="str">
        <f>VLOOKUP(C558,SOURCE!$V$3:$AD$2863,9,0)&amp;"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VLOOKUP(C558,SOURCE!V$6:AB$10042,7,0)</f>
        <v>1739</v>
      </c>
      <c r="J558" s="28" t="str">
        <f>VLOOKUP(C558,SOURCE!V$6:AB$10042,6,0)</f>
        <v>ANGLE</v>
      </c>
      <c r="K558" s="30" t="str">
        <f t="shared" si="40"/>
        <v>MEASURED_ANGLE</v>
      </c>
      <c r="L558" s="40" t="str">
        <f>VLOOKUP(C558,SOURCE!V$6:AB$10042,2,0)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STD_MEASURED_ANGLE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VLOOKUP(C559,SOURCE!$V$3:$AC$2863,8,0)</f>
        <v>ITM_AIM</v>
      </c>
      <c r="E559" s="26" t="str">
        <f>CHAR(34)&amp;VLOOKUP(C559,SOURCE!$V$3:$AC$2863,6,0)&amp;CHAR(34)</f>
        <v>"ALPHA"</v>
      </c>
      <c r="F559" s="22" t="str">
        <f>VLOOKUP(C559,SOURCE!$V$3:$AD$2863,9,0)&amp;"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VLOOKUP(C559,SOURCE!V$6:AB$10042,7,0)</f>
        <v>1740</v>
      </c>
      <c r="J559" s="28" t="str">
        <f>VLOOKUP(C559,SOURCE!V$6:AB$10042,6,0)</f>
        <v>ALPHA</v>
      </c>
      <c r="K559" s="30" t="str">
        <f t="shared" si="40"/>
        <v>ALPHA</v>
      </c>
      <c r="L559" s="40" t="str">
        <f>VLOOKUP(C559,SOURCE!V$6:AB$10042,2,0)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"ALPHA"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VLOOKUP(C560,SOURCE!$V$3:$AC$2863,8,0)</f>
        <v>ITM_dotD</v>
      </c>
      <c r="E560" s="26" t="str">
        <f>CHAR(34)&amp;VLOOKUP(C560,SOURCE!$V$3:$AC$2863,6,0)&amp;CHAR(34)</f>
        <v>"DOTD"</v>
      </c>
      <c r="F560" s="22" t="str">
        <f>VLOOKUP(C560,SOURCE!$V$3:$AD$2863,9,0)&amp;"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VLOOKUP(C560,SOURCE!V$6:AB$10042,7,0)</f>
        <v>1741</v>
      </c>
      <c r="J560" s="28" t="str">
        <f>VLOOKUP(C560,SOURCE!V$6:AB$10042,6,0)</f>
        <v>DOTD</v>
      </c>
      <c r="K560" s="30" t="str">
        <f t="shared" si="40"/>
        <v>.d</v>
      </c>
      <c r="L560" s="40">
        <f>VLOOKUP(C560,SOURCE!V$6:AB$10042,2,0)</f>
        <v>0</v>
      </c>
      <c r="M560" t="str">
        <f>IF(VLOOKUP(I560,SOURCE!B:P,2,0)="/  { itemToBeCoded","To be coded","")</f>
        <v/>
      </c>
      <c r="N560" s="22"/>
      <c r="Q560" s="26" t="str">
        <f>VLOOKUP(I560,SOURCE!B:P,5,0)</f>
        <v>".d"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VLOOKUP(C561,SOURCE!$V$3:$AC$2863,8,0)</f>
        <v>ITM_SHOW</v>
      </c>
      <c r="E561" s="26" t="str">
        <f>CHAR(34)&amp;VLOOKUP(C561,SOURCE!$V$3:$AC$2863,6,0)&amp;CHAR(34)</f>
        <v>"SHOW"</v>
      </c>
      <c r="F561" s="22" t="str">
        <f>VLOOKUP(C561,SOURCE!$V$3:$AD$2863,9,0)&amp;"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VLOOKUP(C561,SOURCE!V$6:AB$10042,7,0)</f>
        <v>1742</v>
      </c>
      <c r="J561" s="28" t="str">
        <f>VLOOKUP(C561,SOURCE!V$6:AB$10042,6,0)</f>
        <v>SHOW</v>
      </c>
      <c r="K561" s="30" t="str">
        <f t="shared" si="40"/>
        <v>SHOW</v>
      </c>
      <c r="L561" s="40" t="str">
        <f>VLOOKUP(C561,SOURCE!V$6:AB$10042,2,0)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"SHOW"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VLOOKUP(C562,SOURCE!$V$3:$AC$2863,8,0)</f>
        <v>ITM_SYSTEM</v>
      </c>
      <c r="E562" s="26" t="str">
        <f>CHAR(34)&amp;VLOOKUP(C562,SOURCE!$V$3:$AC$2863,6,0)&amp;CHAR(34)</f>
        <v>"SYSTEM"</v>
      </c>
      <c r="F562" s="22" t="str">
        <f>VLOOKUP(C562,SOURCE!$V$3:$AD$2863,9,0)&amp;"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VLOOKUP(C562,SOURCE!V$6:AB$10042,7,0)</f>
        <v>1743</v>
      </c>
      <c r="J562" s="28" t="str">
        <f>VLOOKUP(C562,SOURCE!V$6:AB$10042,6,0)</f>
        <v>SYSTEM</v>
      </c>
      <c r="K562" s="30" t="str">
        <f t="shared" si="40"/>
        <v>SYSTEM</v>
      </c>
      <c r="L562" s="40" t="str">
        <f>VLOOKUP(C562,SOURCE!V$6:AB$10042,2,0)</f>
        <v/>
      </c>
      <c r="M562" t="str">
        <f>IF(VLOOKUP(I562,SOURCE!B:P,2,0)="/  { itemToBeCoded","To be coded","")</f>
        <v/>
      </c>
      <c r="N562" s="22"/>
      <c r="Q562" s="26" t="str">
        <f>VLOOKUP(I562,SOURCE!B:P,5,0)</f>
        <v>"SYSTEM"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VLOOKUP(C563,SOURCE!$V$3:$AC$2863,8,0)</f>
        <v>ITM_DMStoD</v>
      </c>
      <c r="E563" s="26" t="str">
        <f>CHAR(34)&amp;VLOOKUP(C563,SOURCE!$V$3:$AC$2863,6,0)&amp;CHAR(34)</f>
        <v>"D.MS&gt;D"</v>
      </c>
      <c r="F563" s="22" t="str">
        <f>VLOOKUP(C563,SOURCE!$V$3:$AD$2863,9,0)&amp;"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VLOOKUP(C563,SOURCE!V$6:AB$10042,7,0)</f>
        <v>1744</v>
      </c>
      <c r="J563" s="28" t="str">
        <f>VLOOKUP(C563,SOURCE!V$6:AB$10042,6,0)</f>
        <v>D.MS&gt;D</v>
      </c>
      <c r="K563" s="30" t="str">
        <f t="shared" si="40"/>
        <v>D.MS&gt;D</v>
      </c>
      <c r="L563" s="40" t="str">
        <f>VLOOKUP(C563,SOURCE!V$6:AB$10042,2,0)</f>
        <v>Trig</v>
      </c>
      <c r="M563" t="str">
        <f>IF(VLOOKUP(I563,SOURCE!B:P,2,0)="/  { itemToBeCoded","To be coded","")</f>
        <v/>
      </c>
      <c r="N563" s="22"/>
      <c r="Q563" s="26" t="str">
        <f>VLOOKUP(I563,SOURCE!B:P,5,0)</f>
        <v>"D.MS" STD_RIGHT_ARROW "D"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VLOOKUP(C564,SOURCE!$V$3:$AC$2863,8,0)</f>
        <v>ITM_XH</v>
      </c>
      <c r="E564" s="26" t="str">
        <f>CHAR(34)&amp;VLOOKUP(C564,SOURCE!$V$3:$AC$2863,6,0)&amp;CHAR(34)</f>
        <v>"X_HARM"</v>
      </c>
      <c r="F564" s="22" t="str">
        <f>VLOOKUP(C564,SOURCE!$V$3:$AD$2863,9,0)&amp;"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VLOOKUP(C564,SOURCE!V$6:AB$10042,7,0)</f>
        <v>1746</v>
      </c>
      <c r="J564" s="28" t="str">
        <f>VLOOKUP(C564,SOURCE!V$6:AB$10042,6,0)</f>
        <v>X_HARM</v>
      </c>
      <c r="K564" s="30" t="str">
        <f t="shared" si="40"/>
        <v>x_BARH</v>
      </c>
      <c r="L564" s="40" t="str">
        <f>VLOOKUP(C564,SOURCE!V$6:AB$10042,2,0)</f>
        <v>Stat</v>
      </c>
      <c r="M564" t="str">
        <f>IF(VLOOKUP(I564,SOURCE!B:P,2,0)="/  { itemToBeCoded","To be coded","")</f>
        <v/>
      </c>
      <c r="N564" s="22"/>
      <c r="Q564" s="26" t="str">
        <f>VLOOKUP(I564,SOURCE!B:P,5,0)</f>
        <v>STD_x_BAR STD_SUB_H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VLOOKUP(C565,SOURCE!$V$3:$AC$2863,8,0)</f>
        <v>ITM_XRMS</v>
      </c>
      <c r="E565" s="26" t="str">
        <f>CHAR(34)&amp;VLOOKUP(C565,SOURCE!$V$3:$AC$2863,6,0)&amp;CHAR(34)</f>
        <v>"X_RMS"</v>
      </c>
      <c r="F565" s="22" t="str">
        <f>VLOOKUP(C565,SOURCE!$V$3:$AD$2863,9,0)&amp;"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VLOOKUP(C565,SOURCE!V$6:AB$10042,7,0)</f>
        <v>1747</v>
      </c>
      <c r="J565" s="28" t="str">
        <f>VLOOKUP(C565,SOURCE!V$6:AB$10042,6,0)</f>
        <v>X_RMS</v>
      </c>
      <c r="K565" s="30" t="str">
        <f t="shared" si="40"/>
        <v>x_BARRMS</v>
      </c>
      <c r="L565" s="40" t="str">
        <f>VLOOKUP(C565,SOURCE!V$6:AB$10042,2,0)</f>
        <v>Stat</v>
      </c>
      <c r="M565" t="str">
        <f>IF(VLOOKUP(I565,SOURCE!B:P,2,0)="/  { itemToBeCoded","To be coded","")</f>
        <v/>
      </c>
      <c r="N565" s="22"/>
      <c r="Q565" s="26" t="str">
        <f>VLOOKUP(I565,SOURCE!B:P,5,0)</f>
        <v>STD_x_BAR STD_SUB_R STD_SUB_M STD_SUB_S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VLOOKUP(C566,SOURCE!$V$3:$AC$2863,8,0)</f>
        <v>ITM_DET</v>
      </c>
      <c r="E566" s="26" t="str">
        <f>CHAR(34)&amp;VLOOKUP(C566,SOURCE!$V$3:$AC$2863,6,0)&amp;CHAR(34)</f>
        <v>"DET"</v>
      </c>
      <c r="F566" s="22" t="str">
        <f>VLOOKUP(C566,SOURCE!$V$3:$AD$2863,9,0)&amp;"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VLOOKUP(C566,SOURCE!V$6:AB$10042,7,0)</f>
        <v>1751</v>
      </c>
      <c r="J566" s="28" t="str">
        <f>VLOOKUP(C566,SOURCE!V$6:AB$10042,6,0)</f>
        <v>DET</v>
      </c>
      <c r="K566" s="30" t="str">
        <f t="shared" si="40"/>
        <v>DET</v>
      </c>
      <c r="L566" s="40" t="str">
        <f>VLOOKUP(C566,SOURCE!V$6:AB$10042,2,0)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"DET"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VLOOKUP(C567,SOURCE!$V$3:$AC$2863,8,0)</f>
        <v>ITM_INVRT</v>
      </c>
      <c r="E567" s="26" t="str">
        <f>CHAR(34)&amp;VLOOKUP(C567,SOURCE!$V$3:$AC$2863,6,0)&amp;CHAR(34)</f>
        <v>"INVRT"</v>
      </c>
      <c r="F567" s="22" t="str">
        <f>VLOOKUP(C567,SOURCE!$V$3:$AD$2863,9,0)&amp;"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VLOOKUP(C567,SOURCE!V$6:AB$10042,7,0)</f>
        <v>1752</v>
      </c>
      <c r="J567" s="28" t="str">
        <f>VLOOKUP(C567,SOURCE!V$6:AB$10042,6,0)</f>
        <v>INVRT</v>
      </c>
      <c r="K567" s="30" t="str">
        <f t="shared" si="40"/>
        <v>INVRT</v>
      </c>
      <c r="L567" s="40" t="str">
        <f>VLOOKUP(C567,SOURCE!V$6:AB$10042,2,0)</f>
        <v>Math</v>
      </c>
      <c r="M567" t="str">
        <f>IF(VLOOKUP(I567,SOURCE!B:P,2,0)="/  { itemToBeCoded","To be coded","")</f>
        <v/>
      </c>
      <c r="N567" s="22"/>
      <c r="Q567" s="26" t="str">
        <f>VLOOKUP(I567,SOURCE!B:P,5,0)</f>
        <v>"INVRT"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VLOOKUP(C568,SOURCE!$V$3:$AC$2863,8,0)</f>
        <v>ITM_TRANS</v>
      </c>
      <c r="E568" s="26" t="str">
        <f>CHAR(34)&amp;VLOOKUP(C568,SOURCE!$V$3:$AC$2863,6,0)&amp;CHAR(34)</f>
        <v>"TRANS"</v>
      </c>
      <c r="F568" s="22" t="str">
        <f>VLOOKUP(C568,SOURCE!$V$3:$AD$2863,9,0)&amp;"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VLOOKUP(C568,SOURCE!V$6:AB$10042,7,0)</f>
        <v>1753</v>
      </c>
      <c r="J568" s="28" t="str">
        <f>VLOOKUP(C568,SOURCE!V$6:AB$10042,6,0)</f>
        <v>TRANS</v>
      </c>
      <c r="K568" s="30" t="str">
        <f t="shared" si="40"/>
        <v>TRANS</v>
      </c>
      <c r="L568" s="40" t="str">
        <f>VLOOKUP(C568,SOURCE!V$6:AB$10042,2,0)</f>
        <v>Math</v>
      </c>
      <c r="M568" t="str">
        <f>IF(VLOOKUP(I568,SOURCE!B:P,2,0)="/  { itemToBeCoded","To be coded","")</f>
        <v/>
      </c>
      <c r="N568" s="22"/>
      <c r="Q568" s="26" t="str">
        <f>VLOOKUP(I568,SOURCE!B:P,5,0)</f>
        <v>"TRANS"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VLOOKUP(C569,SOURCE!$V$3:$AC$2863,8,0)</f>
        <v>ITM_HIDE</v>
      </c>
      <c r="E569" s="26" t="str">
        <f>CHAR(34)&amp;VLOOKUP(C569,SOURCE!$V$3:$AC$2863,6,0)&amp;CHAR(34)</f>
        <v>"HIDE"</v>
      </c>
      <c r="F569" s="22" t="str">
        <f>VLOOKUP(C569,SOURCE!$V$3:$AD$2863,9,0)&amp;"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VLOOKUP(C569,SOURCE!V$6:AB$10042,7,0)</f>
        <v>1757</v>
      </c>
      <c r="J569" s="28" t="str">
        <f>VLOOKUP(C569,SOURCE!V$6:AB$10042,6,0)</f>
        <v>HIDE</v>
      </c>
      <c r="K569" s="30" t="str">
        <f t="shared" si="40"/>
        <v>HIDE</v>
      </c>
      <c r="L569" s="40" t="str">
        <f>VLOOKUP(C569,SOURCE!V$6:AB$10042,2,0)</f>
        <v>SYS</v>
      </c>
      <c r="M569" t="str">
        <f>IF(VLOOKUP(I569,SOURCE!B:P,2,0)="/  { itemToBeCoded","To be coded","")</f>
        <v/>
      </c>
      <c r="N569" s="22"/>
      <c r="Q569" s="26" t="str">
        <f>VLOOKUP(I569,SOURCE!B:P,5,0)</f>
        <v>"HIDE"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VLOOKUP(C570,SOURCE!$V$3:$AC$2863,8,0)</f>
        <v>ITM_Fphik</v>
      </c>
      <c r="E570" s="26" t="str">
        <f>CHAR(34)&amp;VLOOKUP(C570,SOURCE!$V$3:$AC$2863,6,0)&amp;CHAR(34)</f>
        <v>"F(PHI,M)"</v>
      </c>
      <c r="F570" s="22" t="str">
        <f>VLOOKUP(C570,SOURCE!$V$3:$AD$2863,9,0)&amp;"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VLOOKUP(C570,SOURCE!V$6:AB$10042,7,0)</f>
        <v>1763</v>
      </c>
      <c r="J570" s="28" t="str">
        <f>VLOOKUP(C570,SOURCE!V$6:AB$10042,6,0)</f>
        <v>F(PHI,M)</v>
      </c>
      <c r="K570" s="30" t="str">
        <f t="shared" si="40"/>
        <v>F(phi,m)</v>
      </c>
      <c r="L570" s="40" t="str">
        <f>VLOOKUP(C570,SOURCE!V$6:AB$10042,2,0)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"F("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VLOOKUP(C571,SOURCE!$V$3:$AC$2863,8,0)</f>
        <v>ITM_Ephik</v>
      </c>
      <c r="E571" s="26" t="str">
        <f>CHAR(34)&amp;VLOOKUP(C571,SOURCE!$V$3:$AC$2863,6,0)&amp;CHAR(34)</f>
        <v>"E(PHI,M)"</v>
      </c>
      <c r="F571" s="22" t="str">
        <f>VLOOKUP(C571,SOURCE!$V$3:$AD$2863,9,0)&amp;"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VLOOKUP(C571,SOURCE!V$6:AB$10042,7,0)</f>
        <v>1764</v>
      </c>
      <c r="J571" s="28" t="str">
        <f>VLOOKUP(C571,SOURCE!V$6:AB$10042,6,0)</f>
        <v>E(PHI,M)</v>
      </c>
      <c r="K571" s="30" t="str">
        <f t="shared" si="40"/>
        <v>E(phi,m)</v>
      </c>
      <c r="L571" s="40" t="str">
        <f>VLOOKUP(C571,SOURCE!V$6:AB$10042,2,0)</f>
        <v/>
      </c>
      <c r="M571" t="str">
        <f>IF(VLOOKUP(I571,SOURCE!B:P,2,0)="/  { itemToBeCoded","To be coded","")</f>
        <v/>
      </c>
      <c r="N571" s="22"/>
      <c r="Q571" s="26" t="str">
        <f>VLOOKUP(I571,SOURCE!B:P,5,0)</f>
        <v>"E(" STD_phi ",m)"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VLOOKUP(C572,SOURCE!$V$3:$AC$2863,8,0)</f>
        <v>ITM_ZETAphik</v>
      </c>
      <c r="E572" s="26" t="str">
        <f>CHAR(34)&amp;VLOOKUP(C572,SOURCE!$V$3:$AC$2863,6,0)&amp;CHAR(34)</f>
        <v>"ZETA(PHI,M)"</v>
      </c>
      <c r="F572" s="22" t="str">
        <f>VLOOKUP(C572,SOURCE!$V$3:$AD$2863,9,0)&amp;"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VLOOKUP(C572,SOURCE!V$6:AB$10042,7,0)</f>
        <v>1765</v>
      </c>
      <c r="J572" s="28" t="str">
        <f>VLOOKUP(C572,SOURCE!V$6:AB$10042,6,0)</f>
        <v>ZETA(PHI,M)</v>
      </c>
      <c r="K572" s="30" t="str">
        <f t="shared" si="40"/>
        <v>ZETA(phi,m)</v>
      </c>
      <c r="L572" s="40" t="str">
        <f>VLOOKUP(C572,SOURCE!V$6:AB$10042,2,0)</f>
        <v/>
      </c>
      <c r="M572" t="str">
        <f>IF(VLOOKUP(I572,SOURCE!B:P,2,0)="/  { itemToBeCoded","To be coded","")</f>
        <v/>
      </c>
      <c r="N572" s="22"/>
      <c r="Q572" s="26" t="str">
        <f>VLOOKUP(I572,SOURCE!B:P,5,0)</f>
        <v>STD_ZETA "(" STD_phi ",m)"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VLOOKUP(C573,SOURCE!$V$3:$AC$2863,8,0)</f>
        <v>ITM_GETHIDE</v>
      </c>
      <c r="E573" s="26" t="str">
        <f>CHAR(34)&amp;VLOOKUP(C573,SOURCE!$V$3:$AC$2863,6,0)&amp;CHAR(34)</f>
        <v>"HIDE?"</v>
      </c>
      <c r="F573" s="22" t="str">
        <f>VLOOKUP(C573,SOURCE!$V$3:$AD$2863,9,0)&amp;"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VLOOKUP(C573,SOURCE!V$6:AB$10042,7,0)</f>
        <v>1766</v>
      </c>
      <c r="J573" s="28" t="str">
        <f>VLOOKUP(C573,SOURCE!V$6:AB$10042,6,0)</f>
        <v>HIDE?</v>
      </c>
      <c r="K573" s="30" t="str">
        <f t="shared" si="40"/>
        <v>HIDE?</v>
      </c>
      <c r="L573" s="40" t="str">
        <f>VLOOKUP(C573,SOURCE!V$6:AB$10042,2,0)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"HIDE?"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VLOOKUP(C574,SOURCE!$V$3:$AC$2863,8,0)</f>
        <v>ITM_SQRT</v>
      </c>
      <c r="E574" s="26" t="str">
        <f>CHAR(34)&amp;VLOOKUP(C574,SOURCE!$V$3:$AC$2863,6,0)&amp;CHAR(34)</f>
        <v>"SQRT"</v>
      </c>
      <c r="F574" s="22" t="str">
        <f>VLOOKUP(C574,SOURCE!$V$3:$AD$2863,9,0)&amp;"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VLOOKUP(C574,SOURCE!V$6:AB$10042,7,0)</f>
        <v>1768</v>
      </c>
      <c r="J574" s="28" t="str">
        <f>VLOOKUP(C574,SOURCE!V$6:AB$10042,6,0)</f>
        <v>SQRT</v>
      </c>
      <c r="K574" s="30" t="str">
        <f t="shared" si="40"/>
        <v>SQRT</v>
      </c>
      <c r="L574" s="40" t="str">
        <f>VLOOKUP(C574,SOURCE!V$6:AB$10042,2,0)</f>
        <v>CONF</v>
      </c>
      <c r="M574" t="str">
        <f>IF(VLOOKUP(I574,SOURCE!B:P,2,0)="/  { itemToBeCoded","To be coded","")</f>
        <v/>
      </c>
      <c r="N574" s="22"/>
      <c r="Q574" s="26" t="str">
        <f>VLOOKUP(I574,SOURCE!B:P,5,0)</f>
        <v>"SQRT"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VLOOKUP(C575,SOURCE!$V$3:$AC$2863,8,0)</f>
        <v>ITM_atan2</v>
      </c>
      <c r="E575" s="26" t="str">
        <f>CHAR(34)&amp;VLOOKUP(C575,SOURCE!$V$3:$AC$2863,6,0)&amp;CHAR(34)</f>
        <v>"ATAN2"</v>
      </c>
      <c r="F575" s="22" t="str">
        <f>VLOOKUP(C575,SOURCE!$V$3:$AD$2863,9,0)&amp;"           {"&amp;D575&amp;",   "&amp;E575&amp;"},"</f>
        <v>//           {ITM_atan2,   "ATAN2"},</v>
      </c>
      <c r="H575" t="b">
        <f>ISNA(VLOOKUP(J575,J$823:J899,1,0))</f>
        <v>1</v>
      </c>
      <c r="I575" s="27">
        <f>VLOOKUP(C575,SOURCE!V$6:AB$10042,7,0)</f>
        <v>1775</v>
      </c>
      <c r="J575" s="28" t="str">
        <f>VLOOKUP(C575,SOURCE!V$6:AB$10042,6,0)</f>
        <v>ATAN2</v>
      </c>
      <c r="K575" s="30" t="str">
        <f t="shared" si="40"/>
        <v>ATAN2</v>
      </c>
      <c r="L575" s="40" t="str">
        <f>VLOOKUP(C575,SOURCE!V$6:AB$10042,2,0)</f>
        <v>CONF</v>
      </c>
      <c r="M575" t="str">
        <f>IF(VLOOKUP(I575,SOURCE!B:P,2,0)="/  { itemToBeCoded","To be coded","")</f>
        <v/>
      </c>
      <c r="N575" s="22"/>
      <c r="Q575" s="26" t="str">
        <f>VLOOKUP(I575,SOURCE!B:P,5,0)</f>
        <v>"ATAN2"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VLOOKUP(C576,SOURCE!$V$3:$AC$2863,8,0)</f>
        <v>ITM_EE_D2Y</v>
      </c>
      <c r="E576" s="26" t="str">
        <f>CHAR(34)&amp;VLOOKUP(C576,SOURCE!$V$3:$AC$2863,6,0)&amp;CHAR(34)</f>
        <v>"D&gt;Y"</v>
      </c>
      <c r="F576" s="22" t="str">
        <f>VLOOKUP(C576,SOURCE!$V$3:$AD$2863,9,0)&amp;"           {"&amp;D576&amp;",   "&amp;E576&amp;"},"</f>
        <v>//           {ITM_EE_D2Y,   "D&gt;Y"},</v>
      </c>
      <c r="H576" t="b">
        <f>ISNA(VLOOKUP(J576,J$823:J900,1,0))</f>
        <v>1</v>
      </c>
      <c r="I576" s="27">
        <f>VLOOKUP(C576,SOURCE!V$6:AB$10042,7,0)</f>
        <v>1797</v>
      </c>
      <c r="J576" s="28" t="str">
        <f>VLOOKUP(C576,SOURCE!V$6:AB$10042,6,0)</f>
        <v>D&gt;Y</v>
      </c>
      <c r="K576" s="30" t="str">
        <f t="shared" si="40"/>
        <v>Y&gt;DELTA</v>
      </c>
      <c r="L576" s="40" t="str">
        <f>VLOOKUP(C576,SOURCE!V$6:AB$10042,2,0)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"Y" STD_SPACE_3_PER_EM STD_RIGHT_ARROW STD_SPACE_3_PER_EM STD_DELTA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VLOOKUP(C577,SOURCE!$V$3:$AC$2863,8,0)</f>
        <v>ITM_EE_Y2D</v>
      </c>
      <c r="E577" s="26" t="str">
        <f>CHAR(34)&amp;VLOOKUP(C577,SOURCE!$V$3:$AC$2863,6,0)&amp;CHAR(34)</f>
        <v>"Y&gt;D"</v>
      </c>
      <c r="F577" s="22" t="str">
        <f>VLOOKUP(C577,SOURCE!$V$3:$AD$2863,9,0)&amp;"           {"&amp;D577&amp;",   "&amp;E577&amp;"},"</f>
        <v>//           {ITM_EE_Y2D,   "Y&gt;D"},</v>
      </c>
      <c r="H577" t="b">
        <f>ISNA(VLOOKUP(J577,J$823:J901,1,0))</f>
        <v>1</v>
      </c>
      <c r="I577" s="27">
        <f>VLOOKUP(C577,SOURCE!V$6:AB$10042,7,0)</f>
        <v>1798</v>
      </c>
      <c r="J577" s="28" t="str">
        <f>VLOOKUP(C577,SOURCE!V$6:AB$10042,6,0)</f>
        <v>Y&gt;D</v>
      </c>
      <c r="K577" s="30" t="str">
        <f t="shared" si="40"/>
        <v>DELTA&gt;Y</v>
      </c>
      <c r="L577" s="40" t="str">
        <f>VLOOKUP(C577,SOURCE!V$6:AB$10042,2,0)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STD_DELTA STD_SPACE_3_PER_EM STD_RIGHT_ARROW STD_SPACE_3_PER_EM "Y"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VLOOKUP(C578,SOURCE!$V$3:$AC$2863,8,0)</f>
        <v>ITM_EE_A2S</v>
      </c>
      <c r="E578" s="26" t="str">
        <f>CHAR(34)&amp;VLOOKUP(C578,SOURCE!$V$3:$AC$2863,6,0)&amp;CHAR(34)</f>
        <v>"ATOSYM"</v>
      </c>
      <c r="F578" s="22" t="str">
        <f>VLOOKUP(C578,SOURCE!$V$3:$AD$2863,9,0)&amp;"           {"&amp;D578&amp;",   "&amp;E578&amp;"},"</f>
        <v>//           {ITM_EE_A2S,   "ATOSYM"},</v>
      </c>
      <c r="H578" t="b">
        <f>ISNA(VLOOKUP(J578,J$823:J902,1,0))</f>
        <v>1</v>
      </c>
      <c r="I578" s="27">
        <f>VLOOKUP(C578,SOURCE!V$6:AB$10042,7,0)</f>
        <v>1799</v>
      </c>
      <c r="J578" s="28" t="str">
        <f>VLOOKUP(C578,SOURCE!V$6:AB$10042,6,0)</f>
        <v>ATOSYM</v>
      </c>
      <c r="K578" s="30" t="str">
        <f t="shared" si="40"/>
        <v>&gt;012</v>
      </c>
      <c r="L578" s="40" t="str">
        <f>VLOOKUP(C578,SOURCE!V$6:AB$10042,2,0)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STD_RIGHT_ARROW STD_SPACE_3_PER_EM "012"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VLOOKUP(C579,SOURCE!$V$3:$AC$2863,8,0)</f>
        <v>ITM_EE_S2A</v>
      </c>
      <c r="E579" s="26" t="str">
        <f>CHAR(34)&amp;VLOOKUP(C579,SOURCE!$V$3:$AC$2863,6,0)&amp;CHAR(34)</f>
        <v>"SYMTOA"</v>
      </c>
      <c r="F579" s="22" t="str">
        <f>VLOOKUP(C579,SOURCE!$V$3:$AD$2863,9,0)&amp;"           {"&amp;D579&amp;",   "&amp;E579&amp;"},"</f>
        <v>//           {ITM_EE_S2A,   "SYMTOA"},</v>
      </c>
      <c r="H579" t="b">
        <f>ISNA(VLOOKUP(J579,J$823:J903,1,0))</f>
        <v>1</v>
      </c>
      <c r="I579" s="27">
        <f>VLOOKUP(C579,SOURCE!V$6:AB$10042,7,0)</f>
        <v>1800</v>
      </c>
      <c r="J579" s="28" t="str">
        <f>VLOOKUP(C579,SOURCE!V$6:AB$10042,6,0)</f>
        <v>SYMTOA</v>
      </c>
      <c r="K579" s="30" t="str">
        <f t="shared" si="40"/>
        <v>&gt;abc</v>
      </c>
      <c r="L579" s="40" t="str">
        <f>VLOOKUP(C579,SOURCE!V$6:AB$10042,2,0)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STD_RIGHT_ARROW STD_SPACE_3_PER_EM "abc"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VLOOKUP(C580,SOURCE!$V$3:$AC$2863,8,0)</f>
        <v>ITM_EE_EXP_TH</v>
      </c>
      <c r="E580" s="26" t="str">
        <f>CHAR(34)&amp;VLOOKUP(C580,SOURCE!$V$3:$AC$2863,6,0)&amp;CHAR(34)</f>
        <v>"E^THETAJ"</v>
      </c>
      <c r="F580" s="22" t="str">
        <f>VLOOKUP(C580,SOURCE!$V$3:$AD$2863,9,0)&amp;"           {"&amp;D580&amp;",   "&amp;E580&amp;"},"</f>
        <v>//           {ITM_EE_EXP_TH,   "E^THETAJ"},</v>
      </c>
      <c r="H580" t="b">
        <f>ISNA(VLOOKUP(J580,J$823:J904,1,0))</f>
        <v>1</v>
      </c>
      <c r="I580" s="27">
        <f>VLOOKUP(C580,SOURCE!V$6:AB$10042,7,0)</f>
        <v>1801</v>
      </c>
      <c r="J580" s="28" t="str">
        <f>VLOOKUP(C580,SOURCE!V$6:AB$10042,6,0)</f>
        <v>E^THETAJ</v>
      </c>
      <c r="K580" s="30" t="str">
        <f t="shared" si="40"/>
        <v>e^THETAj</v>
      </c>
      <c r="L580" s="40" t="str">
        <f>VLOOKUP(C580,SOURCE!V$6:AB$10042,2,0)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"e^" STD_THETA "j"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VLOOKUP(C581,SOURCE!$V$3:$AC$2863,8,0)</f>
        <v>ITM_EE_STO_Z</v>
      </c>
      <c r="E581" s="26" t="str">
        <f>CHAR(34)&amp;VLOOKUP(C581,SOURCE!$V$3:$AC$2863,6,0)&amp;CHAR(34)</f>
        <v>"STO3Z"</v>
      </c>
      <c r="F581" s="22" t="str">
        <f>VLOOKUP(C581,SOURCE!$V$3:$AD$2863,9,0)&amp;"           {"&amp;D581&amp;",   "&amp;E581&amp;"},"</f>
        <v>//           {ITM_EE_STO_Z,   "STO3Z"},</v>
      </c>
      <c r="H581" t="b">
        <f>ISNA(VLOOKUP(J581,J$823:J905,1,0))</f>
        <v>1</v>
      </c>
      <c r="I581" s="27">
        <f>VLOOKUP(C581,SOURCE!V$6:AB$10042,7,0)</f>
        <v>1802</v>
      </c>
      <c r="J581" s="28" t="str">
        <f>VLOOKUP(C581,SOURCE!V$6:AB$10042,6,0)</f>
        <v>STO3Z</v>
      </c>
      <c r="K581" s="30" t="str">
        <f t="shared" si="40"/>
        <v>STO3Z</v>
      </c>
      <c r="L581" s="40" t="str">
        <f>VLOOKUP(C581,SOURCE!V$6:AB$10042,2,0)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"STO" STD_SPACE_3_PER_EM "3Z"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VLOOKUP(C582,SOURCE!$V$3:$AC$2863,8,0)</f>
        <v>ITM_EE_RCL_Z</v>
      </c>
      <c r="E582" s="26" t="str">
        <f>CHAR(34)&amp;VLOOKUP(C582,SOURCE!$V$3:$AC$2863,6,0)&amp;CHAR(34)</f>
        <v>"RCL3Z"</v>
      </c>
      <c r="F582" s="22" t="str">
        <f>VLOOKUP(C582,SOURCE!$V$3:$AD$2863,9,0)&amp;"           {"&amp;D582&amp;",   "&amp;E582&amp;"},"</f>
        <v>//           {ITM_EE_RCL_Z,   "RCL3Z"},</v>
      </c>
      <c r="H582" t="b">
        <f>ISNA(VLOOKUP(J582,J$823:J906,1,0))</f>
        <v>1</v>
      </c>
      <c r="I582" s="27">
        <f>VLOOKUP(C582,SOURCE!V$6:AB$10042,7,0)</f>
        <v>1803</v>
      </c>
      <c r="J582" s="28" t="str">
        <f>VLOOKUP(C582,SOURCE!V$6:AB$10042,6,0)</f>
        <v>RCL3Z</v>
      </c>
      <c r="K582" s="30" t="str">
        <f t="shared" si="40"/>
        <v>RCL3Z</v>
      </c>
      <c r="L582" s="40" t="str">
        <f>VLOOKUP(C582,SOURCE!V$6:AB$10042,2,0)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"RCL" STD_SPACE_3_PER_EM "3Z"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VLOOKUP(C583,SOURCE!$V$3:$AC$2863,8,0)</f>
        <v>ITM_EE_STO_V</v>
      </c>
      <c r="E583" s="26" t="str">
        <f>CHAR(34)&amp;VLOOKUP(C583,SOURCE!$V$3:$AC$2863,6,0)&amp;CHAR(34)</f>
        <v>"STO3V"</v>
      </c>
      <c r="F583" s="22" t="str">
        <f>VLOOKUP(C583,SOURCE!$V$3:$AD$2863,9,0)&amp;"           {"&amp;D583&amp;",   "&amp;E583&amp;"},"</f>
        <v>//           {ITM_EE_STO_V,   "STO3V"},</v>
      </c>
      <c r="H583" t="b">
        <f>ISNA(VLOOKUP(J583,J$823:J907,1,0))</f>
        <v>1</v>
      </c>
      <c r="I583" s="27">
        <f>VLOOKUP(C583,SOURCE!V$6:AB$10042,7,0)</f>
        <v>1804</v>
      </c>
      <c r="J583" s="28" t="str">
        <f>VLOOKUP(C583,SOURCE!V$6:AB$10042,6,0)</f>
        <v>STO3V</v>
      </c>
      <c r="K583" s="30" t="str">
        <f t="shared" si="40"/>
        <v>STO3V</v>
      </c>
      <c r="L583" s="40" t="str">
        <f>VLOOKUP(C583,SOURCE!V$6:AB$10042,2,0)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"STO" STD_SPACE_3_PER_EM "3V"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VLOOKUP(C584,SOURCE!$V$3:$AC$2863,8,0)</f>
        <v>ITM_EE_RCL_V</v>
      </c>
      <c r="E584" s="26" t="str">
        <f>CHAR(34)&amp;VLOOKUP(C584,SOURCE!$V$3:$AC$2863,6,0)&amp;CHAR(34)</f>
        <v>"RCL3V"</v>
      </c>
      <c r="F584" s="22" t="str">
        <f>VLOOKUP(C584,SOURCE!$V$3:$AD$2863,9,0)&amp;"           {"&amp;D584&amp;",   "&amp;E584&amp;"},"</f>
        <v>//           {ITM_EE_RCL_V,   "RCL3V"},</v>
      </c>
      <c r="H584" t="b">
        <f>ISNA(VLOOKUP(J584,J$823:J908,1,0))</f>
        <v>1</v>
      </c>
      <c r="I584" s="27">
        <f>VLOOKUP(C584,SOURCE!V$6:AB$10042,7,0)</f>
        <v>1805</v>
      </c>
      <c r="J584" s="28" t="str">
        <f>VLOOKUP(C584,SOURCE!V$6:AB$10042,6,0)</f>
        <v>RCL3V</v>
      </c>
      <c r="K584" s="30" t="str">
        <f t="shared" si="40"/>
        <v>RCL3V</v>
      </c>
      <c r="L584" s="40" t="str">
        <f>VLOOKUP(C584,SOURCE!V$6:AB$10042,2,0)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"RCL" STD_SPACE_3_PER_EM "3V"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VLOOKUP(C585,SOURCE!$V$3:$AC$2863,8,0)</f>
        <v>ITM_EE_STO_I</v>
      </c>
      <c r="E585" s="26" t="str">
        <f>CHAR(34)&amp;VLOOKUP(C585,SOURCE!$V$3:$AC$2863,6,0)&amp;CHAR(34)</f>
        <v>"STO3I"</v>
      </c>
      <c r="F585" s="22" t="str">
        <f>VLOOKUP(C585,SOURCE!$V$3:$AD$2863,9,0)&amp;"           {"&amp;D585&amp;",   "&amp;E585&amp;"},"</f>
        <v>//           {ITM_EE_STO_I,   "STO3I"},</v>
      </c>
      <c r="H585" t="b">
        <f>ISNA(VLOOKUP(J585,J$823:J909,1,0))</f>
        <v>1</v>
      </c>
      <c r="I585" s="27">
        <f>VLOOKUP(C585,SOURCE!V$6:AB$10042,7,0)</f>
        <v>1806</v>
      </c>
      <c r="J585" s="28" t="str">
        <f>VLOOKUP(C585,SOURCE!V$6:AB$10042,6,0)</f>
        <v>STO3I</v>
      </c>
      <c r="K585" s="30" t="str">
        <f t="shared" si="40"/>
        <v>STO3I</v>
      </c>
      <c r="L585" s="40" t="str">
        <f>VLOOKUP(C585,SOURCE!V$6:AB$10042,2,0)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"STO" STD_SPACE_3_PER_EM "3I"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VLOOKUP(C586,SOURCE!$V$3:$AC$2863,8,0)</f>
        <v>ITM_EE_RCL_I</v>
      </c>
      <c r="E586" s="26" t="str">
        <f>CHAR(34)&amp;VLOOKUP(C586,SOURCE!$V$3:$AC$2863,6,0)&amp;CHAR(34)</f>
        <v>"RCL3I"</v>
      </c>
      <c r="F586" s="22" t="str">
        <f>VLOOKUP(C586,SOURCE!$V$3:$AD$2863,9,0)&amp;"           {"&amp;D586&amp;",   "&amp;E586&amp;"},"</f>
        <v>//           {ITM_EE_RCL_I,   "RCL3I"},</v>
      </c>
      <c r="H586" t="b">
        <f>ISNA(VLOOKUP(J586,J$823:J910,1,0))</f>
        <v>1</v>
      </c>
      <c r="I586" s="27">
        <f>VLOOKUP(C586,SOURCE!V$6:AB$10042,7,0)</f>
        <v>1807</v>
      </c>
      <c r="J586" s="28" t="str">
        <f>VLOOKUP(C586,SOURCE!V$6:AB$10042,6,0)</f>
        <v>RCL3I</v>
      </c>
      <c r="K586" s="30" t="str">
        <f t="shared" si="40"/>
        <v>RCL3I</v>
      </c>
      <c r="L586" s="40" t="str">
        <f>VLOOKUP(C586,SOURCE!V$6:AB$10042,2,0)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"RCL" STD_SPACE_3_PER_EM "3I"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VLOOKUP(C587,SOURCE!$V$3:$AC$2863,8,0)</f>
        <v>ITM_EE_STO_V_I</v>
      </c>
      <c r="E587" s="26" t="str">
        <f>CHAR(34)&amp;VLOOKUP(C587,SOURCE!$V$3:$AC$2863,6,0)&amp;CHAR(34)</f>
        <v>"3V/3I"</v>
      </c>
      <c r="F587" s="22" t="str">
        <f>VLOOKUP(C587,SOURCE!$V$3:$AD$2863,9,0)&amp;"           {"&amp;D587&amp;",   "&amp;E587&amp;"},"</f>
        <v>//           {ITM_EE_STO_V_I,   "3V/3I"},</v>
      </c>
      <c r="H587" t="b">
        <f>ISNA(VLOOKUP(J587,J$823:J911,1,0))</f>
        <v>1</v>
      </c>
      <c r="I587" s="27">
        <f>VLOOKUP(C587,SOURCE!V$6:AB$10042,7,0)</f>
        <v>1808</v>
      </c>
      <c r="J587" s="28" t="str">
        <f>VLOOKUP(C587,SOURCE!V$6:AB$10042,6,0)</f>
        <v>3V/3I</v>
      </c>
      <c r="K587" s="30" t="str">
        <f t="shared" si="40"/>
        <v>V/I</v>
      </c>
      <c r="L587" s="40" t="str">
        <f>VLOOKUP(C587,SOURCE!V$6:AB$10042,2,0)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"V" STD_DIVIDE "I"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VLOOKUP(C588,SOURCE!$V$3:$AC$2863,8,0)</f>
        <v>ITM_EE_STO_IR</v>
      </c>
      <c r="E588" s="26" t="str">
        <f>CHAR(34)&amp;VLOOKUP(C588,SOURCE!$V$3:$AC$2863,6,0)&amp;CHAR(34)</f>
        <v>"3Ix3Z"</v>
      </c>
      <c r="F588" s="22" t="str">
        <f>VLOOKUP(C588,SOURCE!$V$3:$AD$2863,9,0)&amp;"           {"&amp;D588&amp;",   "&amp;E588&amp;"},"</f>
        <v>//           {ITM_EE_STO_IR,   "3Ix3Z"},</v>
      </c>
      <c r="H588" t="b">
        <f>ISNA(VLOOKUP(J588,J$823:J912,1,0))</f>
        <v>1</v>
      </c>
      <c r="I588" s="27">
        <f>VLOOKUP(C588,SOURCE!V$6:AB$10042,7,0)</f>
        <v>1809</v>
      </c>
      <c r="J588" s="28" t="str">
        <f>VLOOKUP(C588,SOURCE!V$6:AB$10042,6,0)</f>
        <v>3Ix3Z</v>
      </c>
      <c r="K588" s="30" t="str">
        <f t="shared" si="40"/>
        <v>ICROSSZ</v>
      </c>
      <c r="L588" s="40" t="str">
        <f>VLOOKUP(C588,SOURCE!V$6:AB$10042,2,0)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"I" STD_CROSS "Z"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VLOOKUP(C589,SOURCE!$V$3:$AC$2863,8,0)</f>
        <v>ITM_EE_STO_V_Z</v>
      </c>
      <c r="E589" s="26" t="str">
        <f>CHAR(34)&amp;VLOOKUP(C589,SOURCE!$V$3:$AC$2863,6,0)&amp;CHAR(34)</f>
        <v>"3V/3Z"</v>
      </c>
      <c r="F589" s="22" t="str">
        <f>VLOOKUP(C589,SOURCE!$V$3:$AD$2863,9,0)&amp;"           {"&amp;D589&amp;",   "&amp;E589&amp;"},"</f>
        <v>//           {ITM_EE_STO_V_Z,   "3V/3Z"},</v>
      </c>
      <c r="H589" t="b">
        <f>ISNA(VLOOKUP(J589,J$823:J913,1,0))</f>
        <v>1</v>
      </c>
      <c r="I589" s="27">
        <f>VLOOKUP(C589,SOURCE!V$6:AB$10042,7,0)</f>
        <v>1810</v>
      </c>
      <c r="J589" s="28" t="str">
        <f>VLOOKUP(C589,SOURCE!V$6:AB$10042,6,0)</f>
        <v>3V/3Z</v>
      </c>
      <c r="K589" s="30" t="str">
        <f t="shared" si="40"/>
        <v>V/Z</v>
      </c>
      <c r="L589" s="40" t="str">
        <f>VLOOKUP(C589,SOURCE!V$6:AB$10042,2,0)</f>
        <v>Elec</v>
      </c>
      <c r="M589" t="str">
        <f>IF(VLOOKUP(I589,SOURCE!B:P,2,0)="/  { itemToBeCoded","To be coded","")</f>
        <v/>
      </c>
      <c r="N589" s="22"/>
      <c r="Q589" s="26" t="str">
        <f>VLOOKUP(I589,SOURCE!B:P,5,0)</f>
        <v>"V" STD_DIVIDE "Z"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VLOOKUP(C590,SOURCE!$V$3:$AC$2863,8,0)</f>
        <v>ITM_EE_X2BAL</v>
      </c>
      <c r="E590" s="26" t="str">
        <f>CHAR(34)&amp;VLOOKUP(C590,SOURCE!$V$3:$AC$2863,6,0)&amp;CHAR(34)</f>
        <v>"X&gt;BAL"</v>
      </c>
      <c r="F590" s="22" t="str">
        <f>VLOOKUP(C590,SOURCE!$V$3:$AD$2863,9,0)&amp;"           {"&amp;D590&amp;",   "&amp;E590&amp;"},"</f>
        <v>//           {ITM_EE_X2BAL,   "X&gt;BAL"},</v>
      </c>
      <c r="H590" t="b">
        <f>ISNA(VLOOKUP(J590,J$823:J914,1,0))</f>
        <v>1</v>
      </c>
      <c r="I590" s="27">
        <f>VLOOKUP(C590,SOURCE!V$6:AB$10042,7,0)</f>
        <v>1811</v>
      </c>
      <c r="J590" s="28" t="str">
        <f>VLOOKUP(C590,SOURCE!V$6:AB$10042,6,0)</f>
        <v>X&gt;BAL</v>
      </c>
      <c r="K590" s="30" t="str">
        <f t="shared" si="40"/>
        <v>X&gt;BAL</v>
      </c>
      <c r="L590" s="40" t="str">
        <f>VLOOKUP(C590,SOURCE!V$6:AB$10042,2,0)</f>
        <v>Elec</v>
      </c>
      <c r="M590" t="str">
        <f>IF(VLOOKUP(I590,SOURCE!B:P,2,0)="/  { itemToBeCoded","To be coded","")</f>
        <v/>
      </c>
      <c r="N590" s="22"/>
      <c r="Q590" s="26" t="str">
        <f>VLOOKUP(I590,SOURCE!B:P,5,0)</f>
        <v>"X" STD_SPACE_3_PER_EM STD_RIGHT_ARROW STD_SPACE_3_PER_EM "BAL"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VLOOKUP(C591,SOURCE!$V$3:$AC$2863,8,0)</f>
        <v>ITM_MATX_A</v>
      </c>
      <c r="E591" s="26" t="str">
        <f>CHAR(34)&amp;VLOOKUP(C591,SOURCE!$V$3:$AC$2863,6,0)&amp;CHAR(34)</f>
        <v>"M.A"</v>
      </c>
      <c r="F591" s="22" t="str">
        <f>VLOOKUP(C591,SOURCE!$V$3:$AD$2863,9,0)&amp;"           {"&amp;D591&amp;",   "&amp;E591&amp;"},"</f>
        <v>//           {ITM_MATX_A,   "M.A"},</v>
      </c>
      <c r="H591" t="b">
        <f>ISNA(VLOOKUP(J591,J$823:J915,1,0))</f>
        <v>1</v>
      </c>
      <c r="I591" s="27">
        <f>VLOOKUP(C591,SOURCE!V$6:AB$10042,7,0)</f>
        <v>1812</v>
      </c>
      <c r="J591" s="28" t="str">
        <f>VLOOKUP(C591,SOURCE!V$6:AB$10042,6,0)</f>
        <v>M.A</v>
      </c>
      <c r="K591" s="30" t="str">
        <f t="shared" si="40"/>
        <v>A</v>
      </c>
      <c r="L591" s="40" t="str">
        <f>VLOOKUP(C591,SOURCE!V$6:AB$10042,2,0)</f>
        <v>CUSTOM TEMP</v>
      </c>
      <c r="M591" t="str">
        <f>IF(VLOOKUP(I591,SOURCE!B:P,2,0)="/  { itemToBeCoded","To be coded","")</f>
        <v/>
      </c>
      <c r="N591" s="22"/>
      <c r="Q591" s="26" t="str">
        <f>VLOOKUP(I591,SOURCE!B:P,5,0)</f>
        <v>"A"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VLOOKUP(C592,SOURCE!$V$3:$AC$2863,8,0)</f>
        <v>ITM_op_a</v>
      </c>
      <c r="E592" s="26" t="str">
        <f>CHAR(34)&amp;VLOOKUP(C592,SOURCE!$V$3:$AC$2863,6,0)&amp;CHAR(34)</f>
        <v>"OP_A"</v>
      </c>
      <c r="F592" s="22" t="str">
        <f>VLOOKUP(C592,SOURCE!$V$3:$AD$2863,9,0)&amp;"           {"&amp;D592&amp;",   "&amp;E592&amp;"},"</f>
        <v>//           {ITM_op_a,   "OP_A"},</v>
      </c>
      <c r="H592" t="b">
        <f>ISNA(VLOOKUP(J592,J$823:J916,1,0))</f>
        <v>1</v>
      </c>
      <c r="I592" s="27">
        <f>VLOOKUP(C592,SOURCE!V$6:AB$10042,7,0)</f>
        <v>1813</v>
      </c>
      <c r="J592" s="28" t="str">
        <f>VLOOKUP(C592,SOURCE!V$6:AB$10042,6,0)</f>
        <v>OP_A</v>
      </c>
      <c r="K592" s="30" t="str">
        <f t="shared" si="40"/>
        <v>a</v>
      </c>
      <c r="L592" s="40" t="str">
        <f>VLOOKUP(C592,SOURCE!V$6:AB$10042,2,0)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"a"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VLOOKUP(C593,SOURCE!$V$3:$AC$2863,8,0)</f>
        <v>ITM_op_a2</v>
      </c>
      <c r="E593" s="26" t="str">
        <f>CHAR(34)&amp;VLOOKUP(C593,SOURCE!$V$3:$AC$2863,6,0)&amp;CHAR(34)</f>
        <v>"OP_A^2"</v>
      </c>
      <c r="F593" s="22" t="str">
        <f>VLOOKUP(C593,SOURCE!$V$3:$AD$2863,9,0)&amp;"           {"&amp;D593&amp;",   "&amp;E593&amp;"},"</f>
        <v>//           {ITM_op_a2,   "OP_A^2"},</v>
      </c>
      <c r="H593" t="b">
        <f>ISNA(VLOOKUP(J593,J$823:J917,1,0))</f>
        <v>1</v>
      </c>
      <c r="I593" s="27">
        <f>VLOOKUP(C593,SOURCE!V$6:AB$10042,7,0)</f>
        <v>1814</v>
      </c>
      <c r="J593" s="28" t="str">
        <f>VLOOKUP(C593,SOURCE!V$6:AB$10042,6,0)</f>
        <v>OP_A^2</v>
      </c>
      <c r="K593" s="30" t="str">
        <f t="shared" si="40"/>
        <v>a^2</v>
      </c>
      <c r="L593" s="40" t="str">
        <f>VLOOKUP(C593,SOURCE!V$6:AB$10042,2,0)</f>
        <v>Elec</v>
      </c>
      <c r="M593" t="str">
        <f>IF(VLOOKUP(I593,SOURCE!B:P,2,0)="/  { itemToBeCoded","To be coded","")</f>
        <v/>
      </c>
      <c r="N593" s="22"/>
      <c r="Q593" s="26" t="str">
        <f>VLOOKUP(I593,SOURCE!B:P,5,0)</f>
        <v>"a" STD_SUP_2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VLOOKUP(C594,SOURCE!$V$3:$AC$2863,8,0)</f>
        <v>ITM_op_j</v>
      </c>
      <c r="E594" s="26" t="str">
        <f>CHAR(34)&amp;VLOOKUP(C594,SOURCE!$V$3:$AC$2863,6,0)&amp;CHAR(34)</f>
        <v>"OP_J"</v>
      </c>
      <c r="F594" s="22" t="str">
        <f>VLOOKUP(C594,SOURCE!$V$3:$AD$2863,9,0)&amp;"           {"&amp;D594&amp;",   "&amp;E594&amp;"},"</f>
        <v>//           {ITM_op_j,   "OP_J"},</v>
      </c>
      <c r="H594" t="b">
        <f>ISNA(VLOOKUP(J594,J$823:J918,1,0))</f>
        <v>1</v>
      </c>
      <c r="I594" s="27">
        <f>VLOOKUP(C594,SOURCE!V$6:AB$10042,7,0)</f>
        <v>1815</v>
      </c>
      <c r="J594" s="28" t="str">
        <f>VLOOKUP(C594,SOURCE!V$6:AB$10042,6,0)</f>
        <v>OP_J</v>
      </c>
      <c r="K594" s="30" t="str">
        <f t="shared" si="40"/>
        <v>j</v>
      </c>
      <c r="L594" s="40" t="str">
        <f>VLOOKUP(C594,SOURCE!V$6:AB$10042,2,0)</f>
        <v>Elec</v>
      </c>
      <c r="M594" t="str">
        <f>IF(VLOOKUP(I594,SOURCE!B:P,2,0)="/  { itemToBeCoded","To be coded","")</f>
        <v/>
      </c>
      <c r="N594" s="22"/>
      <c r="Q594" s="26" t="str">
        <f>VLOOKUP(I594,SOURCE!B:P,5,0)</f>
        <v>"j"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VLOOKUP(C595,SOURCE!$V$3:$AC$2863,8,0)</f>
        <v>ITM_2BIN</v>
      </c>
      <c r="E595" s="26" t="str">
        <f>CHAR(34)&amp;VLOOKUP(C595,SOURCE!$V$3:$AC$2863,6,0)&amp;CHAR(34)</f>
        <v>"&gt;BIN"</v>
      </c>
      <c r="F595" s="22" t="str">
        <f>VLOOKUP(C595,SOURCE!$V$3:$AD$2863,9,0)&amp;"           {"&amp;D595&amp;",   "&amp;E595&amp;"},"</f>
        <v>//           {ITM_2BIN,   "&gt;BIN"},</v>
      </c>
      <c r="H595" t="b">
        <f>ISNA(VLOOKUP(J595,J$823:J919,1,0))</f>
        <v>1</v>
      </c>
      <c r="I595" s="27">
        <f>VLOOKUP(C595,SOURCE!V$6:AB$10042,7,0)</f>
        <v>1816</v>
      </c>
      <c r="J595" s="28" t="str">
        <f>VLOOKUP(C595,SOURCE!V$6:AB$10042,6,0)</f>
        <v>&gt;BIN</v>
      </c>
      <c r="K595" s="30" t="str">
        <f t="shared" si="40"/>
        <v>BIN</v>
      </c>
      <c r="L595" s="40" t="str">
        <f>VLOOKUP(C595,SOURCE!V$6:AB$10042,2,0)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"BIN"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VLOOKUP(C596,SOURCE!$V$3:$AC$2863,8,0)</f>
        <v>ITM_2OCT</v>
      </c>
      <c r="E596" s="26" t="str">
        <f>CHAR(34)&amp;VLOOKUP(C596,SOURCE!$V$3:$AC$2863,6,0)&amp;CHAR(34)</f>
        <v>"&gt;OCT"</v>
      </c>
      <c r="F596" s="22" t="str">
        <f>VLOOKUP(C596,SOURCE!$V$3:$AD$2863,9,0)&amp;"           {"&amp;D596&amp;",   "&amp;E596&amp;"},"</f>
        <v>//           {ITM_2OCT,   "&gt;OCT"},</v>
      </c>
      <c r="H596" t="b">
        <f>ISNA(VLOOKUP(J596,J$823:J920,1,0))</f>
        <v>1</v>
      </c>
      <c r="I596" s="27">
        <f>VLOOKUP(C596,SOURCE!V$6:AB$10042,7,0)</f>
        <v>1817</v>
      </c>
      <c r="J596" s="28" t="str">
        <f>VLOOKUP(C596,SOURCE!V$6:AB$10042,6,0)</f>
        <v>&gt;OCT</v>
      </c>
      <c r="K596" s="30" t="str">
        <f t="shared" si="40"/>
        <v>OCT</v>
      </c>
      <c r="L596" s="40" t="str">
        <f>VLOOKUP(C596,SOURCE!V$6:AB$10042,2,0)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"OCT"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VLOOKUP(C597,SOURCE!$V$3:$AC$2863,8,0)</f>
        <v>ITM_2DEC</v>
      </c>
      <c r="E597" s="26" t="str">
        <f>CHAR(34)&amp;VLOOKUP(C597,SOURCE!$V$3:$AC$2863,6,0)&amp;CHAR(34)</f>
        <v>"&gt;DEC"</v>
      </c>
      <c r="F597" s="22" t="str">
        <f>VLOOKUP(C597,SOURCE!$V$3:$AD$2863,9,0)&amp;"           {"&amp;D597&amp;",   "&amp;E597&amp;"},"</f>
        <v>//           {ITM_2DEC,   "&gt;DEC"},</v>
      </c>
      <c r="H597" t="b">
        <f>ISNA(VLOOKUP(J597,J$823:J921,1,0))</f>
        <v>1</v>
      </c>
      <c r="I597" s="27">
        <f>VLOOKUP(C597,SOURCE!V$6:AB$10042,7,0)</f>
        <v>1818</v>
      </c>
      <c r="J597" s="28" t="str">
        <f>VLOOKUP(C597,SOURCE!V$6:AB$10042,6,0)</f>
        <v>&gt;DEC</v>
      </c>
      <c r="K597" s="30" t="str">
        <f t="shared" si="40"/>
        <v>DEC</v>
      </c>
      <c r="L597" s="40" t="str">
        <f>VLOOKUP(C597,SOURCE!V$6:AB$10042,2,0)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"DEC"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VLOOKUP(C598,SOURCE!$V$3:$AC$2863,8,0)</f>
        <v>ITM_2HEX</v>
      </c>
      <c r="E598" s="26" t="str">
        <f>CHAR(34)&amp;VLOOKUP(C598,SOURCE!$V$3:$AC$2863,6,0)&amp;CHAR(34)</f>
        <v>"&gt;HEX"</v>
      </c>
      <c r="F598" s="22" t="str">
        <f>VLOOKUP(C598,SOURCE!$V$3:$AD$2863,9,0)&amp;"           {"&amp;D598&amp;",   "&amp;E598&amp;"},"</f>
        <v>//           {ITM_2HEX,   "&gt;HEX"},</v>
      </c>
      <c r="H598" t="b">
        <f>ISNA(VLOOKUP(J598,J$823:J922,1,0))</f>
        <v>1</v>
      </c>
      <c r="I598" s="27">
        <f>VLOOKUP(C598,SOURCE!V$6:AB$10042,7,0)</f>
        <v>1819</v>
      </c>
      <c r="J598" s="28" t="str">
        <f>VLOOKUP(C598,SOURCE!V$6:AB$10042,6,0)</f>
        <v>&gt;HEX</v>
      </c>
      <c r="K598" s="30" t="str">
        <f t="shared" si="40"/>
        <v>HEX</v>
      </c>
      <c r="L598" s="40" t="str">
        <f>VLOOKUP(C598,SOURCE!V$6:AB$10042,2,0)</f>
        <v>FN SH_INT</v>
      </c>
      <c r="M598" t="str">
        <f>IF(VLOOKUP(I598,SOURCE!B:P,2,0)="/  { itemToBeCoded","To be coded","")</f>
        <v/>
      </c>
      <c r="N598" s="22"/>
      <c r="Q598" s="26" t="str">
        <f>VLOOKUP(I598,SOURCE!B:P,5,0)</f>
        <v>"HEX"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VLOOKUP(C599,SOURCE!$V$3:$AC$2863,8,0)</f>
        <v>ITM_HR_DEG</v>
      </c>
      <c r="E599" s="26" t="str">
        <f>CHAR(34)&amp;VLOOKUP(C599,SOURCE!$V$3:$AC$2863,6,0)&amp;CHAR(34)</f>
        <v>"HOUR"</v>
      </c>
      <c r="F599" s="22" t="str">
        <f>VLOOKUP(C599,SOURCE!$V$3:$AD$2863,9,0)&amp;"           {"&amp;D599&amp;",   "&amp;E599&amp;"},"</f>
        <v>//           {ITM_HR_DEG,   "HOUR"},</v>
      </c>
      <c r="H599" t="b">
        <f>ISNA(VLOOKUP(J599,J$823:J923,1,0))</f>
        <v>1</v>
      </c>
      <c r="I599" s="27">
        <f>VLOOKUP(C599,SOURCE!V$6:AB$10042,7,0)</f>
        <v>1824</v>
      </c>
      <c r="J599" s="28" t="str">
        <f>VLOOKUP(C599,SOURCE!V$6:AB$10042,6,0)</f>
        <v>HOUR</v>
      </c>
      <c r="K599" s="30" t="str">
        <f t="shared" si="40"/>
        <v>HOUR</v>
      </c>
      <c r="L599" s="40" t="str">
        <f>VLOOKUP(C599,SOURCE!V$6:AB$10042,2,0)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"HOUR"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VLOOKUP(C600,SOURCE!$V$3:$AC$2863,8,0)</f>
        <v>ITM_MINUTE</v>
      </c>
      <c r="E600" s="26" t="str">
        <f>CHAR(34)&amp;VLOOKUP(C600,SOURCE!$V$3:$AC$2863,6,0)&amp;CHAR(34)</f>
        <v>"MIN"</v>
      </c>
      <c r="F600" s="22" t="str">
        <f>VLOOKUP(C600,SOURCE!$V$3:$AD$2863,9,0)&amp;"           {"&amp;D600&amp;",   "&amp;E600&amp;"},"</f>
        <v xml:space="preserve">           {ITM_MINUTE,   "MIN"},</v>
      </c>
      <c r="H600" t="b">
        <f>ISNA(VLOOKUP(J600,J$823:J924,1,0))</f>
        <v>1</v>
      </c>
      <c r="I600" s="27">
        <f>VLOOKUP(C600,SOURCE!V$6:AB$10042,7,0)</f>
        <v>1825</v>
      </c>
      <c r="J600" s="28" t="str">
        <f>VLOOKUP(C600,SOURCE!V$6:AB$10042,6,0)</f>
        <v>MIN</v>
      </c>
      <c r="K600" s="30" t="str">
        <f t="shared" si="40"/>
        <v>MIN</v>
      </c>
      <c r="L600" s="40" t="str">
        <f>VLOOKUP(C600,SOURCE!V$6:AB$10042,2,0)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"MIN"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VLOOKUP(C601,SOURCE!$V$3:$AC$2863,8,0)</f>
        <v>ITM_SECOND</v>
      </c>
      <c r="E601" s="26" t="str">
        <f>CHAR(34)&amp;VLOOKUP(C601,SOURCE!$V$3:$AC$2863,6,0)&amp;CHAR(34)</f>
        <v>"SEC"</v>
      </c>
      <c r="F601" s="22" t="str">
        <f>VLOOKUP(C601,SOURCE!$V$3:$AD$2863,9,0)&amp;"           {"&amp;D601&amp;",   "&amp;E601&amp;"},"</f>
        <v>//           {ITM_SECOND,   "SEC"},</v>
      </c>
      <c r="H601" t="b">
        <f>ISNA(VLOOKUP(J601,J$823:J925,1,0))</f>
        <v>1</v>
      </c>
      <c r="I601" s="27">
        <f>VLOOKUP(C601,SOURCE!V$6:AB$10042,7,0)</f>
        <v>1826</v>
      </c>
      <c r="J601" s="28" t="str">
        <f>VLOOKUP(C601,SOURCE!V$6:AB$10042,6,0)</f>
        <v>SEC</v>
      </c>
      <c r="K601" s="30" t="str">
        <f t="shared" si="40"/>
        <v>SEC</v>
      </c>
      <c r="L601" s="40" t="str">
        <f>VLOOKUP(C601,SOURCE!V$6:AB$10042,2,0)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"SEC"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VLOOKUP(C602,SOURCE!$V$3:$AC$2863,8,0)</f>
        <v>ITM_toTIME</v>
      </c>
      <c r="E602" s="26" t="str">
        <f>CHAR(34)&amp;VLOOKUP(C602,SOURCE!$V$3:$AC$2863,6,0)&amp;CHAR(34)</f>
        <v>"&gt;TIME"</v>
      </c>
      <c r="F602" s="22" t="str">
        <f>VLOOKUP(C602,SOURCE!$V$3:$AD$2863,9,0)&amp;"           {"&amp;D602&amp;",   "&amp;E602&amp;"},"</f>
        <v>//           {ITM_toTIME,   "&gt;TIME"},</v>
      </c>
      <c r="H602" t="b">
        <f>ISNA(VLOOKUP(J602,J$823:J926,1,0))</f>
        <v>1</v>
      </c>
      <c r="I602" s="27">
        <f>VLOOKUP(C602,SOURCE!V$6:AB$10042,7,0)</f>
        <v>1827</v>
      </c>
      <c r="J602" s="28" t="str">
        <f>VLOOKUP(C602,SOURCE!V$6:AB$10042,6,0)</f>
        <v>&gt;TIME</v>
      </c>
      <c r="K602" s="30" t="str">
        <f t="shared" si="40"/>
        <v>&gt;TIME</v>
      </c>
      <c r="L602" s="40" t="str">
        <f>VLOOKUP(C602,SOURCE!V$6:AB$10042,2,0)</f>
        <v/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"TIME"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VLOOKUP(C603,SOURCE!$V$3:$AC$2863,8,0)</f>
        <v>ITM_TIMEto</v>
      </c>
      <c r="E603" s="26" t="str">
        <f>CHAR(34)&amp;VLOOKUP(C603,SOURCE!$V$3:$AC$2863,6,0)&amp;CHAR(34)</f>
        <v>"TIME&gt;"</v>
      </c>
      <c r="F603" s="22" t="str">
        <f>VLOOKUP(C603,SOURCE!$V$3:$AD$2863,9,0)&amp;"           {"&amp;D603&amp;",   "&amp;E603&amp;"},"</f>
        <v>//           {ITM_TIMEto,   "TIME&gt;"},</v>
      </c>
      <c r="H603" t="b">
        <f>ISNA(VLOOKUP(J603,J$823:J927,1,0))</f>
        <v>1</v>
      </c>
      <c r="I603" s="27">
        <f>VLOOKUP(C603,SOURCE!V$6:AB$10042,7,0)</f>
        <v>1828</v>
      </c>
      <c r="J603" s="28" t="str">
        <f>VLOOKUP(C603,SOURCE!V$6:AB$10042,6,0)</f>
        <v>TIME&gt;</v>
      </c>
      <c r="K603" s="30" t="str">
        <f t="shared" si="40"/>
        <v>TIME&gt;</v>
      </c>
      <c r="L603" s="40" t="str">
        <f>VLOOKUP(C603,SOURCE!V$6:AB$10042,2,0)</f>
        <v/>
      </c>
      <c r="M603" t="str">
        <f>IF(VLOOKUP(I603,SOURCE!B:P,2,0)="/  { itemToBeCoded","To be coded","")</f>
        <v/>
      </c>
      <c r="N603" s="22"/>
      <c r="Q603" s="26" t="str">
        <f>VLOOKUP(I603,SOURCE!B:P,5,0)</f>
        <v>"TIME" STD_RIGHT_ARROW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VLOOKUP(C604,SOURCE!$V$3:$AC$2863,8,0)</f>
        <v>KEY_COMPLEX</v>
      </c>
      <c r="E604" s="26" t="str">
        <f>CHAR(34)&amp;VLOOKUP(C604,SOURCE!$V$3:$AC$2863,6,0)&amp;CHAR(34)</f>
        <v>"COMPLEX"</v>
      </c>
      <c r="F604" s="22" t="str">
        <f>VLOOKUP(C604,SOURCE!$V$3:$AD$2863,9,0)&amp;"           {"&amp;D604&amp;",   "&amp;E604&amp;"},"</f>
        <v xml:space="preserve">           {KEY_COMPLEX,   "COMPLEX"},</v>
      </c>
      <c r="H604" t="b">
        <f>ISNA(VLOOKUP(J604,J$823:J928,1,0))</f>
        <v>1</v>
      </c>
      <c r="I604" s="27">
        <f>VLOOKUP(C604,SOURCE!V$6:AB$10042,7,0)</f>
        <v>1833</v>
      </c>
      <c r="J604" s="28" t="str">
        <f>VLOOKUP(C604,SOURCE!V$6:AB$10042,6,0)</f>
        <v>COMPLEX</v>
      </c>
      <c r="K604" s="30" t="str">
        <f t="shared" si="40"/>
        <v>COMPLEX</v>
      </c>
      <c r="L604" s="40" t="str">
        <f>VLOOKUP(C604,SOURCE!V$6:AB$10042,2,0)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"COMPLEX"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VLOOKUP(C605,SOURCE!$V$3:$AC$2863,8,0)</f>
        <v>ITM_toPOL2</v>
      </c>
      <c r="E605" s="26" t="str">
        <f>CHAR(34)&amp;VLOOKUP(C605,SOURCE!$V$3:$AC$2863,6,0)&amp;CHAR(34)</f>
        <v>"&gt;POLAR"</v>
      </c>
      <c r="F605" s="22" t="str">
        <f>VLOOKUP(C605,SOURCE!$V$3:$AD$2863,9,0)&amp;"           {"&amp;D605&amp;",   "&amp;E605&amp;"},"</f>
        <v xml:space="preserve">           {ITM_toPOL2,   "&gt;POLAR"},</v>
      </c>
      <c r="H605" t="b">
        <f>ISNA(VLOOKUP(J605,J$823:J929,1,0))</f>
        <v>1</v>
      </c>
      <c r="I605" s="27">
        <f>VLOOKUP(C605,SOURCE!V$6:AB$10042,7,0)</f>
        <v>1834</v>
      </c>
      <c r="J605" s="28" t="str">
        <f>VLOOKUP(C605,SOURCE!V$6:AB$10042,6,0)</f>
        <v>&gt;POLAR</v>
      </c>
      <c r="K605" s="30" t="str">
        <f t="shared" si="40"/>
        <v>&gt;P</v>
      </c>
      <c r="L605" s="40" t="str">
        <f>VLOOKUP(C605,SOURCE!V$6:AB$10042,2,0)</f>
        <v>Complex</v>
      </c>
      <c r="M605" t="str">
        <f>IF(VLOOKUP(I605,SOURCE!B:P,2,0)="/  { itemToBeCoded","To be coded","")</f>
        <v/>
      </c>
      <c r="N605" s="22"/>
      <c r="Q605" s="26" t="str">
        <f>VLOOKUP(I605,SOURCE!B:P,5,0)</f>
        <v>STD_RIGHT_ARROW "P"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VLOOKUP(C606,SOURCE!$V$3:$AC$2863,8,0)</f>
        <v>ITM_toREC2</v>
      </c>
      <c r="E606" s="26" t="str">
        <f>CHAR(34)&amp;VLOOKUP(C606,SOURCE!$V$3:$AC$2863,6,0)&amp;CHAR(34)</f>
        <v>"&gt;RECT"</v>
      </c>
      <c r="F606" s="22" t="str">
        <f>VLOOKUP(C606,SOURCE!$V$3:$AD$2863,9,0)&amp;"           {"&amp;D606&amp;",   "&amp;E606&amp;"},"</f>
        <v xml:space="preserve">           {ITM_toREC2,   "&gt;RECT"},</v>
      </c>
      <c r="H606" t="b">
        <f>ISNA(VLOOKUP(J606,J$823:J930,1,0))</f>
        <v>1</v>
      </c>
      <c r="I606" s="27">
        <f>VLOOKUP(C606,SOURCE!V$6:AB$10042,7,0)</f>
        <v>1835</v>
      </c>
      <c r="J606" s="28" t="str">
        <f>VLOOKUP(C606,SOURCE!V$6:AB$10042,6,0)</f>
        <v>&gt;RECT</v>
      </c>
      <c r="K606" s="30" t="str">
        <f t="shared" si="40"/>
        <v>&gt;R</v>
      </c>
      <c r="L606" s="40" t="str">
        <f>VLOOKUP(C606,SOURCE!V$6:AB$10042,2,0)</f>
        <v>Complex</v>
      </c>
      <c r="M606" t="str">
        <f>IF(VLOOKUP(I606,SOURCE!B:P,2,0)="/  { itemToBeCoded","To be coded","")</f>
        <v/>
      </c>
      <c r="N606" s="22"/>
      <c r="Q606" s="26" t="str">
        <f>VLOOKUP(I606,SOURCE!B:P,5,0)</f>
        <v>STD_RIGHT_ARROW "R"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VLOOKUP(C607,SOURCE!$V$3:$AC$2863,8,0)</f>
        <v>ITM_eRPN_ON</v>
      </c>
      <c r="E607" s="26" t="str">
        <f>CHAR(34)&amp;VLOOKUP(C607,SOURCE!$V$3:$AC$2863,6,0)&amp;CHAR(34)</f>
        <v>"ERPN"</v>
      </c>
      <c r="F607" s="22" t="str">
        <f>VLOOKUP(C607,SOURCE!$V$3:$AD$2863,9,0)&amp;"           {"&amp;D607&amp;",   "&amp;E607&amp;"},"</f>
        <v xml:space="preserve">           {ITM_eRPN_ON,   "ERPN"},</v>
      </c>
      <c r="H607" t="b">
        <f>ISNA(VLOOKUP(J607,J$823:J931,1,0))</f>
        <v>1</v>
      </c>
      <c r="I607" s="27">
        <f>VLOOKUP(C607,SOURCE!V$6:AB$10042,7,0)</f>
        <v>1836</v>
      </c>
      <c r="J607" s="28" t="str">
        <f>VLOOKUP(C607,SOURCE!V$6:AB$10042,6,0)</f>
        <v>ERPN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</v>
      </c>
      <c r="L607" s="40" t="str">
        <f>VLOOKUP(C607,SOURCE!V$6:AB$10042,2,0)</f>
        <v>CONF</v>
      </c>
      <c r="M607" t="str">
        <f>IF(VLOOKUP(I607,SOURCE!B:P,2,0)="/  { itemToBeCoded","To be coded","")</f>
        <v/>
      </c>
      <c r="N607" s="22"/>
      <c r="Q607" s="26" t="str">
        <f>VLOOKUP(I607,SOURCE!B:P,5,0)</f>
        <v>"eRPN"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VLOOKUP(C608,SOURCE!$V$3:$AC$2863,8,0)</f>
        <v>ITM_eRPN_OFF</v>
      </c>
      <c r="E608" s="26" t="str">
        <f>CHAR(34)&amp;VLOOKUP(C608,SOURCE!$V$3:$AC$2863,6,0)&amp;CHAR(34)</f>
        <v>"RPN"</v>
      </c>
      <c r="F608" s="22" t="str">
        <f>VLOOKUP(C608,SOURCE!$V$3:$AD$2863,9,0)&amp;"           {"&amp;D608&amp;",   "&amp;E608&amp;"},"</f>
        <v xml:space="preserve">           {ITM_eRPN_OFF,   "RPN"},</v>
      </c>
      <c r="H608" t="b">
        <f>ISNA(VLOOKUP(J608,J$823:J932,1,0))</f>
        <v>1</v>
      </c>
      <c r="I608" s="27">
        <f>VLOOKUP(C608,SOURCE!V$6:AB$10042,7,0)</f>
        <v>1837</v>
      </c>
      <c r="J608" s="28" t="str">
        <f>VLOOKUP(C608,SOURCE!V$6:AB$10042,6,0)</f>
        <v>RPN</v>
      </c>
      <c r="K608" s="30" t="str">
        <f t="shared" si="44"/>
        <v>RPN</v>
      </c>
      <c r="L608" s="40" t="str">
        <f>VLOOKUP(C608,SOURCE!V$6:AB$10042,2,0)</f>
        <v>CONF</v>
      </c>
      <c r="M608" t="str">
        <f>IF(VLOOKUP(I608,SOURCE!B:P,2,0)="/  { itemToBeCoded","To be coded","")</f>
        <v/>
      </c>
      <c r="N608" s="22"/>
      <c r="Q608" s="26" t="str">
        <f>VLOOKUP(I608,SOURCE!B:P,5,0)</f>
        <v>"RPN"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VLOOKUP(C609,SOURCE!$V$3:$AC$2863,8,0)</f>
        <v>ITM_SIGFIG</v>
      </c>
      <c r="E609" s="26" t="str">
        <f>CHAR(34)&amp;VLOOKUP(C609,SOURCE!$V$3:$AC$2863,6,0)&amp;CHAR(34)</f>
        <v>"SIG"</v>
      </c>
      <c r="F609" s="22" t="str">
        <f>VLOOKUP(C609,SOURCE!$V$3:$AD$2863,9,0)&amp;"           {"&amp;D609&amp;",   "&amp;E609&amp;"},"</f>
        <v xml:space="preserve">           {ITM_SIGFIG,   "SIG"},</v>
      </c>
      <c r="H609" t="b">
        <f>ISNA(VLOOKUP(J609,J$823:J933,1,0))</f>
        <v>1</v>
      </c>
      <c r="I609" s="27">
        <f>VLOOKUP(C609,SOURCE!V$6:AB$10042,7,0)</f>
        <v>1851</v>
      </c>
      <c r="J609" s="28" t="str">
        <f>VLOOKUP(C609,SOURCE!V$6:AB$10042,6,0)</f>
        <v>SIG</v>
      </c>
      <c r="K609" s="30" t="str">
        <f t="shared" si="44"/>
        <v>SIG</v>
      </c>
      <c r="L609" s="40" t="str">
        <f>VLOOKUP(C609,SOURCE!V$6:AB$10042,2,0)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"SIG"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VLOOKUP(C610,SOURCE!$V$3:$AC$2863,8,0)</f>
        <v>ITM_UNIT</v>
      </c>
      <c r="E610" s="26" t="str">
        <f>CHAR(34)&amp;VLOOKUP(C610,SOURCE!$V$3:$AC$2863,6,0)&amp;CHAR(34)</f>
        <v>"UNIT"</v>
      </c>
      <c r="F610" s="22" t="str">
        <f>VLOOKUP(C610,SOURCE!$V$3:$AD$2863,9,0)&amp;"           {"&amp;D610&amp;",   "&amp;E610&amp;"},"</f>
        <v>//           {ITM_UNIT,   "UNIT"},</v>
      </c>
      <c r="H610" t="b">
        <f>ISNA(VLOOKUP(J610,J$823:J934,1,0))</f>
        <v>1</v>
      </c>
      <c r="I610" s="27">
        <f>VLOOKUP(C610,SOURCE!V$6:AB$10042,7,0)</f>
        <v>1852</v>
      </c>
      <c r="J610" s="28" t="str">
        <f>VLOOKUP(C610,SOURCE!V$6:AB$10042,6,0)</f>
        <v>UNIT</v>
      </c>
      <c r="K610" s="30" t="str">
        <f t="shared" si="44"/>
        <v>UNIT</v>
      </c>
      <c r="L610" s="40" t="str">
        <f>VLOOKUP(C610,SOURCE!V$6:AB$10042,2,0)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"UNIT"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VLOOKUP(C611,SOURCE!$V$3:$AC$2863,8,0)</f>
        <v>ITM_ROUND2</v>
      </c>
      <c r="E611" s="26" t="str">
        <f>CHAR(34)&amp;VLOOKUP(C611,SOURCE!$V$3:$AC$2863,6,0)&amp;CHAR(34)</f>
        <v>"ROUND"</v>
      </c>
      <c r="F611" s="22" t="str">
        <f>VLOOKUP(C611,SOURCE!$V$3:$AD$2863,9,0)&amp;"           {"&amp;D611&amp;",   "&amp;E611&amp;"},"</f>
        <v xml:space="preserve">           {ITM_ROUND2,   "ROUND"},</v>
      </c>
      <c r="H611" t="b">
        <f>ISNA(VLOOKUP(J611,J$823:J935,1,0))</f>
        <v>1</v>
      </c>
      <c r="I611" s="27">
        <f>VLOOKUP(C611,SOURCE!V$6:AB$10042,7,0)</f>
        <v>1853</v>
      </c>
      <c r="J611" s="28" t="str">
        <f>VLOOKUP(C611,SOURCE!V$6:AB$10042,6,0)</f>
        <v>ROUND</v>
      </c>
      <c r="K611" s="30" t="str">
        <f t="shared" si="44"/>
        <v>ROUND</v>
      </c>
      <c r="L611" s="40" t="str">
        <f>VLOOKUP(C611,SOURCE!V$6:AB$10042,2,0)</f>
        <v>DISP</v>
      </c>
      <c r="M611" t="str">
        <f>IF(VLOOKUP(I611,SOURCE!B:P,2,0)="/  { itemToBeCoded","To be coded","")</f>
        <v/>
      </c>
      <c r="N611" s="22"/>
      <c r="Q611" s="26" t="str">
        <f>VLOOKUP(I611,SOURCE!B:P,5,0)</f>
        <v>"ROUND"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VLOOKUP(C612,SOURCE!$V$3:$AC$2863,8,0)</f>
        <v>ITM_ROUNDI2</v>
      </c>
      <c r="E612" s="26" t="str">
        <f>CHAR(34)&amp;VLOOKUP(C612,SOURCE!$V$3:$AC$2863,6,0)&amp;CHAR(34)</f>
        <v>"ROUNDI"</v>
      </c>
      <c r="F612" s="22" t="str">
        <f>VLOOKUP(C612,SOURCE!$V$3:$AD$2863,9,0)&amp;"           {"&amp;D612&amp;",   "&amp;E612&amp;"},"</f>
        <v xml:space="preserve">           {ITM_ROUNDI2,   "ROUNDI"},</v>
      </c>
      <c r="H612" t="b">
        <f>ISNA(VLOOKUP(J612,J$823:J936,1,0))</f>
        <v>1</v>
      </c>
      <c r="I612" s="27">
        <f>VLOOKUP(C612,SOURCE!V$6:AB$10042,7,0)</f>
        <v>1854</v>
      </c>
      <c r="J612" s="28" t="str">
        <f>VLOOKUP(C612,SOURCE!V$6:AB$10042,6,0)</f>
        <v>ROUNDI</v>
      </c>
      <c r="K612" s="30" t="str">
        <f t="shared" si="44"/>
        <v>ROUNDI</v>
      </c>
      <c r="L612" s="40" t="str">
        <f>VLOOKUP(C612,SOURCE!V$6:AB$10042,2,0)</f>
        <v>DISP</v>
      </c>
      <c r="M612" t="str">
        <f>IF(VLOOKUP(I612,SOURCE!B:P,2,0)="/  { itemToBeCoded","To be coded","")</f>
        <v/>
      </c>
      <c r="N612" s="22"/>
      <c r="Q612" s="26" t="str">
        <f>VLOOKUP(I612,SOURCE!B:P,5,0)</f>
        <v>"ROUNDI"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VLOOKUP(C613,SOURCE!$V$3:$AC$2863,8,0)</f>
        <v>ITM_RI</v>
      </c>
      <c r="E613" s="26" t="str">
        <f>CHAR(34)&amp;VLOOKUP(C613,SOURCE!$V$3:$AC$2863,6,0)&amp;CHAR(34)</f>
        <v>"&gt;I"</v>
      </c>
      <c r="F613" s="22" t="str">
        <f>VLOOKUP(C613,SOURCE!$V$3:$AD$2863,9,0)&amp;"           {"&amp;D613&amp;",   "&amp;E613&amp;"},"</f>
        <v>//           {ITM_RI,   "&gt;I"},</v>
      </c>
      <c r="H613" t="b">
        <f>ISNA(VLOOKUP(J613,J$823:J937,1,0))</f>
        <v>1</v>
      </c>
      <c r="I613" s="27">
        <f>VLOOKUP(C613,SOURCE!V$6:AB$10042,7,0)</f>
        <v>1856</v>
      </c>
      <c r="J613" s="28" t="str">
        <f>VLOOKUP(C613,SOURCE!V$6:AB$10042,6,0)</f>
        <v>&gt;I</v>
      </c>
      <c r="K613" s="30" t="str">
        <f t="shared" si="44"/>
        <v>&gt;I</v>
      </c>
      <c r="L613" s="40" t="str">
        <f>VLOOKUP(C613,SOURCE!V$6:AB$10042,2,0)</f>
        <v>FN SH_INT</v>
      </c>
      <c r="M613" t="str">
        <f>IF(VLOOKUP(I613,SOURCE!B:P,2,0)="/  { itemToBeCoded","To be coded","")</f>
        <v/>
      </c>
      <c r="N613" s="22"/>
      <c r="Q613" s="26" t="str">
        <f>VLOOKUP(I613,SOURCE!B:P,5,0)</f>
        <v>STD_RIGHT_ARROW "I"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VLOOKUP(C614,SOURCE!$V$3:$AC$2863,8,0)</f>
        <v>ITM_DRG</v>
      </c>
      <c r="E614" s="26" t="str">
        <f>CHAR(34)&amp;VLOOKUP(C614,SOURCE!$V$3:$AC$2863,6,0)&amp;CHAR(34)</f>
        <v>"DRG"</v>
      </c>
      <c r="F614" s="22" t="str">
        <f>VLOOKUP(C614,SOURCE!$V$3:$AD$2863,9,0)&amp;"           {"&amp;D614&amp;",   "&amp;E614&amp;"},"</f>
        <v>//           {ITM_DRG,   "DRG"},</v>
      </c>
      <c r="H614" t="b">
        <f>ISNA(VLOOKUP(J614,J$823:J938,1,0))</f>
        <v>1</v>
      </c>
      <c r="I614" s="27">
        <f>VLOOKUP(C614,SOURCE!V$6:AB$10042,7,0)</f>
        <v>1858</v>
      </c>
      <c r="J614" s="28" t="str">
        <f>VLOOKUP(C614,SOURCE!V$6:AB$10042,6,0)</f>
        <v>DRG</v>
      </c>
      <c r="K614" s="30" t="str">
        <f t="shared" si="44"/>
        <v>DRG</v>
      </c>
      <c r="L614" s="40" t="str">
        <f>VLOOKUP(C614,SOURCE!V$6:AB$10042,2,0)</f>
        <v>Trig</v>
      </c>
      <c r="M614" t="str">
        <f>IF(VLOOKUP(I614,SOURCE!B:P,2,0)="/  { itemToBeCoded","To be coded","")</f>
        <v/>
      </c>
      <c r="N614" s="22"/>
      <c r="Q614" s="26" t="str">
        <f>VLOOKUP(I614,SOURCE!B:P,5,0)</f>
        <v>"DRG"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VLOOKUP(C615,SOURCE!$V$3:$AC$2863,8,0)</f>
        <v>CHR_caseUP</v>
      </c>
      <c r="E615" s="26" t="str">
        <f>CHAR(34)&amp;VLOOKUP(C615,SOURCE!$V$3:$AC$2863,6,0)&amp;CHAR(34)</f>
        <v>"CASEUP"</v>
      </c>
      <c r="F615" s="22" t="str">
        <f>VLOOKUP(C615,SOURCE!$V$3:$AD$2863,9,0)&amp;"           {"&amp;D615&amp;",   "&amp;E615&amp;"},"</f>
        <v xml:space="preserve">           {CHR_caseUP,   "CASEUP"},</v>
      </c>
      <c r="H615" t="b">
        <f>ISNA(VLOOKUP(J615,J$823:J939,1,0))</f>
        <v>1</v>
      </c>
      <c r="I615" s="27">
        <f>VLOOKUP(C615,SOURCE!V$6:AB$10042,7,0)</f>
        <v>1863</v>
      </c>
      <c r="J615" s="28" t="str">
        <f>VLOOKUP(C615,SOURCE!V$6:AB$10042,6,0)</f>
        <v>CASEUP</v>
      </c>
      <c r="K615" s="30" t="str">
        <f t="shared" si="44"/>
        <v>CASEUP</v>
      </c>
      <c r="L615" s="40" t="str">
        <f>VLOOKUP(C615,SOURCE!V$6:AB$10042,2,0)</f>
        <v>CONF</v>
      </c>
      <c r="M615" t="str">
        <f>IF(VLOOKUP(I615,SOURCE!B:P,2,0)="/  { itemToBeCoded","To be coded","")</f>
        <v>To be coded</v>
      </c>
      <c r="N615" s="22"/>
      <c r="Q615" s="26" t="str">
        <f>VLOOKUP(I615,SOURCE!B:P,5,0)</f>
        <v>"CASE UP"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VLOOKUP(C616,SOURCE!$V$3:$AC$2863,8,0)</f>
        <v>CHR_caseDN</v>
      </c>
      <c r="E616" s="26" t="str">
        <f>CHAR(34)&amp;VLOOKUP(C616,SOURCE!$V$3:$AC$2863,6,0)&amp;CHAR(34)</f>
        <v>"CASEDN"</v>
      </c>
      <c r="F616" s="22" t="str">
        <f>VLOOKUP(C616,SOURCE!$V$3:$AD$2863,9,0)&amp;"           {"&amp;D616&amp;",   "&amp;E616&amp;"},"</f>
        <v xml:space="preserve">           {CHR_caseDN,   "CASEDN"},</v>
      </c>
      <c r="H616" t="b">
        <f>ISNA(VLOOKUP(J616,J$823:J940,1,0))</f>
        <v>1</v>
      </c>
      <c r="I616" s="27">
        <f>VLOOKUP(C616,SOURCE!V$6:AB$10042,7,0)</f>
        <v>1864</v>
      </c>
      <c r="J616" s="28" t="str">
        <f>VLOOKUP(C616,SOURCE!V$6:AB$10042,6,0)</f>
        <v>CASEDN</v>
      </c>
      <c r="K616" s="30" t="str">
        <f t="shared" si="44"/>
        <v>CASEDN</v>
      </c>
      <c r="L616" s="40" t="str">
        <f>VLOOKUP(C616,SOURCE!V$6:AB$10042,2,0)</f>
        <v>CONF</v>
      </c>
      <c r="M616" t="str">
        <f>IF(VLOOKUP(I616,SOURCE!B:P,2,0)="/  { itemToBeCoded","To be coded","")</f>
        <v>To be coded</v>
      </c>
      <c r="N616" s="22"/>
      <c r="Q616" s="26" t="str">
        <f>VLOOKUP(I616,SOURCE!B:P,5,0)</f>
        <v>"CASE DN"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VLOOKUP(C617,SOURCE!$V$3:$AC$2863,8,0)</f>
        <v>ITM_LISTXY</v>
      </c>
      <c r="E617" s="26" t="str">
        <f>CHAR(34)&amp;VLOOKUP(C617,SOURCE!$V$3:$AC$2863,6,0)&amp;CHAR(34)</f>
        <v>"LISTXY"</v>
      </c>
      <c r="F617" s="22" t="str">
        <f>VLOOKUP(C617,SOURCE!$V$3:$AD$2863,9,0)&amp;"           {"&amp;D617&amp;",   "&amp;E617&amp;"},"</f>
        <v xml:space="preserve">           {ITM_LISTXY,   "LISTXY"},</v>
      </c>
      <c r="H617" t="b">
        <f>ISNA(VLOOKUP(J617,J$823:J941,1,0))</f>
        <v>1</v>
      </c>
      <c r="I617" s="27">
        <f>VLOOKUP(C617,SOURCE!V$6:AB$10042,7,0)</f>
        <v>1865</v>
      </c>
      <c r="J617" s="28" t="str">
        <f>VLOOKUP(C617,SOURCE!V$6:AB$10042,6,0)</f>
        <v>LISTXY</v>
      </c>
      <c r="K617" s="30" t="str">
        <f t="shared" si="44"/>
        <v>LISTXY</v>
      </c>
      <c r="L617" s="40">
        <f>VLOOKUP(C617,SOURCE!V$6:AB$10042,2,0)</f>
        <v>0</v>
      </c>
      <c r="M617" t="str">
        <f>IF(VLOOKUP(I617,SOURCE!B:P,2,0)="/  { itemToBeCoded","To be coded","")</f>
        <v/>
      </c>
      <c r="N617" s="22"/>
      <c r="Q617" s="26" t="str">
        <f>VLOOKUP(I617,SOURCE!B:P,5,0)</f>
        <v>"LISTXY"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VLOOKUP(C618,SOURCE!$V$3:$AC$2863,8,0)</f>
        <v>ITM_SH_ERPN</v>
      </c>
      <c r="E618" s="26" t="str">
        <f>CHAR(34)&amp;VLOOKUP(C618,SOURCE!$V$3:$AC$2863,6,0)&amp;CHAR(34)</f>
        <v>"ERPN?"</v>
      </c>
      <c r="F618" s="22" t="str">
        <f>VLOOKUP(C618,SOURCE!$V$3:$AD$2863,9,0)&amp;"           {"&amp;D618&amp;",   "&amp;E618&amp;"},"</f>
        <v>//           {ITM_SH_ERPN,   "ERPN?"},</v>
      </c>
      <c r="H618" t="b">
        <f>ISNA(VLOOKUP(J618,J$823:J942,1,0))</f>
        <v>1</v>
      </c>
      <c r="I618" s="27">
        <f>VLOOKUP(C618,SOURCE!V$6:AB$10042,7,0)</f>
        <v>1866</v>
      </c>
      <c r="J618" s="28" t="str">
        <f>VLOOKUP(C618,SOURCE!V$6:AB$10042,6,0)</f>
        <v>ERPN?</v>
      </c>
      <c r="K618" s="30" t="str">
        <f t="shared" si="44"/>
        <v>eRPN?</v>
      </c>
      <c r="L618" s="40" t="str">
        <f>VLOOKUP(C618,SOURCE!V$6:AB$10042,2,0)</f>
        <v>INFO</v>
      </c>
      <c r="M618" t="str">
        <f>IF(VLOOKUP(I618,SOURCE!B:P,2,0)="/  { itemToBeCoded","To be coded","")</f>
        <v/>
      </c>
      <c r="N618" s="22"/>
      <c r="Q618" s="26" t="str">
        <f>VLOOKUP(I618,SOURCE!B:P,5,0)</f>
        <v>"eRPN?"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VLOOKUP(C619,SOURCE!$V$3:$AC$2863,8,0)</f>
        <v>ITM_XXEQ</v>
      </c>
      <c r="E619" s="26" t="str">
        <f>CHAR(34)&amp;VLOOKUP(C619,SOURCE!$V$3:$AC$2863,6,0)&amp;CHAR(34)</f>
        <v>"X.XEQ"</v>
      </c>
      <c r="F619" s="22" t="str">
        <f>VLOOKUP(C619,SOURCE!$V$3:$AD$2863,9,0)&amp;"           {"&amp;D619&amp;",   "&amp;E619&amp;"},"</f>
        <v>//           {ITM_XXEQ,   "X.XEQ"},</v>
      </c>
      <c r="H619" t="b">
        <f>ISNA(VLOOKUP(J619,J$823:J943,1,0))</f>
        <v>1</v>
      </c>
      <c r="I619" s="27">
        <f>VLOOKUP(C619,SOURCE!V$6:AB$10042,7,0)</f>
        <v>1897</v>
      </c>
      <c r="J619" s="28" t="str">
        <f>VLOOKUP(C619,SOURCE!V$6:AB$10042,6,0)</f>
        <v>X.XEQ</v>
      </c>
      <c r="K619" s="30" t="str">
        <f t="shared" si="44"/>
        <v>X.XEQ</v>
      </c>
      <c r="L619" s="40" t="str">
        <f>VLOOKUP(C619,SOURCE!V$6:AB$10042,2,0)</f>
        <v>KEYS</v>
      </c>
      <c r="M619" t="str">
        <f>IF(VLOOKUP(I619,SOURCE!B:P,2,0)="/  { itemToBeCoded","To be coded","")</f>
        <v/>
      </c>
      <c r="N619" s="22"/>
      <c r="Q619" s="26" t="str">
        <f>VLOOKUP(I619,SOURCE!B:P,5,0)</f>
        <v>"X.XEQ"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VLOOKUP(C620,SOURCE!$V$3:$AC$2863,8,0)</f>
        <v>ITM_STKTO3x1</v>
      </c>
      <c r="E620" s="26" t="str">
        <f>CHAR(34)&amp;VLOOKUP(C620,SOURCE!$V$3:$AC$2863,6,0)&amp;CHAR(34)</f>
        <v>"ZYX&gt;M"</v>
      </c>
      <c r="F620" s="22" t="str">
        <f>VLOOKUP(C620,SOURCE!$V$3:$AD$2863,9,0)&amp;"           {"&amp;D620&amp;",   "&amp;E620&amp;"},"</f>
        <v xml:space="preserve">           {ITM_STKTO3x1,   "ZYX&gt;M"},</v>
      </c>
      <c r="H620" t="b">
        <f>ISNA(VLOOKUP(J620,J$823:J944,1,0))</f>
        <v>1</v>
      </c>
      <c r="I620" s="27">
        <f>VLOOKUP(C620,SOURCE!V$6:AB$10042,7,0)</f>
        <v>1916</v>
      </c>
      <c r="J620" s="28" t="str">
        <f>VLOOKUP(C620,SOURCE!V$6:AB$10042,6,0)</f>
        <v>ZYX&gt;M</v>
      </c>
      <c r="K620" s="30" t="str">
        <f t="shared" si="44"/>
        <v>zyx&gt;M</v>
      </c>
      <c r="L620" s="40" t="str">
        <f>VLOOKUP(C620,SOURCE!V$6:AB$10042,2,0)</f>
        <v>CUSTOM TEMP</v>
      </c>
      <c r="M620" t="str">
        <f>IF(VLOOKUP(I620,SOURCE!B:P,2,0)="/  { itemToBeCoded","To be coded","")</f>
        <v/>
      </c>
      <c r="N620" s="22"/>
      <c r="Q620" s="26" t="str">
        <f>VLOOKUP(I620,SOURCE!B:P,5,0)</f>
        <v>"zyx" STD_RIGHT_ARROW "M"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VLOOKUP(C621,SOURCE!$V$3:$AC$2863,8,0)</f>
        <v>ITM_FLGSV</v>
      </c>
      <c r="E621" s="26" t="str">
        <f>CHAR(34)&amp;VLOOKUP(C621,SOURCE!$V$3:$AC$2863,6,0)&amp;CHAR(34)</f>
        <v>"FLAGS.V"</v>
      </c>
      <c r="F621" s="22" t="str">
        <f>VLOOKUP(C621,SOURCE!$V$3:$AD$2863,9,0)&amp;"           {"&amp;D621&amp;",   "&amp;E621&amp;"},"</f>
        <v>//           {ITM_FLGSV,   "FLAGS.V"},</v>
      </c>
      <c r="H621" t="b">
        <f>ISNA(VLOOKUP(J621,J$823:J945,1,0))</f>
        <v>1</v>
      </c>
      <c r="I621" s="27">
        <f>VLOOKUP(C621,SOURCE!V$6:AB$10042,7,0)</f>
        <v>1920</v>
      </c>
      <c r="J621" s="28" t="str">
        <f>VLOOKUP(C621,SOURCE!V$6:AB$10042,6,0)</f>
        <v>FLAGS.V</v>
      </c>
      <c r="K621" s="30" t="str">
        <f t="shared" si="44"/>
        <v>FLGS</v>
      </c>
      <c r="L621" s="40" t="str">
        <f>VLOOKUP(C621,SOURCE!V$6:AB$10042,2,0)</f>
        <v>SYS</v>
      </c>
      <c r="M621" t="str">
        <f>IF(VLOOKUP(I621,SOURCE!B:P,2,0)="/  { itemToBeCoded","To be coded","")</f>
        <v/>
      </c>
      <c r="N621" s="22"/>
      <c r="Q621" s="26" t="str">
        <f>VLOOKUP(I621,SOURCE!B:P,5,0)</f>
        <v>"FLGS"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VLOOKUP(C622,SOURCE!$V$3:$AC$2863,8,0)</f>
        <v>ITM_CPXI</v>
      </c>
      <c r="E622" s="26" t="str">
        <f>CHAR(34)&amp;VLOOKUP(C622,SOURCE!$V$3:$AC$2863,6,0)&amp;CHAR(34)</f>
        <v>"CPXI"</v>
      </c>
      <c r="F622" s="22" t="str">
        <f>VLOOKUP(C622,SOURCE!$V$3:$AD$2863,9,0)&amp;"           {"&amp;D622&amp;",   "&amp;E622&amp;"},"</f>
        <v>//           {ITM_CPXI,   "CPXI"},</v>
      </c>
      <c r="H622" t="b">
        <f>ISNA(VLOOKUP(J622,J$823:J946,1,0))</f>
        <v>1</v>
      </c>
      <c r="I622" s="27">
        <f>VLOOKUP(C622,SOURCE!V$6:AB$10042,7,0)</f>
        <v>1921</v>
      </c>
      <c r="J622" s="28" t="str">
        <f>VLOOKUP(C622,SOURCE!V$6:AB$10042,6,0)</f>
        <v>CPXI</v>
      </c>
      <c r="K622" s="30" t="str">
        <f t="shared" si="44"/>
        <v>CPXi</v>
      </c>
      <c r="L622" s="40" t="str">
        <f>VLOOKUP(C622,SOURCE!V$6:AB$10042,2,0)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"CPXi"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VLOOKUP(C623,SOURCE!$V$3:$AC$2863,8,0)</f>
        <v>ITM_CPXJ</v>
      </c>
      <c r="E623" s="26" t="str">
        <f>CHAR(34)&amp;VLOOKUP(C623,SOURCE!$V$3:$AC$2863,6,0)&amp;CHAR(34)</f>
        <v>"CPXJ"</v>
      </c>
      <c r="F623" s="22" t="str">
        <f>VLOOKUP(C623,SOURCE!$V$3:$AD$2863,9,0)&amp;"           {"&amp;D623&amp;",   "&amp;E623&amp;"},"</f>
        <v>//           {ITM_CPXJ,   "CPXJ"},</v>
      </c>
      <c r="H623" t="b">
        <f>ISNA(VLOOKUP(J623,J$823:J947,1,0))</f>
        <v>1</v>
      </c>
      <c r="I623" s="27">
        <f>VLOOKUP(C623,SOURCE!V$6:AB$10042,7,0)</f>
        <v>1922</v>
      </c>
      <c r="J623" s="28" t="str">
        <f>VLOOKUP(C623,SOURCE!V$6:AB$10042,6,0)</f>
        <v>CPXJ</v>
      </c>
      <c r="K623" s="30" t="str">
        <f t="shared" si="44"/>
        <v>CPXj</v>
      </c>
      <c r="L623" s="40" t="str">
        <f>VLOOKUP(C623,SOURCE!V$6:AB$10042,2,0)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"CPXj"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VLOOKUP(C624,SOURCE!$V$3:$AC$2863,8,0)</f>
        <v>ITM_SSIZE4</v>
      </c>
      <c r="E624" s="26" t="str">
        <f>CHAR(34)&amp;VLOOKUP(C624,SOURCE!$V$3:$AC$2863,6,0)&amp;CHAR(34)</f>
        <v>"SSIZE4"</v>
      </c>
      <c r="F624" s="22" t="str">
        <f>VLOOKUP(C624,SOURCE!$V$3:$AD$2863,9,0)&amp;"           {"&amp;D624&amp;",   "&amp;E624&amp;"},"</f>
        <v>//           {ITM_SSIZE4,   "SSIZE4"},</v>
      </c>
      <c r="H624" t="b">
        <f>ISNA(VLOOKUP(J624,J$823:J948,1,0))</f>
        <v>1</v>
      </c>
      <c r="I624" s="27">
        <f>VLOOKUP(C624,SOURCE!V$6:AB$10042,7,0)</f>
        <v>1923</v>
      </c>
      <c r="J624" s="28" t="str">
        <f>VLOOKUP(C624,SOURCE!V$6:AB$10042,6,0)</f>
        <v>SSIZE4</v>
      </c>
      <c r="K624" s="30" t="str">
        <f t="shared" si="44"/>
        <v>SSIZE4</v>
      </c>
      <c r="L624" s="40" t="str">
        <f>VLOOKUP(C624,SOURCE!V$6:AB$10042,2,0)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"SSIZE4"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VLOOKUP(C625,SOURCE!$V$3:$AC$2863,8,0)</f>
        <v>ITM_SSIZE8</v>
      </c>
      <c r="E625" s="26" t="str">
        <f>CHAR(34)&amp;VLOOKUP(C625,SOURCE!$V$3:$AC$2863,6,0)&amp;CHAR(34)</f>
        <v>"SSIZE8"</v>
      </c>
      <c r="F625" s="22" t="str">
        <f>VLOOKUP(C625,SOURCE!$V$3:$AD$2863,9,0)&amp;"           {"&amp;D625&amp;",   "&amp;E625&amp;"},"</f>
        <v>//           {ITM_SSIZE8,   "SSIZE8"},</v>
      </c>
      <c r="H625" t="b">
        <f>ISNA(VLOOKUP(J625,J$823:J949,1,0))</f>
        <v>1</v>
      </c>
      <c r="I625" s="27">
        <f>VLOOKUP(C625,SOURCE!V$6:AB$10042,7,0)</f>
        <v>1924</v>
      </c>
      <c r="J625" s="28" t="str">
        <f>VLOOKUP(C625,SOURCE!V$6:AB$10042,6,0)</f>
        <v>SSIZE8</v>
      </c>
      <c r="K625" s="30" t="str">
        <f t="shared" si="44"/>
        <v>SSIZE8</v>
      </c>
      <c r="L625" s="40" t="str">
        <f>VLOOKUP(C625,SOURCE!V$6:AB$10042,2,0)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"SSIZE8"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VLOOKUP(C626,SOURCE!$V$3:$AC$2863,8,0)</f>
        <v>ITM_POLAR</v>
      </c>
      <c r="E626" s="26" t="str">
        <f>CHAR(34)&amp;VLOOKUP(C626,SOURCE!$V$3:$AC$2863,6,0)&amp;CHAR(34)</f>
        <v>"POLAR"</v>
      </c>
      <c r="F626" s="22" t="str">
        <f>VLOOKUP(C626,SOURCE!$V$3:$AD$2863,9,0)&amp;"           {"&amp;D626&amp;",   "&amp;E626&amp;"},"</f>
        <v xml:space="preserve">           {ITM_POLAR,   "POLAR"},</v>
      </c>
      <c r="H626" t="b">
        <f>ISNA(VLOOKUP(J626,J$823:J950,1,0))</f>
        <v>1</v>
      </c>
      <c r="I626" s="27">
        <f>VLOOKUP(C626,SOURCE!V$6:AB$10042,7,0)</f>
        <v>1931</v>
      </c>
      <c r="J626" s="28" t="str">
        <f>VLOOKUP(C626,SOURCE!V$6:AB$10042,6,0)</f>
        <v>POLAR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POLAR</v>
      </c>
      <c r="L626" s="40" t="str">
        <f>VLOOKUP(C626,SOURCE!V$6:AB$10042,2,0)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"POLAR"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VLOOKUP(C627,SOURCE!$V$3:$AC$2863,8,0)</f>
        <v>ITM_RECT</v>
      </c>
      <c r="E627" s="26" t="str">
        <f>CHAR(34)&amp;VLOOKUP(C627,SOURCE!$V$3:$AC$2863,6,0)&amp;CHAR(34)</f>
        <v>"RECT"</v>
      </c>
      <c r="F627" s="22" t="str">
        <f>VLOOKUP(C627,SOURCE!$V$3:$AD$2863,9,0)&amp;"           {"&amp;D627&amp;",   "&amp;E627&amp;"},"</f>
        <v xml:space="preserve">           {ITM_RECT,   "RECT"},</v>
      </c>
      <c r="H627" t="b">
        <f>ISNA(VLOOKUP(J627,J$823:J951,1,0))</f>
        <v>1</v>
      </c>
      <c r="I627" s="27">
        <f>VLOOKUP(C627,SOURCE!V$6:AB$10042,7,0)</f>
        <v>1934</v>
      </c>
      <c r="J627" s="28" t="str">
        <f>VLOOKUP(C627,SOURCE!V$6:AB$10042,6,0)</f>
        <v>RECT</v>
      </c>
      <c r="K627" s="30" t="str">
        <f t="shared" si="48"/>
        <v>RECT</v>
      </c>
      <c r="L627" s="40" t="str">
        <f>VLOOKUP(C627,SOURCE!V$6:AB$10042,2,0)</f>
        <v>SYSFL</v>
      </c>
      <c r="M627" t="str">
        <f>IF(VLOOKUP(I627,SOURCE!B:P,2,0)="/  { itemToBeCoded","To be coded","")</f>
        <v/>
      </c>
      <c r="N627" s="22"/>
      <c r="Q627" s="26" t="str">
        <f>VLOOKUP(I627,SOURCE!B:P,5,0)</f>
        <v>"RECT"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VLOOKUP(C628,SOURCE!$V$3:$AC$2863,8,0)</f>
        <v>ITM_ms</v>
      </c>
      <c r="E628" s="26" t="str">
        <f>CHAR(34)&amp;VLOOKUP(C628,SOURCE!$V$3:$AC$2863,6,0)&amp;CHAR(34)</f>
        <v>".MS"</v>
      </c>
      <c r="F628" s="22" t="str">
        <f>VLOOKUP(C628,SOURCE!$V$3:$AD$2863,9,0)&amp;"           {"&amp;D628&amp;",   "&amp;E628&amp;"},"</f>
        <v>//           {ITM_ms,   ".MS"},</v>
      </c>
      <c r="H628" t="b">
        <f>ISNA(VLOOKUP(J628,J$823:J952,1,0))</f>
        <v>1</v>
      </c>
      <c r="I628" s="27">
        <f>VLOOKUP(C628,SOURCE!V$6:AB$10042,7,0)</f>
        <v>1943</v>
      </c>
      <c r="J628" s="28" t="str">
        <f>VLOOKUP(C628,SOURCE!V$6:AB$10042,6,0)</f>
        <v>.MS</v>
      </c>
      <c r="K628" s="30" t="str">
        <f t="shared" si="48"/>
        <v>.ms</v>
      </c>
      <c r="L628" s="40" t="str">
        <f>VLOOKUP(C628,SOURCE!V$6:AB$10042,2,0)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".ms"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VLOOKUP(C629,SOURCE!$V$3:$AC$2863,8,0)</f>
        <v>ITM_DEG2</v>
      </c>
      <c r="E629" s="26" t="str">
        <f>CHAR(34)&amp;VLOOKUP(C629,SOURCE!$V$3:$AC$2863,6,0)&amp;CHAR(34)</f>
        <v>"&gt;&gt;DEG"</v>
      </c>
      <c r="F629" s="22" t="str">
        <f>VLOOKUP(C629,SOURCE!$V$3:$AD$2863,9,0)&amp;"           {"&amp;D629&amp;",   "&amp;E629&amp;"},"</f>
        <v>//           {ITM_DEG2,   "&gt;&gt;DEG"},</v>
      </c>
      <c r="H629" t="b">
        <f>ISNA(VLOOKUP(J629,J$823:J953,1,0))</f>
        <v>1</v>
      </c>
      <c r="I629" s="27">
        <f>VLOOKUP(C629,SOURCE!V$6:AB$10042,7,0)</f>
        <v>1944</v>
      </c>
      <c r="J629" s="28" t="str">
        <f>VLOOKUP(C629,SOURCE!V$6:AB$10042,6,0)</f>
        <v>&gt;&gt;DEG</v>
      </c>
      <c r="K629" s="30" t="str">
        <f t="shared" si="48"/>
        <v>RIGHT_DOUBLE_ANGLEDEG</v>
      </c>
      <c r="L629" s="40" t="str">
        <f>VLOOKUP(C629,SOURCE!V$6:AB$10042,2,0)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"DEG"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VLOOKUP(C630,SOURCE!$V$3:$AC$2863,8,0)</f>
        <v>ITM_DMS2</v>
      </c>
      <c r="E630" s="26" t="str">
        <f>CHAR(34)&amp;VLOOKUP(C630,SOURCE!$V$3:$AC$2863,6,0)&amp;CHAR(34)</f>
        <v>"&gt;&gt;D.MS"</v>
      </c>
      <c r="F630" s="22" t="str">
        <f>VLOOKUP(C630,SOURCE!$V$3:$AD$2863,9,0)&amp;"           {"&amp;D630&amp;",   "&amp;E630&amp;"},"</f>
        <v>//           {ITM_DMS2,   "&gt;&gt;D.MS"},</v>
      </c>
      <c r="H630" t="b">
        <f>ISNA(VLOOKUP(J630,J$823:J954,1,0))</f>
        <v>1</v>
      </c>
      <c r="I630" s="27">
        <f>VLOOKUP(C630,SOURCE!V$6:AB$10042,7,0)</f>
        <v>1945</v>
      </c>
      <c r="J630" s="28" t="str">
        <f>VLOOKUP(C630,SOURCE!V$6:AB$10042,6,0)</f>
        <v>&gt;&gt;D.MS</v>
      </c>
      <c r="K630" s="30" t="str">
        <f t="shared" si="48"/>
        <v>RIGHT_DOUBLE_ANGLED.MS</v>
      </c>
      <c r="L630" s="40" t="str">
        <f>VLOOKUP(C630,SOURCE!V$6:AB$10042,2,0)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"D.MS"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VLOOKUP(C631,SOURCE!$V$3:$AC$2863,8,0)</f>
        <v>ITM_GRAD2</v>
      </c>
      <c r="E631" s="26" t="str">
        <f>CHAR(34)&amp;VLOOKUP(C631,SOURCE!$V$3:$AC$2863,6,0)&amp;CHAR(34)</f>
        <v>"&gt;&gt;GRAD"</v>
      </c>
      <c r="F631" s="22" t="str">
        <f>VLOOKUP(C631,SOURCE!$V$3:$AD$2863,9,0)&amp;"           {"&amp;D631&amp;",   "&amp;E631&amp;"},"</f>
        <v>//           {ITM_GRAD2,   "&gt;&gt;GRAD"},</v>
      </c>
      <c r="H631" t="b">
        <f>ISNA(VLOOKUP(J631,J$823:J955,1,0))</f>
        <v>1</v>
      </c>
      <c r="I631" s="27">
        <f>VLOOKUP(C631,SOURCE!V$6:AB$10042,7,0)</f>
        <v>1946</v>
      </c>
      <c r="J631" s="28" t="str">
        <f>VLOOKUP(C631,SOURCE!V$6:AB$10042,6,0)</f>
        <v>&gt;&gt;GRAD</v>
      </c>
      <c r="K631" s="30" t="str">
        <f t="shared" si="48"/>
        <v>RIGHT_DOUBLE_ANGLEGRAD</v>
      </c>
      <c r="L631" s="40" t="str">
        <f>VLOOKUP(C631,SOURCE!V$6:AB$10042,2,0)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"GRAD"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VLOOKUP(C632,SOURCE!$V$3:$AC$2863,8,0)</f>
        <v>ITM_MULPI2</v>
      </c>
      <c r="E632" s="26" t="str">
        <f>CHAR(34)&amp;VLOOKUP(C632,SOURCE!$V$3:$AC$2863,6,0)&amp;CHAR(34)</f>
        <v>"&gt;&gt;MULPI"</v>
      </c>
      <c r="F632" s="22" t="str">
        <f>VLOOKUP(C632,SOURCE!$V$3:$AD$2863,9,0)&amp;"           {"&amp;D632&amp;",   "&amp;E632&amp;"},"</f>
        <v>//           {ITM_MULPI2,   "&gt;&gt;MULPI"},</v>
      </c>
      <c r="H632" t="b">
        <f>ISNA(VLOOKUP(J632,J$823:J956,1,0))</f>
        <v>1</v>
      </c>
      <c r="I632" s="27">
        <f>VLOOKUP(C632,SOURCE!V$6:AB$10042,7,0)</f>
        <v>1947</v>
      </c>
      <c r="J632" s="28" t="str">
        <f>VLOOKUP(C632,SOURCE!V$6:AB$10042,6,0)</f>
        <v>&gt;&gt;MULPI</v>
      </c>
      <c r="K632" s="30" t="str">
        <f t="shared" si="48"/>
        <v>RIGHT_DOUBLE_ANGLEMULpi</v>
      </c>
      <c r="L632" s="40" t="str">
        <f>VLOOKUP(C632,SOURCE!V$6:AB$10042,2,0)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"MUL" STD_pi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VLOOKUP(C633,SOURCE!$V$3:$AC$2863,8,0)</f>
        <v>ITM_RAD2</v>
      </c>
      <c r="E633" s="26" t="str">
        <f>CHAR(34)&amp;VLOOKUP(C633,SOURCE!$V$3:$AC$2863,6,0)&amp;CHAR(34)</f>
        <v>"&gt;&gt;RAD"</v>
      </c>
      <c r="F633" s="22" t="str">
        <f>VLOOKUP(C633,SOURCE!$V$3:$AD$2863,9,0)&amp;"           {"&amp;D633&amp;",   "&amp;E633&amp;"},"</f>
        <v>//           {ITM_RAD2,   "&gt;&gt;RAD"},</v>
      </c>
      <c r="H633" t="b">
        <f>ISNA(VLOOKUP(J633,J$823:J957,1,0))</f>
        <v>1</v>
      </c>
      <c r="I633" s="27">
        <f>VLOOKUP(C633,SOURCE!V$6:AB$10042,7,0)</f>
        <v>1948</v>
      </c>
      <c r="J633" s="28" t="str">
        <f>VLOOKUP(C633,SOURCE!V$6:AB$10042,6,0)</f>
        <v>&gt;&gt;RAD</v>
      </c>
      <c r="K633" s="30" t="str">
        <f t="shared" si="48"/>
        <v>RIGHT_DOUBLE_ANGLERAD</v>
      </c>
      <c r="L633" s="40" t="str">
        <f>VLOOKUP(C633,SOURCE!V$6:AB$10042,2,0)</f>
        <v>Trig</v>
      </c>
      <c r="M633" t="str">
        <f>IF(VLOOKUP(I633,SOURCE!B:P,2,0)="/  { itemToBeCoded","To be coded","")</f>
        <v/>
      </c>
      <c r="N633" s="22"/>
      <c r="Q633" s="26" t="str">
        <f>VLOOKUP(I633,SOURCE!B:P,5,0)</f>
        <v>STD_RIGHT_DOUBLE_ANGLE "RAD"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VLOOKUP(C634,SOURCE!$V$3:$AC$2863,8,0)</f>
        <v>ITM_HMS2</v>
      </c>
      <c r="E634" s="26" t="str">
        <f>CHAR(34)&amp;VLOOKUP(C634,SOURCE!$V$3:$AC$2863,6,0)&amp;CHAR(34)</f>
        <v>"&gt;&gt;H.MS"</v>
      </c>
      <c r="F634" s="22" t="str">
        <f>VLOOKUP(C634,SOURCE!$V$3:$AD$2863,9,0)&amp;"           {"&amp;D634&amp;",   "&amp;E634&amp;"},"</f>
        <v>//           {ITM_HMS2,   "&gt;&gt;H.MS"},</v>
      </c>
      <c r="H634" t="b">
        <f>ISNA(VLOOKUP(J634,J$823:J958,1,0))</f>
        <v>1</v>
      </c>
      <c r="I634" s="27">
        <f>VLOOKUP(C634,SOURCE!V$6:AB$10042,7,0)</f>
        <v>1949</v>
      </c>
      <c r="J634" s="28" t="str">
        <f>VLOOKUP(C634,SOURCE!V$6:AB$10042,6,0)</f>
        <v>&gt;&gt;H.MS</v>
      </c>
      <c r="K634" s="30" t="str">
        <f t="shared" si="48"/>
        <v>RIGHT_DOUBLE_ANGLEh.ms</v>
      </c>
      <c r="L634" s="40" t="str">
        <f>VLOOKUP(C634,SOURCE!V$6:AB$10042,2,0)</f>
        <v>Trig</v>
      </c>
      <c r="M634" t="str">
        <f>IF(VLOOKUP(I634,SOURCE!B:P,2,0)="/  { itemToBeCoded","To be coded","")</f>
        <v/>
      </c>
      <c r="N634" s="22"/>
      <c r="Q634" s="26" t="str">
        <f>VLOOKUP(I634,SOURCE!B:P,5,0)</f>
        <v>STD_RIGHT_DOUBLE_ANGLE "h.ms"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VLOOKUP(C635,SOURCE!$V$3:$AC$2863,8,0)</f>
        <v>ITM_X_P1</v>
      </c>
      <c r="E635" s="26" t="str">
        <f>CHAR(34)&amp;VLOOKUP(C635,SOURCE!$V$3:$AC$2863,6,0)&amp;CHAR(34)</f>
        <v>"XEQM01"</v>
      </c>
      <c r="F635" s="22" t="str">
        <f>VLOOKUP(C635,SOURCE!$V$3:$AD$2863,9,0)&amp;"           {"&amp;D635&amp;",   "&amp;E635&amp;"},"</f>
        <v>//           {ITM_X_P1,   "XEQM01"},</v>
      </c>
      <c r="H635" t="b">
        <f>ISNA(VLOOKUP(J635,J$823:J959,1,0))</f>
        <v>1</v>
      </c>
      <c r="I635" s="27">
        <f>VLOOKUP(C635,SOURCE!V$6:AB$10042,7,0)</f>
        <v>1968</v>
      </c>
      <c r="J635" s="28" t="str">
        <f>VLOOKUP(C635,SOURCE!V$6:AB$10042,6,0)</f>
        <v>XEQM01</v>
      </c>
      <c r="K635" s="30" t="str">
        <f t="shared" si="48"/>
        <v>XEQM01</v>
      </c>
      <c r="L635" s="40" t="str">
        <f>VLOOKUP(C635,SOURCE!V$6:AB$10042,2,0)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"XEQM01"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VLOOKUP(C636,SOURCE!$V$3:$AC$2863,8,0)</f>
        <v>ITM_X_P2</v>
      </c>
      <c r="E636" s="26" t="str">
        <f>CHAR(34)&amp;VLOOKUP(C636,SOURCE!$V$3:$AC$2863,6,0)&amp;CHAR(34)</f>
        <v>"XEQM02"</v>
      </c>
      <c r="F636" s="22" t="str">
        <f>VLOOKUP(C636,SOURCE!$V$3:$AD$2863,9,0)&amp;"           {"&amp;D636&amp;",   "&amp;E636&amp;"},"</f>
        <v>//           {ITM_X_P2,   "XEQM02"},</v>
      </c>
      <c r="H636" t="b">
        <f>ISNA(VLOOKUP(J636,J$823:J960,1,0))</f>
        <v>1</v>
      </c>
      <c r="I636" s="27">
        <f>VLOOKUP(C636,SOURCE!V$6:AB$10042,7,0)</f>
        <v>1969</v>
      </c>
      <c r="J636" s="28" t="str">
        <f>VLOOKUP(C636,SOURCE!V$6:AB$10042,6,0)</f>
        <v>XEQM02</v>
      </c>
      <c r="K636" s="30" t="str">
        <f t="shared" si="48"/>
        <v>XEQM02</v>
      </c>
      <c r="L636" s="40" t="str">
        <f>VLOOKUP(C636,SOURCE!V$6:AB$10042,2,0)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"XEQM02"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VLOOKUP(C637,SOURCE!$V$3:$AC$2863,8,0)</f>
        <v>ITM_X_P3</v>
      </c>
      <c r="E637" s="26" t="str">
        <f>CHAR(34)&amp;VLOOKUP(C637,SOURCE!$V$3:$AC$2863,6,0)&amp;CHAR(34)</f>
        <v>"XEQM03"</v>
      </c>
      <c r="F637" s="22" t="str">
        <f>VLOOKUP(C637,SOURCE!$V$3:$AD$2863,9,0)&amp;"           {"&amp;D637&amp;",   "&amp;E637&amp;"},"</f>
        <v>//           {ITM_X_P3,   "XEQM03"},</v>
      </c>
      <c r="H637" t="b">
        <f>ISNA(VLOOKUP(J637,J$823:J961,1,0))</f>
        <v>1</v>
      </c>
      <c r="I637" s="27">
        <f>VLOOKUP(C637,SOURCE!V$6:AB$10042,7,0)</f>
        <v>1970</v>
      </c>
      <c r="J637" s="28" t="str">
        <f>VLOOKUP(C637,SOURCE!V$6:AB$10042,6,0)</f>
        <v>XEQM03</v>
      </c>
      <c r="K637" s="30" t="str">
        <f t="shared" si="48"/>
        <v>XEQM03</v>
      </c>
      <c r="L637" s="40" t="str">
        <f>VLOOKUP(C637,SOURCE!V$6:AB$10042,2,0)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"XEQM03"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VLOOKUP(C638,SOURCE!$V$3:$AC$2863,8,0)</f>
        <v>ITM_X_P4</v>
      </c>
      <c r="E638" s="26" t="str">
        <f>CHAR(34)&amp;VLOOKUP(C638,SOURCE!$V$3:$AC$2863,6,0)&amp;CHAR(34)</f>
        <v>"XEQM04"</v>
      </c>
      <c r="F638" s="22" t="str">
        <f>VLOOKUP(C638,SOURCE!$V$3:$AD$2863,9,0)&amp;"           {"&amp;D638&amp;",   "&amp;E638&amp;"},"</f>
        <v>//           {ITM_X_P4,   "XEQM04"},</v>
      </c>
      <c r="H638" t="b">
        <f>ISNA(VLOOKUP(J638,J$823:J962,1,0))</f>
        <v>1</v>
      </c>
      <c r="I638" s="27">
        <f>VLOOKUP(C638,SOURCE!V$6:AB$10042,7,0)</f>
        <v>1971</v>
      </c>
      <c r="J638" s="28" t="str">
        <f>VLOOKUP(C638,SOURCE!V$6:AB$10042,6,0)</f>
        <v>XEQM04</v>
      </c>
      <c r="K638" s="30" t="str">
        <f t="shared" si="48"/>
        <v>XEQM04</v>
      </c>
      <c r="L638" s="40" t="str">
        <f>VLOOKUP(C638,SOURCE!V$6:AB$10042,2,0)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"XEQM04"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VLOOKUP(C639,SOURCE!$V$3:$AC$2863,8,0)</f>
        <v>ITM_X_P5</v>
      </c>
      <c r="E639" s="26" t="str">
        <f>CHAR(34)&amp;VLOOKUP(C639,SOURCE!$V$3:$AC$2863,6,0)&amp;CHAR(34)</f>
        <v>"XEQM05"</v>
      </c>
      <c r="F639" s="22" t="str">
        <f>VLOOKUP(C639,SOURCE!$V$3:$AD$2863,9,0)&amp;"           {"&amp;D639&amp;",   "&amp;E639&amp;"},"</f>
        <v>//           {ITM_X_P5,   "XEQM05"},</v>
      </c>
      <c r="H639" t="b">
        <f>ISNA(VLOOKUP(J639,J$823:J963,1,0))</f>
        <v>1</v>
      </c>
      <c r="I639" s="27">
        <f>VLOOKUP(C639,SOURCE!V$6:AB$10042,7,0)</f>
        <v>1972</v>
      </c>
      <c r="J639" s="28" t="str">
        <f>VLOOKUP(C639,SOURCE!V$6:AB$10042,6,0)</f>
        <v>XEQM05</v>
      </c>
      <c r="K639" s="30" t="str">
        <f t="shared" si="48"/>
        <v>XEQM05</v>
      </c>
      <c r="L639" s="40" t="str">
        <f>VLOOKUP(C639,SOURCE!V$6:AB$10042,2,0)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"XEQM05"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VLOOKUP(C640,SOURCE!$V$3:$AC$2863,8,0)</f>
        <v>ITM_X_P6</v>
      </c>
      <c r="E640" s="26" t="str">
        <f>CHAR(34)&amp;VLOOKUP(C640,SOURCE!$V$3:$AC$2863,6,0)&amp;CHAR(34)</f>
        <v>"XEQM06"</v>
      </c>
      <c r="F640" s="22" t="str">
        <f>VLOOKUP(C640,SOURCE!$V$3:$AD$2863,9,0)&amp;"           {"&amp;D640&amp;",   "&amp;E640&amp;"},"</f>
        <v>//           {ITM_X_P6,   "XEQM06"},</v>
      </c>
      <c r="H640" t="b">
        <f>ISNA(VLOOKUP(J640,J$823:J964,1,0))</f>
        <v>1</v>
      </c>
      <c r="I640" s="27">
        <f>VLOOKUP(C640,SOURCE!V$6:AB$10042,7,0)</f>
        <v>1973</v>
      </c>
      <c r="J640" s="28" t="str">
        <f>VLOOKUP(C640,SOURCE!V$6:AB$10042,6,0)</f>
        <v>XEQM06</v>
      </c>
      <c r="K640" s="30" t="str">
        <f t="shared" si="48"/>
        <v>XEQM06</v>
      </c>
      <c r="L640" s="40" t="str">
        <f>VLOOKUP(C640,SOURCE!V$6:AB$10042,2,0)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"XEQM06"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VLOOKUP(C641,SOURCE!$V$3:$AC$2863,8,0)</f>
        <v>ITM_X_f1</v>
      </c>
      <c r="E641" s="26" t="str">
        <f>CHAR(34)&amp;VLOOKUP(C641,SOURCE!$V$3:$AC$2863,6,0)&amp;CHAR(34)</f>
        <v>"XEQM07"</v>
      </c>
      <c r="F641" s="22" t="str">
        <f>VLOOKUP(C641,SOURCE!$V$3:$AD$2863,9,0)&amp;"           {"&amp;D641&amp;",   "&amp;E641&amp;"},"</f>
        <v>//           {ITM_X_f1,   "XEQM07"},</v>
      </c>
      <c r="H641" t="b">
        <f>ISNA(VLOOKUP(J641,J$823:J965,1,0))</f>
        <v>1</v>
      </c>
      <c r="I641" s="27">
        <f>VLOOKUP(C641,SOURCE!V$6:AB$10042,7,0)</f>
        <v>1974</v>
      </c>
      <c r="J641" s="28" t="str">
        <f>VLOOKUP(C641,SOURCE!V$6:AB$10042,6,0)</f>
        <v>XEQM07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XEQM07</v>
      </c>
      <c r="L641" s="40" t="str">
        <f>VLOOKUP(C641,SOURCE!V$6:AB$10042,2,0)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"XEQM07"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VLOOKUP(C642,SOURCE!$V$3:$AC$2863,8,0)</f>
        <v>ITM_X_f2</v>
      </c>
      <c r="E642" s="26" t="str">
        <f>CHAR(34)&amp;VLOOKUP(C642,SOURCE!$V$3:$AC$2863,6,0)&amp;CHAR(34)</f>
        <v>"XEQM08"</v>
      </c>
      <c r="F642" s="22" t="str">
        <f>VLOOKUP(C642,SOURCE!$V$3:$AD$2863,9,0)&amp;"           {"&amp;D642&amp;",   "&amp;E642&amp;"},"</f>
        <v>//           {ITM_X_f2,   "XEQM08"},</v>
      </c>
      <c r="H642" t="b">
        <f>ISNA(VLOOKUP(J642,J$823:J966,1,0))</f>
        <v>1</v>
      </c>
      <c r="I642" s="27">
        <f>VLOOKUP(C642,SOURCE!V$6:AB$10042,7,0)</f>
        <v>1975</v>
      </c>
      <c r="J642" s="28" t="str">
        <f>VLOOKUP(C642,SOURCE!V$6:AB$10042,6,0)</f>
        <v>XEQM08</v>
      </c>
      <c r="K642" s="30" t="str">
        <f t="shared" si="52"/>
        <v>XEQM08</v>
      </c>
      <c r="L642" s="40" t="str">
        <f>VLOOKUP(C642,SOURCE!V$6:AB$10042,2,0)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"XEQM08"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VLOOKUP(C643,SOURCE!$V$3:$AC$2863,8,0)</f>
        <v>ITM_X_f3</v>
      </c>
      <c r="E643" s="26" t="str">
        <f>CHAR(34)&amp;VLOOKUP(C643,SOURCE!$V$3:$AC$2863,6,0)&amp;CHAR(34)</f>
        <v>"XEQM09"</v>
      </c>
      <c r="F643" s="22" t="str">
        <f>VLOOKUP(C643,SOURCE!$V$3:$AD$2863,9,0)&amp;"           {"&amp;D643&amp;",   "&amp;E643&amp;"},"</f>
        <v>//           {ITM_X_f3,   "XEQM09"},</v>
      </c>
      <c r="H643" t="b">
        <f>ISNA(VLOOKUP(J643,J$823:J967,1,0))</f>
        <v>1</v>
      </c>
      <c r="I643" s="27">
        <f>VLOOKUP(C643,SOURCE!V$6:AB$10042,7,0)</f>
        <v>1976</v>
      </c>
      <c r="J643" s="28" t="str">
        <f>VLOOKUP(C643,SOURCE!V$6:AB$10042,6,0)</f>
        <v>XEQM09</v>
      </c>
      <c r="K643" s="30" t="str">
        <f t="shared" si="52"/>
        <v>XEQM09</v>
      </c>
      <c r="L643" s="40" t="str">
        <f>VLOOKUP(C643,SOURCE!V$6:AB$10042,2,0)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"XEQM09"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VLOOKUP(C644,SOURCE!$V$3:$AC$2863,8,0)</f>
        <v>ITM_X_f4</v>
      </c>
      <c r="E644" s="26" t="str">
        <f>CHAR(34)&amp;VLOOKUP(C644,SOURCE!$V$3:$AC$2863,6,0)&amp;CHAR(34)</f>
        <v>"XEQM10"</v>
      </c>
      <c r="F644" s="22" t="str">
        <f>VLOOKUP(C644,SOURCE!$V$3:$AD$2863,9,0)&amp;"           {"&amp;D644&amp;",   "&amp;E644&amp;"},"</f>
        <v>//           {ITM_X_f4,   "XEQM10"},</v>
      </c>
      <c r="H644" t="b">
        <f>ISNA(VLOOKUP(J644,J$823:J968,1,0))</f>
        <v>1</v>
      </c>
      <c r="I644" s="27">
        <f>VLOOKUP(C644,SOURCE!V$6:AB$10042,7,0)</f>
        <v>1977</v>
      </c>
      <c r="J644" s="28" t="str">
        <f>VLOOKUP(C644,SOURCE!V$6:AB$10042,6,0)</f>
        <v>XEQM10</v>
      </c>
      <c r="K644" s="30" t="str">
        <f t="shared" si="52"/>
        <v>XEQM10</v>
      </c>
      <c r="L644" s="40" t="str">
        <f>VLOOKUP(C644,SOURCE!V$6:AB$10042,2,0)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"XEQM10"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VLOOKUP(C645,SOURCE!$V$3:$AC$2863,8,0)</f>
        <v>ITM_X_f5</v>
      </c>
      <c r="E645" s="26" t="str">
        <f>CHAR(34)&amp;VLOOKUP(C645,SOURCE!$V$3:$AC$2863,6,0)&amp;CHAR(34)</f>
        <v>"XEQM11"</v>
      </c>
      <c r="F645" s="22" t="str">
        <f>VLOOKUP(C645,SOURCE!$V$3:$AD$2863,9,0)&amp;"           {"&amp;D645&amp;",   "&amp;E645&amp;"},"</f>
        <v>//           {ITM_X_f5,   "XEQM11"},</v>
      </c>
      <c r="H645" t="b">
        <f>ISNA(VLOOKUP(J645,J$823:J969,1,0))</f>
        <v>1</v>
      </c>
      <c r="I645" s="27">
        <f>VLOOKUP(C645,SOURCE!V$6:AB$10042,7,0)</f>
        <v>1978</v>
      </c>
      <c r="J645" s="28" t="str">
        <f>VLOOKUP(C645,SOURCE!V$6:AB$10042,6,0)</f>
        <v>XEQM11</v>
      </c>
      <c r="K645" s="30" t="str">
        <f t="shared" si="52"/>
        <v>XEQM11</v>
      </c>
      <c r="L645" s="40" t="str">
        <f>VLOOKUP(C645,SOURCE!V$6:AB$10042,2,0)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"XEQM11"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VLOOKUP(C646,SOURCE!$V$3:$AC$2863,8,0)</f>
        <v>ITM_X_f6</v>
      </c>
      <c r="E646" s="26" t="str">
        <f>CHAR(34)&amp;VLOOKUP(C646,SOURCE!$V$3:$AC$2863,6,0)&amp;CHAR(34)</f>
        <v>"XEQM12"</v>
      </c>
      <c r="F646" s="22" t="str">
        <f>VLOOKUP(C646,SOURCE!$V$3:$AD$2863,9,0)&amp;"           {"&amp;D646&amp;",   "&amp;E646&amp;"},"</f>
        <v>//           {ITM_X_f6,   "XEQM12"},</v>
      </c>
      <c r="H646" t="b">
        <f>ISNA(VLOOKUP(J646,J$823:J970,1,0))</f>
        <v>1</v>
      </c>
      <c r="I646" s="27">
        <f>VLOOKUP(C646,SOURCE!V$6:AB$10042,7,0)</f>
        <v>1979</v>
      </c>
      <c r="J646" s="28" t="str">
        <f>VLOOKUP(C646,SOURCE!V$6:AB$10042,6,0)</f>
        <v>XEQM12</v>
      </c>
      <c r="K646" s="30" t="str">
        <f t="shared" si="52"/>
        <v>XEQM12</v>
      </c>
      <c r="L646" s="40" t="str">
        <f>VLOOKUP(C646,SOURCE!V$6:AB$10042,2,0)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"XEQM12"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VLOOKUP(C647,SOURCE!$V$3:$AC$2863,8,0)</f>
        <v>ITM_X_g1</v>
      </c>
      <c r="E647" s="26" t="str">
        <f>CHAR(34)&amp;VLOOKUP(C647,SOURCE!$V$3:$AC$2863,6,0)&amp;CHAR(34)</f>
        <v>"XEQM13"</v>
      </c>
      <c r="F647" s="22" t="str">
        <f>VLOOKUP(C647,SOURCE!$V$3:$AD$2863,9,0)&amp;"           {"&amp;D647&amp;",   "&amp;E647&amp;"},"</f>
        <v>//           {ITM_X_g1,   "XEQM13"},</v>
      </c>
      <c r="H647" t="b">
        <f>ISNA(VLOOKUP(J647,J$823:J971,1,0))</f>
        <v>1</v>
      </c>
      <c r="I647" s="27">
        <f>VLOOKUP(C647,SOURCE!V$6:AB$10042,7,0)</f>
        <v>1980</v>
      </c>
      <c r="J647" s="28" t="str">
        <f>VLOOKUP(C647,SOURCE!V$6:AB$10042,6,0)</f>
        <v>XEQM13</v>
      </c>
      <c r="K647" s="30" t="str">
        <f t="shared" si="52"/>
        <v>XEQM13</v>
      </c>
      <c r="L647" s="40" t="str">
        <f>VLOOKUP(C647,SOURCE!V$6:AB$10042,2,0)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"XEQM13"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VLOOKUP(C648,SOURCE!$V$3:$AC$2863,8,0)</f>
        <v>ITM_X_g2</v>
      </c>
      <c r="E648" s="26" t="str">
        <f>CHAR(34)&amp;VLOOKUP(C648,SOURCE!$V$3:$AC$2863,6,0)&amp;CHAR(34)</f>
        <v>"XEQM14"</v>
      </c>
      <c r="F648" s="22" t="str">
        <f>VLOOKUP(C648,SOURCE!$V$3:$AD$2863,9,0)&amp;"           {"&amp;D648&amp;",   "&amp;E648&amp;"},"</f>
        <v>//           {ITM_X_g2,   "XEQM14"},</v>
      </c>
      <c r="H648" t="b">
        <f>ISNA(VLOOKUP(J648,J$823:J972,1,0))</f>
        <v>1</v>
      </c>
      <c r="I648" s="27">
        <f>VLOOKUP(C648,SOURCE!V$6:AB$10042,7,0)</f>
        <v>1981</v>
      </c>
      <c r="J648" s="28" t="str">
        <f>VLOOKUP(C648,SOURCE!V$6:AB$10042,6,0)</f>
        <v>XEQM14</v>
      </c>
      <c r="K648" s="30" t="str">
        <f t="shared" si="52"/>
        <v>XEQM14</v>
      </c>
      <c r="L648" s="40" t="str">
        <f>VLOOKUP(C648,SOURCE!V$6:AB$10042,2,0)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"XEQM14"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VLOOKUP(C649,SOURCE!$V$3:$AC$2863,8,0)</f>
        <v>ITM_X_g3</v>
      </c>
      <c r="E649" s="26" t="str">
        <f>CHAR(34)&amp;VLOOKUP(C649,SOURCE!$V$3:$AC$2863,6,0)&amp;CHAR(34)</f>
        <v>"XEQM15"</v>
      </c>
      <c r="F649" s="22" t="str">
        <f>VLOOKUP(C649,SOURCE!$V$3:$AD$2863,9,0)&amp;"           {"&amp;D649&amp;",   "&amp;E649&amp;"},"</f>
        <v>//           {ITM_X_g3,   "XEQM15"},</v>
      </c>
      <c r="H649" t="b">
        <f>ISNA(VLOOKUP(J649,J$823:J973,1,0))</f>
        <v>1</v>
      </c>
      <c r="I649" s="27">
        <f>VLOOKUP(C649,SOURCE!V$6:AB$10042,7,0)</f>
        <v>1982</v>
      </c>
      <c r="J649" s="28" t="str">
        <f>VLOOKUP(C649,SOURCE!V$6:AB$10042,6,0)</f>
        <v>XEQM15</v>
      </c>
      <c r="K649" s="30" t="str">
        <f t="shared" si="52"/>
        <v>XEQM15</v>
      </c>
      <c r="L649" s="40" t="str">
        <f>VLOOKUP(C649,SOURCE!V$6:AB$10042,2,0)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"XEQM15"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VLOOKUP(C650,SOURCE!$V$3:$AC$2863,8,0)</f>
        <v>ITM_X_g4</v>
      </c>
      <c r="E650" s="26" t="str">
        <f>CHAR(34)&amp;VLOOKUP(C650,SOURCE!$V$3:$AC$2863,6,0)&amp;CHAR(34)</f>
        <v>"XEQM16"</v>
      </c>
      <c r="F650" s="22" t="str">
        <f>VLOOKUP(C650,SOURCE!$V$3:$AD$2863,9,0)&amp;"           {"&amp;D650&amp;",   "&amp;E650&amp;"},"</f>
        <v>//           {ITM_X_g4,   "XEQM16"},</v>
      </c>
      <c r="H650" t="b">
        <f>ISNA(VLOOKUP(J650,J$823:J974,1,0))</f>
        <v>1</v>
      </c>
      <c r="I650" s="27">
        <f>VLOOKUP(C650,SOURCE!V$6:AB$10042,7,0)</f>
        <v>1983</v>
      </c>
      <c r="J650" s="28" t="str">
        <f>VLOOKUP(C650,SOURCE!V$6:AB$10042,6,0)</f>
        <v>XEQM16</v>
      </c>
      <c r="K650" s="30" t="str">
        <f t="shared" si="52"/>
        <v>XEQM16</v>
      </c>
      <c r="L650" s="40" t="str">
        <f>VLOOKUP(C650,SOURCE!V$6:AB$10042,2,0)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"XEQM16"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VLOOKUP(C651,SOURCE!$V$3:$AC$2863,8,0)</f>
        <v>ITM_X_g5</v>
      </c>
      <c r="E651" s="26" t="str">
        <f>CHAR(34)&amp;VLOOKUP(C651,SOURCE!$V$3:$AC$2863,6,0)&amp;CHAR(34)</f>
        <v>"XEQM17"</v>
      </c>
      <c r="F651" s="22" t="str">
        <f>VLOOKUP(C651,SOURCE!$V$3:$AD$2863,9,0)&amp;"           {"&amp;D651&amp;",   "&amp;E651&amp;"},"</f>
        <v>//           {ITM_X_g5,   "XEQM17"},</v>
      </c>
      <c r="H651" t="b">
        <f>ISNA(VLOOKUP(J651,J$823:J975,1,0))</f>
        <v>1</v>
      </c>
      <c r="I651" s="27">
        <f>VLOOKUP(C651,SOURCE!V$6:AB$10042,7,0)</f>
        <v>1984</v>
      </c>
      <c r="J651" s="28" t="str">
        <f>VLOOKUP(C651,SOURCE!V$6:AB$10042,6,0)</f>
        <v>XEQM17</v>
      </c>
      <c r="K651" s="30" t="str">
        <f t="shared" si="52"/>
        <v>XEQM17</v>
      </c>
      <c r="L651" s="40" t="str">
        <f>VLOOKUP(C651,SOURCE!V$6:AB$10042,2,0)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"XEQM17"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VLOOKUP(C652,SOURCE!$V$3:$AC$2863,8,0)</f>
        <v>ITM_X_g6</v>
      </c>
      <c r="E652" s="26" t="str">
        <f>CHAR(34)&amp;VLOOKUP(C652,SOURCE!$V$3:$AC$2863,6,0)&amp;CHAR(34)</f>
        <v>"XEQM18"</v>
      </c>
      <c r="F652" s="22" t="str">
        <f>VLOOKUP(C652,SOURCE!$V$3:$AD$2863,9,0)&amp;"           {"&amp;D652&amp;",   "&amp;E652&amp;"},"</f>
        <v>//           {ITM_X_g6,   "XEQM18"},</v>
      </c>
      <c r="H652" t="b">
        <f>ISNA(VLOOKUP(J652,J$823:J976,1,0))</f>
        <v>1</v>
      </c>
      <c r="I652" s="27">
        <f>VLOOKUP(C652,SOURCE!V$6:AB$10042,7,0)</f>
        <v>1985</v>
      </c>
      <c r="J652" s="28" t="str">
        <f>VLOOKUP(C652,SOURCE!V$6:AB$10042,6,0)</f>
        <v>XEQM18</v>
      </c>
      <c r="K652" s="30" t="str">
        <f t="shared" si="52"/>
        <v>XEQM18</v>
      </c>
      <c r="L652" s="40" t="str">
        <f>VLOOKUP(C652,SOURCE!V$6:AB$10042,2,0)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"XEQM18"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VLOOKUP(C653,SOURCE!$V$3:$AC$2863,8,0)</f>
        <v>ITM_XSAVE</v>
      </c>
      <c r="E653" s="26" t="str">
        <f>CHAR(34)&amp;VLOOKUP(C653,SOURCE!$V$3:$AC$2863,6,0)&amp;CHAR(34)</f>
        <v>"X.SAVE"</v>
      </c>
      <c r="F653" s="22" t="str">
        <f>VLOOKUP(C653,SOURCE!$V$3:$AD$2863,9,0)&amp;"           {"&amp;D653&amp;",   "&amp;E653&amp;"},"</f>
        <v>//           {ITM_XSAVE,   "X.SAVE"},</v>
      </c>
      <c r="H653" t="b">
        <f>ISNA(VLOOKUP(J653,J$823:J977,1,0))</f>
        <v>1</v>
      </c>
      <c r="I653" s="27">
        <f>VLOOKUP(C653,SOURCE!V$6:AB$10042,7,0)</f>
        <v>1986</v>
      </c>
      <c r="J653" s="28" t="str">
        <f>VLOOKUP(C653,SOURCE!V$6:AB$10042,6,0)</f>
        <v>X.SAVE</v>
      </c>
      <c r="K653" s="30" t="str">
        <f t="shared" si="52"/>
        <v>X.SAVE</v>
      </c>
      <c r="L653" s="40" t="str">
        <f>VLOOKUP(C653,SOURCE!V$6:AB$10042,2,0)</f>
        <v>XXEQ</v>
      </c>
      <c r="M653" t="str">
        <f>IF(VLOOKUP(I653,SOURCE!B:P,2,0)="/  { itemToBeCoded","To be coded","")</f>
        <v/>
      </c>
      <c r="N653" s="22"/>
      <c r="Q653" s="26" t="str">
        <f>VLOOKUP(I653,SOURCE!B:P,5,0)</f>
        <v>"X.SAVE"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VLOOKUP(C654,SOURCE!$V$3:$AC$2863,8,0)</f>
        <v>ITM_XLOAD</v>
      </c>
      <c r="E654" s="26" t="str">
        <f>CHAR(34)&amp;VLOOKUP(C654,SOURCE!$V$3:$AC$2863,6,0)&amp;CHAR(34)</f>
        <v>"X.LOAD"</v>
      </c>
      <c r="F654" s="22" t="str">
        <f>VLOOKUP(C654,SOURCE!$V$3:$AD$2863,9,0)&amp;"           {"&amp;D654&amp;",   "&amp;E654&amp;"},"</f>
        <v>//           {ITM_XLOAD,   "X.LOAD"},</v>
      </c>
      <c r="H654" t="b">
        <f>ISNA(VLOOKUP(J654,J$823:J978,1,0))</f>
        <v>1</v>
      </c>
      <c r="I654" s="27">
        <f>VLOOKUP(C654,SOURCE!V$6:AB$10042,7,0)</f>
        <v>1987</v>
      </c>
      <c r="J654" s="28" t="str">
        <f>VLOOKUP(C654,SOURCE!V$6:AB$10042,6,0)</f>
        <v>X.LOAD</v>
      </c>
      <c r="K654" s="30" t="str">
        <f t="shared" si="52"/>
        <v>X.LOAD</v>
      </c>
      <c r="L654" s="40" t="str">
        <f>VLOOKUP(C654,SOURCE!V$6:AB$10042,2,0)</f>
        <v>XXEQ</v>
      </c>
      <c r="M654" t="str">
        <f>IF(VLOOKUP(I654,SOURCE!B:P,2,0)="/  { itemToBeCoded","To be coded","")</f>
        <v/>
      </c>
      <c r="N654" s="22"/>
      <c r="Q654" s="26" t="str">
        <f>VLOOKUP(I654,SOURCE!B:P,5,0)</f>
        <v>"X.LOAD"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VLOOKUP(C655,SOURCE!$V$3:$AC$2863,8,0)</f>
        <v>ITM_CLAIM</v>
      </c>
      <c r="E655" s="26" t="str">
        <f>CHAR(34)&amp;VLOOKUP(C655,SOURCE!$V$3:$AC$2863,6,0)&amp;CHAR(34)</f>
        <v>"EXITCLR"</v>
      </c>
      <c r="F655" s="22" t="str">
        <f>VLOOKUP(C655,SOURCE!$V$3:$AD$2863,9,0)&amp;"           {"&amp;D655&amp;",   "&amp;E655&amp;"},"</f>
        <v>//           {ITM_CLAIM,   "EXITCLR"},</v>
      </c>
      <c r="H655" t="b">
        <f>ISNA(VLOOKUP(J655,J$823:J979,1,0))</f>
        <v>1</v>
      </c>
      <c r="I655" s="27">
        <f>VLOOKUP(C655,SOURCE!V$6:AB$10042,7,0)</f>
        <v>2008</v>
      </c>
      <c r="J655" s="28" t="str">
        <f>VLOOKUP(C655,SOURCE!V$6:AB$10042,6,0)</f>
        <v>EXITCLR</v>
      </c>
      <c r="K655" s="30" t="str">
        <f t="shared" si="52"/>
        <v>EXITCLR</v>
      </c>
      <c r="L655" s="40" t="str">
        <f>VLOOKUP(C655,SOURCE!V$6:AB$10042,2,0)</f>
        <v>Clear</v>
      </c>
      <c r="M655" t="str">
        <f>IF(VLOOKUP(I655,SOURCE!B:P,2,0)="/  { itemToBeCoded","To be coded","")</f>
        <v/>
      </c>
      <c r="N655" s="22"/>
      <c r="Q655" s="26" t="str">
        <f>VLOOKUP(I655,SOURCE!B:P,5,0)</f>
        <v>"EXITCLR"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VLOOKUP(C656,SOURCE!$V$3:$AC$2863,8,0)</f>
        <v>ITM_PLOTLS</v>
      </c>
      <c r="E656" s="26" t="str">
        <f>CHAR(34)&amp;VLOOKUP(C656,SOURCE!$V$3:$AC$2863,6,0)&amp;CHAR(34)</f>
        <v>"PLOTLS"</v>
      </c>
      <c r="F656" s="22" t="str">
        <f>VLOOKUP(C656,SOURCE!$V$3:$AD$2863,9,0)&amp;"           {"&amp;D656&amp;",   "&amp;E656&amp;"},"</f>
        <v xml:space="preserve">           {ITM_PLOTLS,   "PLOTLS"},</v>
      </c>
      <c r="H656" t="b">
        <f>ISNA(VLOOKUP(J656,J$823:J980,1,0))</f>
        <v>1</v>
      </c>
      <c r="I656" s="27">
        <f>VLOOKUP(C656,SOURCE!V$6:AB$10042,7,0)</f>
        <v>2011</v>
      </c>
      <c r="J656" s="28" t="str">
        <f>VLOOKUP(C656,SOURCE!V$6:AB$10042,6,0)</f>
        <v>PLOTLS</v>
      </c>
      <c r="K656" s="30" t="str">
        <f t="shared" si="52"/>
        <v>PLOTLS</v>
      </c>
      <c r="L656" s="40" t="str">
        <f>VLOOKUP(C656,SOURCE!V$6:AB$10042,2,0)</f>
        <v>STAT</v>
      </c>
      <c r="M656" t="str">
        <f>IF(VLOOKUP(I656,SOURCE!B:P,2,0)="/  { itemToBeCoded","To be coded","")</f>
        <v/>
      </c>
      <c r="N656" s="22"/>
      <c r="Q656" s="26" t="str">
        <f>VLOOKUP(I656,SOURCE!B:P,5,0)</f>
        <v>"PLOTLS"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VLOOKUP(C657,SOURCE!$V$3:$AC$2863,8,0)</f>
        <v>ITM_INTG</v>
      </c>
      <c r="E657" s="26" t="str">
        <f>CHAR(34)&amp;VLOOKUP(C657,SOURCE!$V$3:$AC$2863,6,0)&amp;CHAR(34)</f>
        <v>"P_INT"</v>
      </c>
      <c r="F657" s="22" t="str">
        <f>VLOOKUP(C657,SOURCE!$V$3:$AD$2863,9,0)&amp;"           {"&amp;D657&amp;",   "&amp;E657&amp;"},"</f>
        <v xml:space="preserve">           {ITM_INTG,   "P_INT"},</v>
      </c>
      <c r="H657" t="b">
        <f>ISNA(VLOOKUP(J657,J$823:J981,1,0))</f>
        <v>1</v>
      </c>
      <c r="I657" s="27">
        <f>VLOOKUP(C657,SOURCE!V$6:AB$10042,7,0)</f>
        <v>2027</v>
      </c>
      <c r="J657" s="28" t="str">
        <f>VLOOKUP(C657,SOURCE!V$6:AB$10042,6,0)</f>
        <v>P_INT</v>
      </c>
      <c r="K657" s="30" t="str">
        <f t="shared" si="52"/>
        <v>SUMy_BARDELTAx</v>
      </c>
      <c r="L657" s="40" t="str">
        <f>VLOOKUP(C657,SOURCE!V$6:AB$10042,2,0)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STD_SIGMA STD_y_BAR STD_DELTA "x"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VLOOKUP(C658,SOURCE!$V$3:$AC$2863,8,0)</f>
        <v>ITM_DIFF</v>
      </c>
      <c r="E658" s="26" t="str">
        <f>CHAR(34)&amp;VLOOKUP(C658,SOURCE!$V$3:$AC$2863,6,0)&amp;CHAR(34)</f>
        <v>"P_DIFF"</v>
      </c>
      <c r="F658" s="22" t="str">
        <f>VLOOKUP(C658,SOURCE!$V$3:$AD$2863,9,0)&amp;"           {"&amp;D658&amp;",   "&amp;E658&amp;"},"</f>
        <v xml:space="preserve">           {ITM_DIFF,   "P_DIFF"},</v>
      </c>
      <c r="H658" t="b">
        <f>ISNA(VLOOKUP(J658,J$823:J982,1,0))</f>
        <v>1</v>
      </c>
      <c r="I658" s="27">
        <f>VLOOKUP(C658,SOURCE!V$6:AB$10042,7,0)</f>
        <v>2028</v>
      </c>
      <c r="J658" s="28" t="str">
        <f>VLOOKUP(C658,SOURCE!V$6:AB$10042,6,0)</f>
        <v>P_DIFF</v>
      </c>
      <c r="K658" s="30" t="str">
        <f t="shared" si="52"/>
        <v>DELTAy/DELTAx</v>
      </c>
      <c r="L658" s="40" t="str">
        <f>VLOOKUP(C658,SOURCE!V$6:AB$10042,2,0)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STD_DELTA "y/" STD_DELTA "x"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VLOOKUP(C659,SOURCE!$V$3:$AC$2863,8,0)</f>
        <v>ITM_RMS</v>
      </c>
      <c r="E659" s="26" t="str">
        <f>CHAR(34)&amp;VLOOKUP(C659,SOURCE!$V$3:$AC$2863,6,0)&amp;CHAR(34)</f>
        <v>"P_RMS"</v>
      </c>
      <c r="F659" s="22" t="str">
        <f>VLOOKUP(C659,SOURCE!$V$3:$AD$2863,9,0)&amp;"           {"&amp;D659&amp;",   "&amp;E659&amp;"},"</f>
        <v xml:space="preserve">           {ITM_RMS,   "P_RMS"},</v>
      </c>
      <c r="H659" t="b">
        <f>ISNA(VLOOKUP(J659,J$823:J983,1,0))</f>
        <v>1</v>
      </c>
      <c r="I659" s="27">
        <f>VLOOKUP(C659,SOURCE!V$6:AB$10042,7,0)</f>
        <v>2029</v>
      </c>
      <c r="J659" s="28" t="str">
        <f>VLOOKUP(C659,SOURCE!V$6:AB$10042,6,0)</f>
        <v>P_RMS</v>
      </c>
      <c r="K659" s="30" t="str">
        <f t="shared" si="52"/>
        <v>RMS</v>
      </c>
      <c r="L659" s="40" t="str">
        <f>VLOOKUP(C659,SOURCE!V$6:AB$10042,2,0)</f>
        <v>GRF</v>
      </c>
      <c r="M659" t="str">
        <f>IF(VLOOKUP(I659,SOURCE!B:P,2,0)="/  { itemToBeCoded","To be coded","")</f>
        <v/>
      </c>
      <c r="N659" s="22"/>
      <c r="Q659" s="26" t="str">
        <f>VLOOKUP(I659,SOURCE!B:P,5,0)</f>
        <v>"RMS"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VLOOKUP(C660,SOURCE!$V$3:$AC$2863,8,0)</f>
        <v>ITM_SHADE</v>
      </c>
      <c r="E660" s="26" t="str">
        <f>CHAR(34)&amp;VLOOKUP(C660,SOURCE!$V$3:$AC$2863,6,0)&amp;CHAR(34)</f>
        <v>"P_SHADE"</v>
      </c>
      <c r="F660" s="22" t="str">
        <f>VLOOKUP(C660,SOURCE!$V$3:$AD$2863,9,0)&amp;"           {"&amp;D660&amp;",   "&amp;E660&amp;"},"</f>
        <v xml:space="preserve">           {ITM_SHADE,   "P_SHADE"},</v>
      </c>
      <c r="H660" t="b">
        <f>ISNA(VLOOKUP(J660,J$823:J984,1,0))</f>
        <v>1</v>
      </c>
      <c r="I660" s="27">
        <f>VLOOKUP(C660,SOURCE!V$6:AB$10042,7,0)</f>
        <v>2030</v>
      </c>
      <c r="J660" s="28" t="str">
        <f>VLOOKUP(C660,SOURCE!V$6:AB$10042,6,0)</f>
        <v>P_SHADE</v>
      </c>
      <c r="K660" s="30" t="str">
        <f t="shared" si="52"/>
        <v>INTEGRALAREA</v>
      </c>
      <c r="L660" s="40" t="str">
        <f>VLOOKUP(C660,SOURCE!V$6:AB$10042,2,0)</f>
        <v>GRF</v>
      </c>
      <c r="M660" t="str">
        <f>IF(VLOOKUP(I660,SOURCE!B:P,2,0)="/  { itemToBeCoded","To be coded","")</f>
        <v/>
      </c>
      <c r="N660" s="22"/>
      <c r="Q660" s="26" t="str">
        <f>VLOOKUP(I660,SOURCE!B:P,5,0)</f>
        <v>STD_INTEGRAL "AREA"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VLOOKUP(C661,SOURCE!$V$3:$AC$2863,8,0)</f>
        <v>ITM_CLGRF</v>
      </c>
      <c r="E661" s="26" t="str">
        <f>CHAR(34)&amp;VLOOKUP(C661,SOURCE!$V$3:$AC$2863,6,0)&amp;CHAR(34)</f>
        <v>"CLGRF"</v>
      </c>
      <c r="F661" s="22" t="str">
        <f>VLOOKUP(C661,SOURCE!$V$3:$AD$2863,9,0)&amp;"           {"&amp;D661&amp;",   "&amp;E661&amp;"},"</f>
        <v xml:space="preserve">           {ITM_CLGRF,   "CLGRF"},</v>
      </c>
      <c r="H661" t="b">
        <f>ISNA(VLOOKUP(J661,J$823:J985,1,0))</f>
        <v>1</v>
      </c>
      <c r="I661" s="27">
        <f>VLOOKUP(C661,SOURCE!V$6:AB$10042,7,0)</f>
        <v>2036</v>
      </c>
      <c r="J661" s="28" t="str">
        <f>VLOOKUP(C661,SOURCE!V$6:AB$10042,6,0)</f>
        <v>CLGRF</v>
      </c>
      <c r="K661" s="30" t="str">
        <f t="shared" si="52"/>
        <v>CLGRF</v>
      </c>
      <c r="L661" s="40" t="str">
        <f>VLOOKUP(C661,SOURCE!V$6:AB$10042,2,0)</f>
        <v>Clear</v>
      </c>
      <c r="M661" t="str">
        <f>IF(VLOOKUP(I661,SOURCE!B:P,2,0)="/  { itemToBeCoded","To be coded","")</f>
        <v/>
      </c>
      <c r="N661" s="22"/>
      <c r="Q661" s="26" t="str">
        <f>VLOOKUP(I661,SOURCE!B:P,5,0)</f>
        <v>"CLGRF"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VLOOKUP(C662,SOURCE!$V$3:$AC$2863,8,0)</f>
        <v>ITM_PLOT_XY</v>
      </c>
      <c r="E662" s="26" t="str">
        <f>CHAR(34)&amp;VLOOKUP(C662,SOURCE!$V$3:$AC$2863,6,0)&amp;CHAR(34)</f>
        <v>"PLOTXY"</v>
      </c>
      <c r="F662" s="22" t="str">
        <f>VLOOKUP(C662,SOURCE!$V$3:$AD$2863,9,0)&amp;"           {"&amp;D662&amp;",   "&amp;E662&amp;"},"</f>
        <v xml:space="preserve">           {ITM_PLOT_XY,   "PLOTXY"},</v>
      </c>
      <c r="H662" t="b">
        <f>ISNA(VLOOKUP(J662,J$823:J986,1,0))</f>
        <v>1</v>
      </c>
      <c r="I662" s="27">
        <f>VLOOKUP(C662,SOURCE!V$6:AB$10042,7,0)</f>
        <v>2043</v>
      </c>
      <c r="J662" s="28" t="str">
        <f>VLOOKUP(C662,SOURCE!V$6:AB$10042,6,0)</f>
        <v>PLOTXY</v>
      </c>
      <c r="K662" s="30" t="str">
        <f t="shared" si="52"/>
        <v>PLOTXY</v>
      </c>
      <c r="L662" s="40" t="str">
        <f>VLOOKUP(C662,SOURCE!V$6:AB$10042,2,0)</f>
        <v>STAT</v>
      </c>
      <c r="M662" t="str">
        <f>IF(VLOOKUP(I662,SOURCE!B:P,2,0)="/  { itemToBeCoded","To be coded","")</f>
        <v/>
      </c>
      <c r="N662" s="22"/>
      <c r="Q662" s="26" t="str">
        <f>VLOOKUP(I662,SOURCE!B:P,5,0)</f>
        <v>"PLOTXY"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VLOOKUP(C663,SOURCE!$V$3:$AC$2863,8,0)</f>
        <v>ITM_3x1TOSTK</v>
      </c>
      <c r="E663" s="26" t="str">
        <f>CHAR(34)&amp;VLOOKUP(C663,SOURCE!$V$3:$AC$2863,6,0)&amp;CHAR(34)</f>
        <v>"M&gt;ZYX"</v>
      </c>
      <c r="F663" s="22" t="str">
        <f>VLOOKUP(C663,SOURCE!$V$3:$AD$2863,9,0)&amp;"           {"&amp;D663&amp;",   "&amp;E663&amp;"},"</f>
        <v xml:space="preserve">           {ITM_3x1TOSTK,   "M&gt;ZYX"},</v>
      </c>
      <c r="H663" t="b">
        <f>ISNA(VLOOKUP(J663,J$823:J987,1,0))</f>
        <v>1</v>
      </c>
      <c r="I663" s="27">
        <f>VLOOKUP(C663,SOURCE!V$6:AB$10042,7,0)</f>
        <v>2044</v>
      </c>
      <c r="J663" s="28" t="str">
        <f>VLOOKUP(C663,SOURCE!V$6:AB$10042,6,0)</f>
        <v>M&gt;ZYX</v>
      </c>
      <c r="K663" s="30" t="str">
        <f t="shared" si="52"/>
        <v>M&gt;zyx</v>
      </c>
      <c r="L663" s="40" t="str">
        <f>VLOOKUP(C663,SOURCE!V$6:AB$10042,2,0)</f>
        <v>CUSTOM TEMP</v>
      </c>
      <c r="M663" t="str">
        <f>IF(VLOOKUP(I663,SOURCE!B:P,2,0)="/  { itemToBeCoded","To be coded","")</f>
        <v/>
      </c>
      <c r="N663" s="22"/>
      <c r="Q663" s="26" t="str">
        <f>VLOOKUP(I663,SOURCE!B:P,5,0)</f>
        <v>"M" STD_RIGHT_ARROW "zyx"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VLOOKUP(C664,SOURCE!$V$3:$AC$2863,8,0)</f>
        <v>ITM_PLOTRST</v>
      </c>
      <c r="E664" s="26" t="str">
        <f>CHAR(34)&amp;VLOOKUP(C664,SOURCE!$V$3:$AC$2863,6,0)&amp;CHAR(34)</f>
        <v>"PLTRST"</v>
      </c>
      <c r="F664" s="22" t="str">
        <f>VLOOKUP(C664,SOURCE!$V$3:$AD$2863,9,0)&amp;"           {"&amp;D664&amp;",   "&amp;E664&amp;"},"</f>
        <v xml:space="preserve">           {ITM_PLOTRST,   "PLTRST"},</v>
      </c>
      <c r="H664" t="b">
        <f>ISNA(VLOOKUP(J664,J$823:J988,1,0))</f>
        <v>1</v>
      </c>
      <c r="I664" s="27">
        <f>VLOOKUP(C664,SOURCE!V$6:AB$10042,7,0)</f>
        <v>2045</v>
      </c>
      <c r="J664" s="28" t="str">
        <f>VLOOKUP(C664,SOURCE!V$6:AB$10042,6,0)</f>
        <v>PLTRST</v>
      </c>
      <c r="K664" s="30" t="str">
        <f t="shared" si="52"/>
        <v>PLTRST</v>
      </c>
      <c r="L664" s="40" t="str">
        <f>VLOOKUP(C664,SOURCE!V$6:AB$10042,2,0)</f>
        <v>STAT</v>
      </c>
      <c r="M664" t="str">
        <f>IF(VLOOKUP(I664,SOURCE!B:P,2,0)="/  { itemToBeCoded","To be coded","")</f>
        <v/>
      </c>
      <c r="N664" s="22"/>
      <c r="Q664" s="26" t="str">
        <f>VLOOKUP(I664,SOURCE!B:P,5,0)</f>
        <v>"PLTRST"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VLOOKUP(C665,SOURCE!$V$3:$AC$2863,8,0)</f>
        <v>ITM_T_EXPF</v>
      </c>
      <c r="E665" s="26" t="str">
        <f>CHAR(34)&amp;VLOOKUP(C665,SOURCE!$V$3:$AC$2863,6,0)&amp;CHAR(34)</f>
        <v>"EXPF"</v>
      </c>
      <c r="F665" s="22" t="str">
        <f>VLOOKUP(C665,SOURCE!$V$3:$AD$2863,9,0)&amp;"           {"&amp;D665&amp;",   "&amp;E665&amp;"},"</f>
        <v>//           {ITM_T_EXPF,   "EXPF"},</v>
      </c>
      <c r="H665" t="b">
        <f>ISNA(VLOOKUP(J665,J$823:J989,1,0))</f>
        <v>1</v>
      </c>
      <c r="I665" s="27">
        <f>VLOOKUP(C665,SOURCE!V$6:AB$10042,7,0)</f>
        <v>2052</v>
      </c>
      <c r="J665" s="28" t="str">
        <f>VLOOKUP(C665,SOURCE!V$6:AB$10042,6,0)</f>
        <v>EXPF</v>
      </c>
      <c r="K665" s="30" t="str">
        <f t="shared" si="52"/>
        <v>ExpF</v>
      </c>
      <c r="L665" s="40" t="str">
        <f>VLOOKUP(C665,SOURCE!V$6:AB$10042,2,0)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"ExpF"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VLOOKUP(C666,SOURCE!$V$3:$AC$2863,8,0)</f>
        <v>ITM_T_LINF</v>
      </c>
      <c r="E666" s="26" t="str">
        <f>CHAR(34)&amp;VLOOKUP(C666,SOURCE!$V$3:$AC$2863,6,0)&amp;CHAR(34)</f>
        <v>"LINF"</v>
      </c>
      <c r="F666" s="22" t="str">
        <f>VLOOKUP(C666,SOURCE!$V$3:$AD$2863,9,0)&amp;"           {"&amp;D666&amp;",   "&amp;E666&amp;"},"</f>
        <v>//           {ITM_T_LINF,   "LINF"},</v>
      </c>
      <c r="H666" t="b">
        <f>ISNA(VLOOKUP(J666,J$823:J990,1,0))</f>
        <v>1</v>
      </c>
      <c r="I666" s="27">
        <f>VLOOKUP(C666,SOURCE!V$6:AB$10042,7,0)</f>
        <v>2053</v>
      </c>
      <c r="J666" s="28" t="str">
        <f>VLOOKUP(C666,SOURCE!V$6:AB$10042,6,0)</f>
        <v>LINF</v>
      </c>
      <c r="K666" s="30" t="str">
        <f t="shared" si="52"/>
        <v>LinF</v>
      </c>
      <c r="L666" s="40" t="str">
        <f>VLOOKUP(C666,SOURCE!V$6:AB$10042,2,0)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"LinF"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VLOOKUP(C667,SOURCE!$V$3:$AC$2863,8,0)</f>
        <v>ITM_T_LOGF</v>
      </c>
      <c r="E667" s="26" t="str">
        <f>CHAR(34)&amp;VLOOKUP(C667,SOURCE!$V$3:$AC$2863,6,0)&amp;CHAR(34)</f>
        <v>"LOGF"</v>
      </c>
      <c r="F667" s="22" t="str">
        <f>VLOOKUP(C667,SOURCE!$V$3:$AD$2863,9,0)&amp;"           {"&amp;D667&amp;",   "&amp;E667&amp;"},"</f>
        <v>//           {ITM_T_LOGF,   "LOGF"},</v>
      </c>
      <c r="H667" t="b">
        <f>ISNA(VLOOKUP(J667,J$823:J991,1,0))</f>
        <v>1</v>
      </c>
      <c r="I667" s="27">
        <f>VLOOKUP(C667,SOURCE!V$6:AB$10042,7,0)</f>
        <v>2054</v>
      </c>
      <c r="J667" s="28" t="str">
        <f>VLOOKUP(C667,SOURCE!V$6:AB$10042,6,0)</f>
        <v>LOGF</v>
      </c>
      <c r="K667" s="30" t="str">
        <f t="shared" si="52"/>
        <v>LogF</v>
      </c>
      <c r="L667" s="40" t="str">
        <f>VLOOKUP(C667,SOURCE!V$6:AB$10042,2,0)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"LogF"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VLOOKUP(C668,SOURCE!$V$3:$AC$2863,8,0)</f>
        <v>ITM_T_ORTHOF</v>
      </c>
      <c r="E668" s="26" t="str">
        <f>CHAR(34)&amp;VLOOKUP(C668,SOURCE!$V$3:$AC$2863,6,0)&amp;CHAR(34)</f>
        <v>"ORTHOF"</v>
      </c>
      <c r="F668" s="22" t="str">
        <f>VLOOKUP(C668,SOURCE!$V$3:$AD$2863,9,0)&amp;"           {"&amp;D668&amp;",   "&amp;E668&amp;"},"</f>
        <v>//           {ITM_T_ORTHOF,   "ORTHOF"},</v>
      </c>
      <c r="H668" t="b">
        <f>ISNA(VLOOKUP(J668,J$823:J992,1,0))</f>
        <v>1</v>
      </c>
      <c r="I668" s="27">
        <f>VLOOKUP(C668,SOURCE!V$6:AB$10042,7,0)</f>
        <v>2055</v>
      </c>
      <c r="J668" s="28" t="str">
        <f>VLOOKUP(C668,SOURCE!V$6:AB$10042,6,0)</f>
        <v>ORTHOF</v>
      </c>
      <c r="K668" s="30" t="str">
        <f t="shared" si="52"/>
        <v>OrthoF</v>
      </c>
      <c r="L668" s="40" t="str">
        <f>VLOOKUP(C668,SOURCE!V$6:AB$10042,2,0)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"OrthoF"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VLOOKUP(C669,SOURCE!$V$3:$AC$2863,8,0)</f>
        <v>ITM_T_POWERF</v>
      </c>
      <c r="E669" s="26" t="str">
        <f>CHAR(34)&amp;VLOOKUP(C669,SOURCE!$V$3:$AC$2863,6,0)&amp;CHAR(34)</f>
        <v>"POWERF"</v>
      </c>
      <c r="F669" s="22" t="str">
        <f>VLOOKUP(C669,SOURCE!$V$3:$AD$2863,9,0)&amp;"           {"&amp;D669&amp;",   "&amp;E669&amp;"},"</f>
        <v>//           {ITM_T_POWERF,   "POWERF"},</v>
      </c>
      <c r="H669" t="b">
        <f>ISNA(VLOOKUP(J669,J$823:J993,1,0))</f>
        <v>1</v>
      </c>
      <c r="I669" s="27">
        <f>VLOOKUP(C669,SOURCE!V$6:AB$10042,7,0)</f>
        <v>2056</v>
      </c>
      <c r="J669" s="28" t="str">
        <f>VLOOKUP(C669,SOURCE!V$6:AB$10042,6,0)</f>
        <v>POWERF</v>
      </c>
      <c r="K669" s="30" t="str">
        <f t="shared" si="52"/>
        <v>PowerF</v>
      </c>
      <c r="L669" s="40" t="str">
        <f>VLOOKUP(C669,SOURCE!V$6:AB$10042,2,0)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"PowerF"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VLOOKUP(C670,SOURCE!$V$3:$AC$2863,8,0)</f>
        <v>ITM_T_GAUSSF</v>
      </c>
      <c r="E670" s="26" t="str">
        <f>CHAR(34)&amp;VLOOKUP(C670,SOURCE!$V$3:$AC$2863,6,0)&amp;CHAR(34)</f>
        <v>"GAUSSF"</v>
      </c>
      <c r="F670" s="22" t="str">
        <f>VLOOKUP(C670,SOURCE!$V$3:$AD$2863,9,0)&amp;"           {"&amp;D670&amp;",   "&amp;E670&amp;"},"</f>
        <v>//           {ITM_T_GAUSSF,   "GAUSSF"},</v>
      </c>
      <c r="H670" t="b">
        <f>ISNA(VLOOKUP(J670,J$823:J994,1,0))</f>
        <v>1</v>
      </c>
      <c r="I670" s="27">
        <f>VLOOKUP(C670,SOURCE!V$6:AB$10042,7,0)</f>
        <v>2057</v>
      </c>
      <c r="J670" s="28" t="str">
        <f>VLOOKUP(C670,SOURCE!V$6:AB$10042,6,0)</f>
        <v>GAUSSF</v>
      </c>
      <c r="K670" s="30" t="str">
        <f t="shared" si="52"/>
        <v>GaussF</v>
      </c>
      <c r="L670" s="40" t="str">
        <f>VLOOKUP(C670,SOURCE!V$6:AB$10042,2,0)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"GaussF"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VLOOKUP(C671,SOURCE!$V$3:$AC$2863,8,0)</f>
        <v>ITM_T_CAUCHF</v>
      </c>
      <c r="E671" s="26" t="str">
        <f>CHAR(34)&amp;VLOOKUP(C671,SOURCE!$V$3:$AC$2863,6,0)&amp;CHAR(34)</f>
        <v>"CAUCHF"</v>
      </c>
      <c r="F671" s="22" t="str">
        <f>VLOOKUP(C671,SOURCE!$V$3:$AD$2863,9,0)&amp;"           {"&amp;D671&amp;",   "&amp;E671&amp;"},"</f>
        <v>//           {ITM_T_CAUCHF,   "CAUCHF"},</v>
      </c>
      <c r="H671" t="b">
        <f>ISNA(VLOOKUP(J671,J$823:J995,1,0))</f>
        <v>1</v>
      </c>
      <c r="I671" s="27">
        <f>VLOOKUP(C671,SOURCE!V$6:AB$10042,7,0)</f>
        <v>2058</v>
      </c>
      <c r="J671" s="28" t="str">
        <f>VLOOKUP(C671,SOURCE!V$6:AB$10042,6,0)</f>
        <v>CAUCHF</v>
      </c>
      <c r="K671" s="30" t="str">
        <f t="shared" si="52"/>
        <v>CauchF</v>
      </c>
      <c r="L671" s="40" t="str">
        <f>VLOOKUP(C671,SOURCE!V$6:AB$10042,2,0)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"CauchF"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VLOOKUP(C672,SOURCE!$V$3:$AC$2863,8,0)</f>
        <v>ITM_T_PARABF</v>
      </c>
      <c r="E672" s="26" t="str">
        <f>CHAR(34)&amp;VLOOKUP(C672,SOURCE!$V$3:$AC$2863,6,0)&amp;CHAR(34)</f>
        <v>"PARABF"</v>
      </c>
      <c r="F672" s="22" t="str">
        <f>VLOOKUP(C672,SOURCE!$V$3:$AD$2863,9,0)&amp;"           {"&amp;D672&amp;",   "&amp;E672&amp;"},"</f>
        <v>//           {ITM_T_PARABF,   "PARABF"},</v>
      </c>
      <c r="H672" t="b">
        <f>ISNA(VLOOKUP(J672,J$823:J996,1,0))</f>
        <v>1</v>
      </c>
      <c r="I672" s="27">
        <f>VLOOKUP(C672,SOURCE!V$6:AB$10042,7,0)</f>
        <v>2059</v>
      </c>
      <c r="J672" s="28" t="str">
        <f>VLOOKUP(C672,SOURCE!V$6:AB$10042,6,0)</f>
        <v>PARABF</v>
      </c>
      <c r="K672" s="30" t="str">
        <f t="shared" si="52"/>
        <v>ParabF</v>
      </c>
      <c r="L672" s="40" t="str">
        <f>VLOOKUP(C672,SOURCE!V$6:AB$10042,2,0)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"ParabF"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VLOOKUP(C673,SOURCE!$V$3:$AC$2863,8,0)</f>
        <v>ITM_T_HYPF</v>
      </c>
      <c r="E673" s="26" t="str">
        <f>CHAR(34)&amp;VLOOKUP(C673,SOURCE!$V$3:$AC$2863,6,0)&amp;CHAR(34)</f>
        <v>"HYPF"</v>
      </c>
      <c r="F673" s="22" t="str">
        <f>VLOOKUP(C673,SOURCE!$V$3:$AD$2863,9,0)&amp;"           {"&amp;D673&amp;",   "&amp;E673&amp;"},"</f>
        <v>//           {ITM_T_HYPF,   "HYPF"},</v>
      </c>
      <c r="H673" t="b">
        <f>ISNA(VLOOKUP(J673,J$823:J997,1,0))</f>
        <v>1</v>
      </c>
      <c r="I673" s="27">
        <f>VLOOKUP(C673,SOURCE!V$6:AB$10042,7,0)</f>
        <v>2060</v>
      </c>
      <c r="J673" s="28" t="str">
        <f>VLOOKUP(C673,SOURCE!V$6:AB$10042,6,0)</f>
        <v>HYPF</v>
      </c>
      <c r="K673" s="30" t="str">
        <f t="shared" si="52"/>
        <v>HypF</v>
      </c>
      <c r="L673" s="40" t="str">
        <f>VLOOKUP(C673,SOURCE!V$6:AB$10042,2,0)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"HypF"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VLOOKUP(C674,SOURCE!$V$3:$AC$2863,8,0)</f>
        <v>ITM_T_ROOTF</v>
      </c>
      <c r="E674" s="26" t="str">
        <f>CHAR(34)&amp;VLOOKUP(C674,SOURCE!$V$3:$AC$2863,6,0)&amp;CHAR(34)</f>
        <v>"ROOTF"</v>
      </c>
      <c r="F674" s="22" t="str">
        <f>VLOOKUP(C674,SOURCE!$V$3:$AD$2863,9,0)&amp;"           {"&amp;D674&amp;",   "&amp;E674&amp;"},"</f>
        <v>//           {ITM_T_ROOTF,   "ROOTF"},</v>
      </c>
      <c r="H674" t="b">
        <f>ISNA(VLOOKUP(J674,J$823:J998,1,0))</f>
        <v>1</v>
      </c>
      <c r="I674" s="27">
        <f>VLOOKUP(C674,SOURCE!V$6:AB$10042,7,0)</f>
        <v>2061</v>
      </c>
      <c r="J674" s="28" t="str">
        <f>VLOOKUP(C674,SOURCE!V$6:AB$10042,6,0)</f>
        <v>ROOTF</v>
      </c>
      <c r="K674" s="30" t="str">
        <f t="shared" si="52"/>
        <v>RootF</v>
      </c>
      <c r="L674" s="40" t="str">
        <f>VLOOKUP(C674,SOURCE!V$6:AB$10042,2,0)</f>
        <v/>
      </c>
      <c r="M674" t="str">
        <f>IF(VLOOKUP(I674,SOURCE!B:P,2,0)="/  { itemToBeCoded","To be coded","")</f>
        <v/>
      </c>
      <c r="N674" s="22"/>
      <c r="Q674" s="26" t="str">
        <f>VLOOKUP(I674,SOURCE!B:P,5,0)</f>
        <v>"RootF"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9"/>
      <c r="W675" s="142"/>
      <c r="X675" s="142"/>
      <c r="Z675" s="148"/>
      <c r="AA675" s="148"/>
      <c r="AB675" s="148"/>
      <c r="AC675" s="148"/>
      <c r="AD675" s="148"/>
    </row>
  </sheetData>
  <autoFilter ref="A1:AD675" xr:uid="{1F46D7C1-54CB-CA43-ABA0-BF8F58E7A290}"/>
  <conditionalFormatting sqref="B1">
    <cfRule type="cellIs" dxfId="13" priority="5" operator="greaterThan">
      <formula>0</formula>
    </cfRule>
  </conditionalFormatting>
  <conditionalFormatting sqref="A1">
    <cfRule type="cellIs" dxfId="12" priority="4" operator="greaterThan">
      <formula>0</formula>
    </cfRule>
  </conditionalFormatting>
  <conditionalFormatting sqref="A1:B1048576">
    <cfRule type="cellIs" dxfId="11" priority="3" operator="equal">
      <formula>1</formula>
    </cfRule>
  </conditionalFormatting>
  <conditionalFormatting sqref="H1:H1048576">
    <cfRule type="cellIs" dxfId="10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4845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4846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4847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4848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0" t="s">
        <v>4849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0" t="s">
        <v>4850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0" t="s">
        <v>4851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4852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0" t="s">
        <v>4853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0" t="s">
        <v>4854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0" t="s">
        <v>4860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0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0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0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0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0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0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0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0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0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0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8" t="str">
        <f>SUBSTITUTE("GTO_SZ M1 DROP 1 EXIT 1 SUM+",",",".")</f>
        <v>GTO_SZ M1 DROP 1 EXIT 1 SUM+</v>
      </c>
      <c r="L4" s="138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8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8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8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8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8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8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8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8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8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8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8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8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3">
        <f>ROUND(2^(23/2),10)</f>
        <v>2896.3093757401002</v>
      </c>
      <c r="H17" t="str">
        <f t="shared" si="1"/>
        <v>2896.3093757401 GSB M2</v>
      </c>
      <c r="L17" s="138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8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8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8" t="str">
        <f t="shared" si="0"/>
        <v>1 EXIT 0.1 COMPLEX STO 06 23 Y^X 23 XRTY RCL 06 - ABS 0 GSB M2</v>
      </c>
    </row>
    <row r="21" spans="1:12">
      <c r="A21" t="s">
        <v>4103</v>
      </c>
      <c r="B21" s="13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8" t="str">
        <f t="shared" si="0"/>
        <v>0.2 2^X 1.14869835499704 GSB M2</v>
      </c>
    </row>
    <row r="22" spans="1:12">
      <c r="A22" t="s">
        <v>4104</v>
      </c>
      <c r="B22" s="13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8" t="str">
        <f t="shared" si="0"/>
        <v>0.2 E^X 1.22140275816017 GSB M2</v>
      </c>
    </row>
    <row r="23" spans="1:12">
      <c r="A23" t="s">
        <v>4105</v>
      </c>
      <c r="B23" s="13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8" t="str">
        <f t="shared" si="0"/>
        <v>0.2 10^X 1.58489319246111 GSB M2</v>
      </c>
    </row>
    <row r="24" spans="1:12">
      <c r="A24" t="s">
        <v>4106</v>
      </c>
      <c r="B24" s="13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8" t="str">
        <f t="shared" si="0"/>
        <v>0.2 LOG2 2.32192809488736 CHS  GSB M2</v>
      </c>
    </row>
    <row r="25" spans="1:12">
      <c r="A25" t="s">
        <v>4107</v>
      </c>
      <c r="B25" s="13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8" t="str">
        <f t="shared" si="0"/>
        <v>0.2 LN 1.6094379124341 CHS  GSB M2</v>
      </c>
    </row>
    <row r="26" spans="1:12">
      <c r="A26" t="s">
        <v>4108</v>
      </c>
      <c r="B26" s="13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8" t="str">
        <f t="shared" si="0"/>
        <v>0.2 ENTER LOG10 0.698970004336019 CHS  GSB M2</v>
      </c>
    </row>
    <row r="27" spans="1:12">
      <c r="A27" t="s">
        <v>4109</v>
      </c>
      <c r="B27" s="13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8" t="str">
        <f t="shared" si="0"/>
        <v>0.2 EXIT 3 LOGXY 1.46497352071793 CHS  GSB M2</v>
      </c>
    </row>
    <row r="28" spans="1:12">
      <c r="A28" t="s">
        <v>4110</v>
      </c>
      <c r="B28" s="13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8" t="str">
        <f t="shared" si="0"/>
        <v>0.2 ENTER 1/X 5 GSB M2</v>
      </c>
    </row>
    <row r="29" spans="1:12">
      <c r="A29" t="s">
        <v>4111</v>
      </c>
      <c r="B29" s="13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8" t="str">
        <f t="shared" si="0"/>
        <v>16.8 COS ARCCOS STO 10 16.8 GSB M2</v>
      </c>
    </row>
    <row r="30" spans="1:12">
      <c r="A30" t="s">
        <v>4112</v>
      </c>
      <c r="B30" s="13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8" t="str">
        <f t="shared" si="0"/>
        <v>16.8 COSH ARCCOSH STO 11 16.8 GSB M2</v>
      </c>
    </row>
    <row r="31" spans="1:12">
      <c r="A31" t="s">
        <v>4113</v>
      </c>
      <c r="B31" s="13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8" t="str">
        <f t="shared" si="0"/>
        <v>16.8 SIN ARCSIN STO 12 16.8 GSB M2</v>
      </c>
    </row>
    <row r="32" spans="1:12">
      <c r="A32" t="s">
        <v>4114</v>
      </c>
      <c r="B32" s="13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8" t="str">
        <f t="shared" si="0"/>
        <v>16.8 SINH ARCSINH STO 13 16.8 GSB M2</v>
      </c>
    </row>
    <row r="33" spans="1:12">
      <c r="A33" t="s">
        <v>4115</v>
      </c>
      <c r="B33" s="13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8" t="str">
        <f t="shared" si="0"/>
        <v>16.8 TAN ARCTAN STO 14 16.8 GSB M2</v>
      </c>
    </row>
    <row r="34" spans="1:12">
      <c r="A34" t="s">
        <v>4116</v>
      </c>
      <c r="B34" s="13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8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8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8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8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8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8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8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8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8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8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8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8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8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8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8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8" t="str">
        <f t="shared" si="2"/>
        <v/>
      </c>
    </row>
    <row r="50" spans="1:12">
      <c r="A50" t="s">
        <v>4128</v>
      </c>
      <c r="B50" s="14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8" t="str">
        <f t="shared" si="2"/>
        <v>5 EXIT 2 IDIV 2 GSB M2</v>
      </c>
    </row>
    <row r="51" spans="1:12">
      <c r="A51" t="s">
        <v>4129</v>
      </c>
      <c r="B51" s="14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8" t="str">
        <f t="shared" si="2"/>
        <v>5 EXIT 2 MOD 1 GSB M2</v>
      </c>
    </row>
    <row r="52" spans="1:12">
      <c r="A52" t="s">
        <v>4130</v>
      </c>
      <c r="B52" s="14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8" t="str">
        <f t="shared" si="2"/>
        <v>5 EXIT 2 MAX 5 GSB M2</v>
      </c>
    </row>
    <row r="53" spans="1:12">
      <c r="A53" t="s">
        <v>4131</v>
      </c>
      <c r="B53" s="14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8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8" t="str">
        <f t="shared" si="2"/>
        <v/>
      </c>
    </row>
    <row r="55" spans="1:12">
      <c r="A55" t="s">
        <v>4132</v>
      </c>
      <c r="B55" s="13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8" t="str">
        <f t="shared" si="2"/>
        <v>201 NEXTP 211 GSB M2</v>
      </c>
    </row>
    <row r="56" spans="1:12">
      <c r="A56" t="s">
        <v>4133</v>
      </c>
      <c r="B56" s="13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8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8" t="str">
        <f t="shared" si="2"/>
        <v/>
      </c>
    </row>
    <row r="58" spans="1:12">
      <c r="A58" t="s">
        <v>4135</v>
      </c>
      <c r="B58" s="13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8" t="str">
        <f t="shared" si="2"/>
        <v>RAD 0.2 &gt;DEG &gt;REAL 0.2 GSB M2</v>
      </c>
    </row>
    <row r="59" spans="1:12">
      <c r="A59" t="s">
        <v>4136</v>
      </c>
      <c r="B59" s="13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8" t="str">
        <f t="shared" si="2"/>
        <v>DEG 20 &gt;RAD &gt;REAL 0.349065850398866 GSB M2</v>
      </c>
    </row>
    <row r="60" spans="1:12">
      <c r="A60" t="s">
        <v>4137</v>
      </c>
      <c r="B60" s="13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8" t="str">
        <f t="shared" si="2"/>
        <v>20 D&gt;R &gt;REAL 0.349065850398866 GSB M2</v>
      </c>
    </row>
    <row r="61" spans="1:12">
      <c r="A61" t="s">
        <v>4138</v>
      </c>
      <c r="B61" s="13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8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8" t="str">
        <f t="shared" si="2"/>
        <v>c 299792458 GSB M2</v>
      </c>
    </row>
    <row r="63" spans="1:12">
      <c r="A63" t="s">
        <v>4140</v>
      </c>
      <c r="B63" s="13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8" t="str">
        <f t="shared" si="2"/>
        <v>RAD 20 SINC 0.0456472625363814 GSB M2</v>
      </c>
    </row>
    <row r="64" spans="1:12">
      <c r="A64" t="s">
        <v>4141</v>
      </c>
      <c r="B64" s="13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8" t="str">
        <f t="shared" si="2"/>
        <v>20 CHS SQRT RE 0 GSB M2</v>
      </c>
    </row>
    <row r="65" spans="1:12">
      <c r="A65" t="s">
        <v>4142</v>
      </c>
      <c r="B65" s="13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8" t="str">
        <f t="shared" si="2"/>
        <v>20 CHS SQRT RE&lt;&gt;IM RE 4.47213595499958 GSB M2</v>
      </c>
    </row>
    <row r="66" spans="1:12">
      <c r="A66" t="s">
        <v>4143</v>
      </c>
      <c r="B66" s="13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8" t="str">
        <f t="shared" si="2"/>
        <v>0.98 E^X-1 1.66445624192942 GSB M2</v>
      </c>
    </row>
    <row r="67" spans="1:12">
      <c r="A67" t="s">
        <v>4144</v>
      </c>
      <c r="B67" s="13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8" t="str">
        <f t="shared" si="2"/>
        <v>0.98 LN(1+X) 0.683096844706444 GSB M2</v>
      </c>
    </row>
    <row r="68" spans="1:12">
      <c r="A68" t="s">
        <v>4145</v>
      </c>
      <c r="B68" s="13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8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8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8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8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8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8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4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",SOURCE!$V$2-5+4+1-1-LEN(SUBSTITUTE(SUBSTITUTE(TEXT(SOURCE!H3,"????0"),"  ","")," ",""))), "")&amp;
      SUBSTITUTE(SUBSTITUTE(TEXT(SOURCE!H3,"????0"),"  ","")," ","")&amp;","&amp;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EIM_DISABLED}, // ITM_NULL</v>
      </c>
    </row>
    <row r="4" spans="1:1">
      <c r="A4" s="154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",SOURCE!$V$2-5+4+1-1-LEN(SUBSTITUTE(SUBSTITUTE(TEXT(SOURCE!H4,"????0"),"  ","")," ",""))), "")&amp;
      SUBSTITUTE(SUBSTITUTE(TEXT(SOURCE!H4,"????0"),"  ","")," ","")&amp;","&amp;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      "},"&amp;IF(SOURCE!O4&lt;&gt;"",""&amp;SOURCE!O4,"")
 )
)
)</f>
        <v/>
      </c>
    </row>
    <row r="5" spans="1:1">
      <c r="A5" s="154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",SOURCE!$V$2-5+4+1-1-LEN(SUBSTITUTE(SUBSTITUTE(TEXT(SOURCE!H5,"????0"),"  ","")," ",""))), "")&amp;
      SUBSTITUTE(SUBSTITUTE(TEXT(SOURCE!H5,"????0"),"  ","")," ","")&amp;","&amp;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      "},"&amp;IF(SOURCE!O5&lt;&gt;"",""&amp;SOURCE!O5,"")
 )
)
)</f>
        <v>// Items from 1 to 127 are 1 byte OP codes</v>
      </c>
    </row>
    <row r="6" spans="1:1">
      <c r="A6" s="154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",SOURCE!$V$2-5+4+1-1-LEN(SUBSTITUTE(SUBSTITUTE(TEXT(SOURCE!H6,"????0"),"  ","")," ",""))), "")&amp;
      SUBSTITUTE(SUBSTITUTE(TEXT(SOURCE!H6,"????0"),"  ","")," ","")&amp;","&amp;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      "},"&amp;IF(SOURCE!O6&lt;&gt;"",""&amp;SOURCE!O6,"")
 )
)
)</f>
        <v>/*    1 */  { itemToBeCoded,                TM_LABEL,                    "LBL",                                         "LBL",                                         (0 &lt;&lt; TAM_MAX_BITS) |     0, CAT_FNCT | SLS_ENABLED   | US_ENABLED   | EIM_DISABLED},</v>
      </c>
    </row>
    <row r="7" spans="1:1">
      <c r="A7" s="154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",SOURCE!$V$2-5+4+1-1-LEN(SUBSTITUTE(SUBSTITUTE(TEXT(SOURCE!H7,"????0"),"  ","")," ",""))), "")&amp;
      SUBSTITUTE(SUBSTITUTE(TEXT(SOURCE!H7,"????0"),"  ","")," ","")&amp;","&amp;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EIM_DISABLED},</v>
      </c>
    </row>
    <row r="8" spans="1:1">
      <c r="A8" s="154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",SOURCE!$V$2-5+4+1-1-LEN(SUBSTITUTE(SUBSTITUTE(TEXT(SOURCE!H8,"????0"),"  ","")," ",""))), "")&amp;
      SUBSTITUTE(SUBSTITUTE(TEXT(SOURCE!H8,"????0"),"  ","")," ","")&amp;","&amp;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      "},"&amp;IF(SOURCE!O8&lt;&gt;"",""&amp;SOURCE!O8,"")
 )
)
)</f>
        <v>/*    3 */  { itemToBeCoded,                TM_LABEL,                    "XEQ",                                         "XEQ",                                         (0 &lt;&lt; TAM_MAX_BITS) |     0, CAT_FNCT | SLS_ENABLED   | US_ENABLED   | EIM_DISABLED},</v>
      </c>
    </row>
    <row r="9" spans="1:1">
      <c r="A9" s="154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",SOURCE!$V$2-5+4+1-1-LEN(SUBSTITUTE(SUBSTITUTE(TEXT(SOURCE!H9,"????0"),"  ","")," ",""))), "")&amp;
      SUBSTITUTE(SUBSTITUTE(TEXT(SOURCE!H9,"????0"),"  ","")," ","")&amp;","&amp;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      "},"&amp;IF(SOURCE!O9&lt;&gt;"",""&amp;SOURCE!O9,"")
 )
)
)</f>
        <v>/*    4 */  { itemToBeCoded,                NOPARAM,                     "RTN",                                         "RTN",                                         (0 &lt;&lt; TAM_MAX_BITS) |     0, CAT_FNCT | SLS_ENABLED   | US_ENABLED   | EIM_DISABLED},</v>
      </c>
    </row>
    <row r="10" spans="1:1">
      <c r="A10" s="154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",SOURCE!$V$2-5+4+1-1-LEN(SUBSTITUTE(SUBSTITUTE(TEXT(SOURCE!H10,"????0"),"  ","")," ",""))), "")&amp;
      SUBSTITUTE(SUBSTITUTE(TEXT(SOURCE!H10,"????0"),"  ","")," ","")&amp;","&amp;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EIM_DISABLED},</v>
      </c>
    </row>
    <row r="11" spans="1:1">
      <c r="A11" s="154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",SOURCE!$V$2-5+4+1-1-LEN(SUBSTITUTE(SUBSTITUTE(TEXT(SOURCE!H11,"????0"),"  ","")," ",""))), "")&amp;
      SUBSTITUTE(SUBSTITUTE(TEXT(SOURCE!H11,"????0"),"  ","")," ","")&amp;","&amp;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EIM_DISABLED},</v>
      </c>
    </row>
    <row r="12" spans="1:1">
      <c r="A12" s="154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",SOURCE!$V$2-5+4+1-1-LEN(SUBSTITUTE(SUBSTITUTE(TEXT(SOURCE!H12,"????0"),"  ","")," ",""))), "")&amp;
      SUBSTITUTE(SUBSTITUTE(TEXT(SOURCE!H12,"????0"),"  ","")," ","")&amp;","&amp;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EIM_DISABLED},</v>
      </c>
    </row>
    <row r="13" spans="1:1">
      <c r="A13" s="154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",SOURCE!$V$2-5+4+1-1-LEN(SUBSTITUTE(SUBSTITUTE(TEXT(SOURCE!H13,"????0"),"  ","")," ",""))), "")&amp;
      SUBSTITUTE(SUBSTITUTE(TEXT(SOURCE!H13,"????0"),"  ","")," ","")&amp;","&amp;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EIM_DISABLED},</v>
      </c>
    </row>
    <row r="14" spans="1:1">
      <c r="A14" s="154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",SOURCE!$V$2-5+4+1-1-LEN(SUBSTITUTE(SUBSTITUTE(TEXT(SOURCE!H14,"????0"),"  ","")," ",""))), "")&amp;
      SUBSTITUTE(SUBSTITUTE(TEXT(SOURCE!H14,"????0"),"  ","")," ","")&amp;","&amp;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EIM_DISABLED},</v>
      </c>
    </row>
    <row r="15" spans="1:1">
      <c r="A15" s="154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",SOURCE!$V$2-5+4+1-1-LEN(SUBSTITUTE(SUBSTITUTE(TEXT(SOURCE!H15,"????0"),"  ","")," ",""))), "")&amp;
      SUBSTITUTE(SUBSTITUTE(TEXT(SOURCE!H15,"????0"),"  ","")," ","")&amp;","&amp;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EIM_DISABLED},</v>
      </c>
    </row>
    <row r="16" spans="1:1">
      <c r="A16" s="154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",SOURCE!$V$2-5+4+1-1-LEN(SUBSTITUTE(SUBSTITUTE(TEXT(SOURCE!H16,"????0"),"  ","")," ",""))), "")&amp;
      SUBSTITUTE(SUBSTITUTE(TEXT(SOURCE!H16,"????0"),"  ","")," ","")&amp;","&amp;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EIM_DISABLED},</v>
      </c>
    </row>
    <row r="17" spans="1:1">
      <c r="A17" s="154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",SOURCE!$V$2-5+4+1-1-LEN(SUBSTITUTE(SUBSTITUTE(TEXT(SOURCE!H17,"????0"),"  ","")," ",""))), "")&amp;
      SUBSTITUTE(SUBSTITUTE(TEXT(SOURCE!H17,"????0"),"  ","")," ","")&amp;","&amp;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EIM_DISABLED},</v>
      </c>
    </row>
    <row r="18" spans="1:1">
      <c r="A18" s="154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",SOURCE!$V$2-5+4+1-1-LEN(SUBSTITUTE(SUBSTITUTE(TEXT(SOURCE!H18,"????0"),"  ","")," ",""))), "")&amp;
      SUBSTITUTE(SUBSTITUTE(TEXT(SOURCE!H18,"????0"),"  ","")," ","")&amp;","&amp;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EIM_DISABLED},</v>
      </c>
    </row>
    <row r="19" spans="1:1">
      <c r="A19" s="154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",SOURCE!$V$2-5+4+1-1-LEN(SUBSTITUTE(SUBSTITUTE(TEXT(SOURCE!H19,"????0"),"  ","")," ",""))), "")&amp;
      SUBSTITUTE(SUBSTITUTE(TEXT(SOURCE!H19,"????0"),"  ","")," ","")&amp;","&amp;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EIM_DISABLED},</v>
      </c>
    </row>
    <row r="20" spans="1:1">
      <c r="A20" s="154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",SOURCE!$V$2-5+4+1-1-LEN(SUBSTITUTE(SUBSTITUTE(TEXT(SOURCE!H20,"????0"),"  ","")," ",""))), "")&amp;
      SUBSTITUTE(SUBSTITUTE(TEXT(SOURCE!H20,"????0"),"  ","")," ","")&amp;","&amp;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EIM_DISABLED},</v>
      </c>
    </row>
    <row r="21" spans="1:1">
      <c r="A21" s="154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",SOURCE!$V$2-5+4+1-1-LEN(SUBSTITUTE(SUBSTITUTE(TEXT(SOURCE!H21,"????0"),"  ","")," ",""))), "")&amp;
      SUBSTITUTE(SUBSTITUTE(TEXT(SOURCE!H21,"????0"),"  ","")," ","")&amp;","&amp;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EIM_DISABLED},</v>
      </c>
    </row>
    <row r="22" spans="1:1">
      <c r="A22" s="154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",SOURCE!$V$2-5+4+1-1-LEN(SUBSTITUTE(SUBSTITUTE(TEXT(SOURCE!H22,"????0"),"  ","")," ",""))), "")&amp;
      SUBSTITUTE(SUBSTITUTE(TEXT(SOURCE!H22,"????0"),"  ","")," ","")&amp;","&amp;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EIM_DISABLED},</v>
      </c>
    </row>
    <row r="23" spans="1:1">
      <c r="A23" s="154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",SOURCE!$V$2-5+4+1-1-LEN(SUBSTITUTE(SUBSTITUTE(TEXT(SOURCE!H23,"????0"),"  ","")," ",""))), "")&amp;
      SUBSTITUTE(SUBSTITUTE(TEXT(SOURCE!H23,"????0"),"  ","")," ","")&amp;","&amp;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EIM_DISABLED},</v>
      </c>
    </row>
    <row r="24" spans="1:1">
      <c r="A24" s="154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",SOURCE!$V$2-5+4+1-1-LEN(SUBSTITUTE(SUBSTITUTE(TEXT(SOURCE!H24,"????0"),"  ","")," ",""))), "")&amp;
      SUBSTITUTE(SUBSTITUTE(TEXT(SOURCE!H24,"????0"),"  ","")," ","")&amp;","&amp;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EIM_DISABLED},</v>
      </c>
    </row>
    <row r="25" spans="1:1">
      <c r="A25" s="154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",SOURCE!$V$2-5+4+1-1-LEN(SUBSTITUTE(SUBSTITUTE(TEXT(SOURCE!H25,"????0"),"  ","")," ",""))), "")&amp;
      SUBSTITUTE(SUBSTITUTE(TEXT(SOURCE!H25,"????0"),"  ","")," ","")&amp;","&amp;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EIM_DISABLED},</v>
      </c>
    </row>
    <row r="26" spans="1:1">
      <c r="A26" s="154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",SOURCE!$V$2-5+4+1-1-LEN(SUBSTITUTE(SUBSTITUTE(TEXT(SOURCE!H26,"????0"),"  ","")," ",""))), "")&amp;
      SUBSTITUTE(SUBSTITUTE(TEXT(SOURCE!H26,"????0"),"  ","")," ","")&amp;","&amp;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EIM_DISABLED},</v>
      </c>
    </row>
    <row r="27" spans="1:1">
      <c r="A27" s="154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",SOURCE!$V$2-5+4+1-1-LEN(SUBSTITUTE(SUBSTITUTE(TEXT(SOURCE!H27,"????0"),"  ","")," ",""))), "")&amp;
      SUBSTITUTE(SUBSTITUTE(TEXT(SOURCE!H27,"????0"),"  ","")," ","")&amp;","&amp;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EIM_DISABLED},</v>
      </c>
    </row>
    <row r="28" spans="1:1">
      <c r="A28" s="154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",SOURCE!$V$2-5+4+1-1-LEN(SUBSTITUTE(SUBSTITUTE(TEXT(SOURCE!H28,"????0"),"  ","")," ",""))), "")&amp;
      SUBSTITUTE(SUBSTITUTE(TEXT(SOURCE!H28,"????0"),"  ","")," ","")&amp;","&amp;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EIM_DISABLED},</v>
      </c>
    </row>
    <row r="29" spans="1:1">
      <c r="A29" s="154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",SOURCE!$V$2-5+4+1-1-LEN(SUBSTITUTE(SUBSTITUTE(TEXT(SOURCE!H29,"????0"),"  ","")," ",""))), "")&amp;
      SUBSTITUTE(SUBSTITUTE(TEXT(SOURCE!H29,"????0"),"  ","")," ","")&amp;","&amp;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EIM_DISABLED},</v>
      </c>
    </row>
    <row r="30" spans="1:1">
      <c r="A30" s="154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",SOURCE!$V$2-5+4+1-1-LEN(SUBSTITUTE(SUBSTITUTE(TEXT(SOURCE!H30,"????0"),"  ","")," ",""))), "")&amp;
      SUBSTITUTE(SUBSTITUTE(TEXT(SOURCE!H30,"????0"),"  ","")," ","")&amp;","&amp;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EIM_DISABLED},</v>
      </c>
    </row>
    <row r="31" spans="1:1">
      <c r="A31" s="154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",SOURCE!$V$2-5+4+1-1-LEN(SUBSTITUTE(SUBSTITUTE(TEXT(SOURCE!H31,"????0"),"  ","")," ",""))), "")&amp;
      SUBSTITUTE(SUBSTITUTE(TEXT(SOURCE!H31,"????0"),"  ","")," ","")&amp;","&amp;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EIM_DISABLED},</v>
      </c>
    </row>
    <row r="32" spans="1:1">
      <c r="A32" s="154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",SOURCE!$V$2-5+4+1-1-LEN(SUBSTITUTE(SUBSTITUTE(TEXT(SOURCE!H32,"????0"),"  ","")," ",""))), "")&amp;
      SUBSTITUTE(SUBSTITUTE(TEXT(SOURCE!H32,"????0"),"  ","")," ","")&amp;","&amp;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EIM_DISABLED},</v>
      </c>
    </row>
    <row r="33" spans="1:1">
      <c r="A33" s="154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",SOURCE!$V$2-5+4+1-1-LEN(SUBSTITUTE(SUBSTITUTE(TEXT(SOURCE!H33,"????0"),"  ","")," ",""))), "")&amp;
      SUBSTITUTE(SUBSTITUTE(TEXT(SOURCE!H33,"????0"),"  ","")," ","")&amp;","&amp;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EIM_DISABLED},</v>
      </c>
    </row>
    <row r="34" spans="1:1">
      <c r="A34" s="154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",SOURCE!$V$2-5+4+1-1-LEN(SUBSTITUTE(SUBSTITUTE(TEXT(SOURCE!H34,"????0"),"  ","")," ",""))), "")&amp;
      SUBSTITUTE(SUBSTITUTE(TEXT(SOURCE!H34,"????0"),"  ","")," ","")&amp;","&amp;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EIM_DISABLED},</v>
      </c>
    </row>
    <row r="35" spans="1:1">
      <c r="A35" s="154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",SOURCE!$V$2-5+4+1-1-LEN(SUBSTITUTE(SUBSTITUTE(TEXT(SOURCE!H35,"????0"),"  ","")," ",""))), "")&amp;
      SUBSTITUTE(SUBSTITUTE(TEXT(SOURCE!H35,"????0"),"  ","")," ","")&amp;","&amp;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EIM_DISABLED},</v>
      </c>
    </row>
    <row r="36" spans="1:1">
      <c r="A36" s="154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",SOURCE!$V$2-5+4+1-1-LEN(SUBSTITUTE(SUBSTITUTE(TEXT(SOURCE!H36,"????0"),"  ","")," ",""))), "")&amp;
      SUBSTITUTE(SUBSTITUTE(TEXT(SOURCE!H36,"????0"),"  ","")," ","")&amp;","&amp;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EIM_DISABLED},</v>
      </c>
    </row>
    <row r="37" spans="1:1">
      <c r="A37" s="154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",SOURCE!$V$2-5+4+1-1-LEN(SUBSTITUTE(SUBSTITUTE(TEXT(SOURCE!H37,"????0"),"  ","")," ",""))), "")&amp;
      SUBSTITUTE(SUBSTITUTE(TEXT(SOURCE!H37,"????0"),"  ","")," ","")&amp;","&amp;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EIM_DISABLED},</v>
      </c>
    </row>
    <row r="38" spans="1:1">
      <c r="A38" s="154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",SOURCE!$V$2-5+4+1-1-LEN(SUBSTITUTE(SUBSTITUTE(TEXT(SOURCE!H38,"????0"),"  ","")," ",""))), "")&amp;
      SUBSTITUTE(SUBSTITUTE(TEXT(SOURCE!H38,"????0"),"  ","")," ","")&amp;","&amp;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EIM_DISABLED},</v>
      </c>
    </row>
    <row r="39" spans="1:1">
      <c r="A39" s="154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",SOURCE!$V$2-5+4+1-1-LEN(SUBSTITUTE(SUBSTITUTE(TEXT(SOURCE!H39,"????0"),"  ","")," ",""))), "")&amp;
      SUBSTITUTE(SUBSTITUTE(TEXT(SOURCE!H39,"????0"),"  ","")," ","")&amp;","&amp;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| EIM_DISABLED},</v>
      </c>
    </row>
    <row r="40" spans="1:1">
      <c r="A40" s="154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",SOURCE!$V$2-5+4+1-1-LEN(SUBSTITUTE(SUBSTITUTE(TEXT(SOURCE!H40,"????0"),"  ","")," ",""))), "")&amp;
      SUBSTITUTE(SUBSTITUTE(TEXT(SOURCE!H40,"????0"),"  ","")," ","")&amp;","&amp;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EIM_DISABLED},</v>
      </c>
    </row>
    <row r="41" spans="1:1">
      <c r="A41" s="154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",SOURCE!$V$2-5+4+1-1-LEN(SUBSTITUTE(SUBSTITUTE(TEXT(SOURCE!H41,"????0"),"  ","")," ",""))), "")&amp;
      SUBSTITUTE(SUBSTITUTE(TEXT(SOURCE!H41,"????0"),"  ","")," ","")&amp;","&amp;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EIM_DISABLED},</v>
      </c>
    </row>
    <row r="42" spans="1:1">
      <c r="A42" s="154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",SOURCE!$V$2-5+4+1-1-LEN(SUBSTITUTE(SUBSTITUTE(TEXT(SOURCE!H42,"????0"),"  ","")," ",""))), "")&amp;
      SUBSTITUTE(SUBSTITUTE(TEXT(SOURCE!H42,"????0"),"  ","")," ","")&amp;","&amp;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EIM_DISABLED},</v>
      </c>
    </row>
    <row r="43" spans="1:1">
      <c r="A43" s="154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",SOURCE!$V$2-5+4+1-1-LEN(SUBSTITUTE(SUBSTITUTE(TEXT(SOURCE!H43,"????0"),"  ","")," ",""))), "")&amp;
      SUBSTITUTE(SUBSTITUTE(TEXT(SOURCE!H43,"????0"),"  ","")," ","")&amp;","&amp;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| EIM_DISABLED},</v>
      </c>
    </row>
    <row r="44" spans="1:1">
      <c r="A44" s="154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",SOURCE!$V$2-5+4+1-1-LEN(SUBSTITUTE(SUBSTITUTE(TEXT(SOURCE!H44,"????0"),"  ","")," ",""))), "")&amp;
      SUBSTITUTE(SUBSTITUTE(TEXT(SOURCE!H44,"????0"),"  ","")," ","")&amp;","&amp;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EIM_DISABLED},</v>
      </c>
    </row>
    <row r="45" spans="1:1">
      <c r="A45" s="154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",SOURCE!$V$2-5+4+1-1-LEN(SUBSTITUTE(SUBSTITUTE(TEXT(SOURCE!H45,"????0"),"  ","")," ",""))), "")&amp;
      SUBSTITUTE(SUBSTITUTE(TEXT(SOURCE!H45,"????0"),"  ","")," ","")&amp;","&amp;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EIM_DISABLED},</v>
      </c>
    </row>
    <row r="46" spans="1:1">
      <c r="A46" s="154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",SOURCE!$V$2-5+4+1-1-LEN(SUBSTITUTE(SUBSTITUTE(TEXT(SOURCE!H46,"????0"),"  ","")," ",""))), "")&amp;
      SUBSTITUTE(SUBSTITUTE(TEXT(SOURCE!H46,"????0"),"  ","")," ","")&amp;","&amp;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EIM_DISABLED},</v>
      </c>
    </row>
    <row r="47" spans="1:1">
      <c r="A47" s="154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",SOURCE!$V$2-5+4+1-1-LEN(SUBSTITUTE(SUBSTITUTE(TEXT(SOURCE!H47,"????0"),"  ","")," ",""))), "")&amp;
      SUBSTITUTE(SUBSTITUTE(TEXT(SOURCE!H47,"????0"),"  ","")," ","")&amp;","&amp;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EIM_DISABLED},</v>
      </c>
    </row>
    <row r="48" spans="1:1">
      <c r="A48" s="154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",SOURCE!$V$2-5+4+1-1-LEN(SUBSTITUTE(SUBSTITUTE(TEXT(SOURCE!H48,"????0"),"  ","")," ",""))), "")&amp;
      SUBSTITUTE(SUBSTITUTE(TEXT(SOURCE!H48,"????0"),"  ","")," ","")&amp;","&amp;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      "},"&amp;IF(SOURCE!O48&lt;&gt;"",""&amp;SOURCE!O48,"")
 )
)
)</f>
        <v>/*   43 */  { itemToBeCoded,                NOPARAM,                     "INPUT",                                       "INPUT",                                       (0 &lt;&lt; TAM_MAX_BITS) |     0, CAT_FNCT | SLS_ENABLED   | US_ENABLED   | EIM_DISABLED},</v>
      </c>
    </row>
    <row r="49" spans="1:1">
      <c r="A49" s="154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",SOURCE!$V$2-5+4+1-1-LEN(SUBSTITUTE(SUBSTITUTE(TEXT(SOURCE!H49,"????0"),"  ","")," ",""))), "")&amp;
      SUBSTITUTE(SUBSTITUTE(TEXT(SOURCE!H49,"????0"),"  ","")," ","")&amp;","&amp;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EIM_DISABLED},</v>
      </c>
    </row>
    <row r="50" spans="1:1">
      <c r="A50" s="154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",SOURCE!$V$2-5+4+1-1-LEN(SUBSTITUTE(SUBSTITUTE(TEXT(SOURCE!H50,"????0"),"  ","")," ",""))), "")&amp;
      SUBSTITUTE(SUBSTITUTE(TEXT(SOURCE!H50,"????0"),"  ","")," ","")&amp;","&amp;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EIM_DISABLED},</v>
      </c>
    </row>
    <row r="51" spans="1:1">
      <c r="A51" s="154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",SOURCE!$V$2-5+4+1-1-LEN(SUBSTITUTE(SUBSTITUTE(TEXT(SOURCE!H51,"????0"),"  ","")," ",""))), "")&amp;
      SUBSTITUTE(SUBSTITUTE(TEXT(SOURCE!H51,"????0"),"  ","")," ","")&amp;","&amp;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EIM_DISABLED},</v>
      </c>
    </row>
    <row r="52" spans="1:1">
      <c r="A52" s="154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",SOURCE!$V$2-5+4+1-1-LEN(SUBSTITUTE(SUBSTITUTE(TEXT(SOURCE!H52,"????0"),"  ","")," ",""))), "")&amp;
      SUBSTITUTE(SUBSTITUTE(TEXT(SOURCE!H52,"????0"),"  ","")," ","")&amp;","&amp;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EIM_DISABLED},</v>
      </c>
    </row>
    <row r="53" spans="1:1">
      <c r="A53" s="154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",SOURCE!$V$2-5+4+1-1-LEN(SUBSTITUTE(SUBSTITUTE(TEXT(SOURCE!H53,"????0"),"  ","")," ",""))), "")&amp;
      SUBSTITUTE(SUBSTITUTE(TEXT(SOURCE!H53,"????0"),"  ","")," ","")&amp;","&amp;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EIM_DISABLED},</v>
      </c>
    </row>
    <row r="54" spans="1:1">
      <c r="A54" s="154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",SOURCE!$V$2-5+4+1-1-LEN(SUBSTITUTE(SUBSTITUTE(TEXT(SOURCE!H54,"????0"),"  ","")," ",""))), "")&amp;
      SUBSTITUTE(SUBSTITUTE(TEXT(SOURCE!H54,"????0"),"  ","")," ","")&amp;","&amp;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},</v>
      </c>
    </row>
    <row r="55" spans="1:1">
      <c r="A55" s="154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",SOURCE!$V$2-5+4+1-1-LEN(SUBSTITUTE(SUBSTITUTE(TEXT(SOURCE!H55,"????0"),"  ","")," ",""))), "")&amp;
      SUBSTITUTE(SUBSTITUTE(TEXT(SOURCE!H55,"????0"),"  ","")," ","")&amp;","&amp;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},</v>
      </c>
    </row>
    <row r="56" spans="1:1">
      <c r="A56" s="154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",SOURCE!$V$2-5+4+1-1-LEN(SUBSTITUTE(SUBSTITUTE(TEXT(SOURCE!H56,"????0"),"  ","")," ",""))), "")&amp;
      SUBSTITUTE(SUBSTITUTE(TEXT(SOURCE!H56,"????0"),"  ","")," ","")&amp;","&amp;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EIM_DISABLED},</v>
      </c>
    </row>
    <row r="57" spans="1:1">
      <c r="A57" s="154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",SOURCE!$V$2-5+4+1-1-LEN(SUBSTITUTE(SUBSTITUTE(TEXT(SOURCE!H57,"????0"),"  ","")," ",""))), "")&amp;
      SUBSTITUTE(SUBSTITUTE(TEXT(SOURCE!H57,"????0"),"  ","")," ","")&amp;","&amp;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EIM_DISABLED},</v>
      </c>
    </row>
    <row r="58" spans="1:1">
      <c r="A58" s="154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",SOURCE!$V$2-5+4+1-1-LEN(SUBSTITUTE(SUBSTITUTE(TEXT(SOURCE!H58,"????0"),"  ","")," ",""))), "")&amp;
      SUBSTITUTE(SUBSTITUTE(TEXT(SOURCE!H58,"????0"),"  ","")," ","")&amp;","&amp;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EIM_DISABLED},</v>
      </c>
    </row>
    <row r="59" spans="1:1">
      <c r="A59" s="154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",SOURCE!$V$2-5+4+1-1-LEN(SUBSTITUTE(SUBSTITUTE(TEXT(SOURCE!H59,"????0"),"  ","")," ",""))), "")&amp;
      SUBSTITUTE(SUBSTITUTE(TEXT(SOURCE!H59,"????0"),"  ","")," ","")&amp;","&amp;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EIM_DISABLED},</v>
      </c>
    </row>
    <row r="60" spans="1:1">
      <c r="A60" s="154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",SOURCE!$V$2-5+4+1-1-LEN(SUBSTITUTE(SUBSTITUTE(TEXT(SOURCE!H60,"????0"),"  ","")," ",""))), "")&amp;
      SUBSTITUTE(SUBSTITUTE(TEXT(SOURCE!H60,"????0"),"  ","")," ","")&amp;","&amp;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EIM_DISABLED},</v>
      </c>
    </row>
    <row r="61" spans="1:1">
      <c r="A61" s="154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",SOURCE!$V$2-5+4+1-1-LEN(SUBSTITUTE(SUBSTITUTE(TEXT(SOURCE!H61,"????0"),"  ","")," ",""))), "")&amp;
      SUBSTITUTE(SUBSTITUTE(TEXT(SOURCE!H61,"????0"),"  ","")," ","")&amp;","&amp;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EIM_DISABLED},</v>
      </c>
    </row>
    <row r="62" spans="1:1">
      <c r="A62" s="154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",SOURCE!$V$2-5+4+1-1-LEN(SUBSTITUTE(SUBSTITUTE(TEXT(SOURCE!H62,"????0"),"  ","")," ",""))), "")&amp;
      SUBSTITUTE(SUBSTITUTE(TEXT(SOURCE!H62,"????0"),"  ","")," ","")&amp;","&amp;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| EIM_DISABLED},</v>
      </c>
    </row>
    <row r="63" spans="1:1">
      <c r="A63" s="154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",SOURCE!$V$2-5+4+1-1-LEN(SUBSTITUTE(SUBSTITUTE(TEXT(SOURCE!H63,"????0"),"  ","")," ",""))), "")&amp;
      SUBSTITUTE(SUBSTITUTE(TEXT(SOURCE!H63,"????0"),"  ","")," ","")&amp;","&amp;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EIM_DISABLED},</v>
      </c>
    </row>
    <row r="64" spans="1:1">
      <c r="A64" s="154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",SOURCE!$V$2-5+4+1-1-LEN(SUBSTITUTE(SUBSTITUTE(TEXT(SOURCE!H64,"????0"),"  ","")," ",""))), "")&amp;
      SUBSTITUTE(SUBSTITUTE(TEXT(SOURCE!H64,"????0"),"  ","")," ","")&amp;","&amp;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EIM_DISABLED},</v>
      </c>
    </row>
    <row r="65" spans="1:1">
      <c r="A65" s="154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",SOURCE!$V$2-5+4+1-1-LEN(SUBSTITUTE(SUBSTITUTE(TEXT(SOURCE!H65,"????0"),"  ","")," ",""))), "")&amp;
      SUBSTITUTE(SUBSTITUTE(TEXT(SOURCE!H65,"????0"),"  ","")," ","")&amp;","&amp;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EIM_DISABLED},</v>
      </c>
    </row>
    <row r="66" spans="1:1">
      <c r="A66" s="154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",SOURCE!$V$2-5+4+1-1-LEN(SUBSTITUTE(SUBSTITUTE(TEXT(SOURCE!H66,"????0"),"  ","")," ",""))), "")&amp;
      SUBSTITUTE(SUBSTITUTE(TEXT(SOURCE!H66,"????0"),"  ","")," ","")&amp;","&amp;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},</v>
      </c>
    </row>
    <row r="67" spans="1:1">
      <c r="A67" s="154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",SOURCE!$V$2-5+4+1-1-LEN(SUBSTITUTE(SUBSTITUTE(TEXT(SOURCE!H67,"????0"),"  ","")," ",""))), "")&amp;
      SUBSTITUTE(SUBSTITUTE(TEXT(SOURCE!H67,"????0"),"  ","")," ","")&amp;","&amp;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EIM_DISABLED},</v>
      </c>
    </row>
    <row r="68" spans="1:1">
      <c r="A68" s="154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",SOURCE!$V$2-5+4+1-1-LEN(SUBSTITUTE(SUBSTITUTE(TEXT(SOURCE!H68,"????0"),"  ","")," ",""))), "")&amp;
      SUBSTITUTE(SUBSTITUTE(TEXT(SOURCE!H68,"????0"),"  ","")," ","")&amp;","&amp;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EIM_DISABLED},</v>
      </c>
    </row>
    <row r="69" spans="1:1">
      <c r="A69" s="154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",SOURCE!$V$2-5+4+1-1-LEN(SUBSTITUTE(SUBSTITUTE(TEXT(SOURCE!H69,"????0"),"  ","")," ",""))), "")&amp;
      SUBSTITUTE(SUBSTITUTE(TEXT(SOURCE!H69,"????0"),"  ","")," ","")&amp;","&amp;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EIM_DISABLED},</v>
      </c>
    </row>
    <row r="70" spans="1:1">
      <c r="A70" s="154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",SOURCE!$V$2-5+4+1-1-LEN(SUBSTITUTE(SUBSTITUTE(TEXT(SOURCE!H70,"????0"),"  ","")," ",""))), "")&amp;
      SUBSTITUTE(SUBSTITUTE(TEXT(SOURCE!H70,"????0"),"  ","")," ","")&amp;","&amp;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},</v>
      </c>
    </row>
    <row r="71" spans="1:1">
      <c r="A71" s="154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",SOURCE!$V$2-5+4+1-1-LEN(SUBSTITUTE(SUBSTITUTE(TEXT(SOURCE!H71,"????0"),"  ","")," ",""))), "")&amp;
      SUBSTITUTE(SUBSTITUTE(TEXT(SOURCE!H71,"????0"),"  ","")," ","")&amp;","&amp;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EIM_DISABLED},</v>
      </c>
    </row>
    <row r="72" spans="1:1">
      <c r="A72" s="154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",SOURCE!$V$2-5+4+1-1-LEN(SUBSTITUTE(SUBSTITUTE(TEXT(SOURCE!H72,"????0"),"  ","")," ",""))), "")&amp;
      SUBSTITUTE(SUBSTITUTE(TEXT(SOURCE!H72,"????0"),"  ","")," ","")&amp;","&amp;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EIM_DISABLED},</v>
      </c>
    </row>
    <row r="73" spans="1:1">
      <c r="A73" s="154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",SOURCE!$V$2-5+4+1-1-LEN(SUBSTITUTE(SUBSTITUTE(TEXT(SOURCE!H73,"????0"),"  ","")," ",""))), "")&amp;
      SUBSTITUTE(SUBSTITUTE(TEXT(SOURCE!H73,"????0"),"  ","")," ","")&amp;","&amp;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},</v>
      </c>
    </row>
    <row r="74" spans="1:1">
      <c r="A74" s="154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",SOURCE!$V$2-5+4+1-1-LEN(SUBSTITUTE(SUBSTITUTE(TEXT(SOURCE!H74,"????0"),"  ","")," ",""))), "")&amp;
      SUBSTITUTE(SUBSTITUTE(TEXT(SOURCE!H74,"????0"),"  ","")," ","")&amp;","&amp;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},//JM3 change ln to LN</v>
      </c>
    </row>
    <row r="75" spans="1:1">
      <c r="A75" s="154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",SOURCE!$V$2-5+4+1-1-LEN(SUBSTITUTE(SUBSTITUTE(TEXT(SOURCE!H75,"????0"),"  ","")," ",""))), "")&amp;
      SUBSTITUTE(SUBSTITUTE(TEXT(SOURCE!H75,"????0"),"  ","")," ","")&amp;","&amp;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      "},"&amp;IF(SOURCE!O75&lt;&gt;"",""&amp;SOURCE!O75,"")
 )
)
)</f>
        <v>/*   70 */  { itemToBeCoded,                NOPARAM,                     "STOP",                                        "R/S",                                         (0 &lt;&lt; TAM_MAX_BITS) |     0, CAT_FNCT | SLS_ENABLED   | US_ENABLED   | EIM_DISABLED},</v>
      </c>
    </row>
    <row r="76" spans="1:1">
      <c r="A76" s="154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",SOURCE!$V$2-5+4+1-1-LEN(SUBSTITUTE(SUBSTITUTE(TEXT(SOURCE!H76,"????0"),"  ","")," ",""))), "")&amp;
      SUBSTITUTE(SUBSTITUTE(TEXT(SOURCE!H76,"????0"),"  ","")," ","")&amp;","&amp;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},//JM Change lg to LOG</v>
      </c>
    </row>
    <row r="77" spans="1:1">
      <c r="A77" s="154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",SOURCE!$V$2-5+4+1-1-LEN(SUBSTITUTE(SUBSTITUTE(TEXT(SOURCE!H77,"????0"),"  ","")," ",""))), "")&amp;
      SUBSTITUTE(SUBSTITUTE(TEXT(SOURCE!H77,"????0"),"  ","")," ","")&amp;","&amp;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},</v>
      </c>
    </row>
    <row r="78" spans="1:1">
      <c r="A78" s="154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",SOURCE!$V$2-5+4+1-1-LEN(SUBSTITUTE(SUBSTITUTE(TEXT(SOURCE!H78,"????0"),"  ","")," ",""))), "")&amp;
      SUBSTITUTE(SUBSTITUTE(TEXT(SOURCE!H78,"????0"),"  ","")," ","")&amp;","&amp;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EIM_DISABLED},</v>
      </c>
    </row>
    <row r="79" spans="1:1">
      <c r="A79" s="154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",SOURCE!$V$2-5+4+1-1-LEN(SUBSTITUTE(SUBSTITUTE(TEXT(SOURCE!H79,"????0"),"  ","")," ",""))), "")&amp;
      SUBSTITUTE(SUBSTITUTE(TEXT(SOURCE!H79,"????0"),"  ","")," ","")&amp;","&amp;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},//JM</v>
      </c>
    </row>
    <row r="80" spans="1:1">
      <c r="A80" s="154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",SOURCE!$V$2-5+4+1-1-LEN(SUBSTITUTE(SUBSTITUTE(TEXT(SOURCE!H80,"????0"),"  ","")," ",""))), "")&amp;
      SUBSTITUTE(SUBSTITUTE(TEXT(SOURCE!H80,"????0"),"  ","")," ","")&amp;","&amp;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},</v>
      </c>
    </row>
    <row r="81" spans="1:1">
      <c r="A81" s="154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",SOURCE!$V$2-5+4+1-1-LEN(SUBSTITUTE(SUBSTITUTE(TEXT(SOURCE!H81,"????0"),"  ","")," ",""))), "")&amp;
      SUBSTITUTE(SUBSTITUTE(TEXT(SOURCE!H81,"????0"),"  ","")," ","")&amp;","&amp;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},//JM3</v>
      </c>
    </row>
    <row r="82" spans="1:1">
      <c r="A82" s="154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",SOURCE!$V$2-5+4+1-1-LEN(SUBSTITUTE(SUBSTITUTE(TEXT(SOURCE!H82,"????0"),"  ","")," ",""))), "")&amp;
      SUBSTITUTE(SUBSTITUTE(TEXT(SOURCE!H82,"????0"),"  ","")," ","")&amp;","&amp;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| EIM_DISABLED},</v>
      </c>
    </row>
    <row r="83" spans="1:1">
      <c r="A83" s="154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",SOURCE!$V$2-5+4+1-1-LEN(SUBSTITUTE(SUBSTITUTE(TEXT(SOURCE!H83,"????0"),"  ","")," ",""))), "")&amp;
      SUBSTITUTE(SUBSTITUTE(TEXT(SOURCE!H83,"????0"),"  ","")," ","")&amp;","&amp;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},</v>
      </c>
    </row>
    <row r="84" spans="1:1">
      <c r="A84" s="154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",SOURCE!$V$2-5+4+1-1-LEN(SUBSTITUTE(SUBSTITUTE(TEXT(SOURCE!H84,"????0"),"  ","")," ",""))), "")&amp;
      SUBSTITUTE(SUBSTITUTE(TEXT(SOURCE!H84,"????0"),"  ","")," ","")&amp;","&amp;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},//JM3</v>
      </c>
    </row>
    <row r="85" spans="1:1">
      <c r="A85" s="154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",SOURCE!$V$2-5+4+1-1-LEN(SUBSTITUTE(SUBSTITUTE(TEXT(SOURCE!H85,"????0"),"  ","")," ",""))), "")&amp;
      SUBSTITUTE(SUBSTITUTE(TEXT(SOURCE!H85,"????0"),"  ","")," ","")&amp;","&amp;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},</v>
      </c>
    </row>
    <row r="86" spans="1:1">
      <c r="A86" s="154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",SOURCE!$V$2-5+4+1-1-LEN(SUBSTITUTE(SUBSTITUTE(TEXT(SOURCE!H86,"????0"),"  ","")," ",""))), "")&amp;
      SUBSTITUTE(SUBSTITUTE(TEXT(SOURCE!H86,"????0"),"  ","")," ","")&amp;","&amp;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},//JM</v>
      </c>
    </row>
    <row r="87" spans="1:1">
      <c r="A87" s="154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",SOURCE!$V$2-5+4+1-1-LEN(SUBSTITUTE(SUBSTITUTE(TEXT(SOURCE!H87,"????0"),"  ","")," ",""))), "")&amp;
      SUBSTITUTE(SUBSTITUTE(TEXT(SOURCE!H87,"????0"),"  ","")," ","")&amp;","&amp;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},</v>
      </c>
    </row>
    <row r="88" spans="1:1">
      <c r="A88" s="154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",SOURCE!$V$2-5+4+1-1-LEN(SUBSTITUTE(SUBSTITUTE(TEXT(SOURCE!H88,"????0"),"  ","")," ",""))), "")&amp;
      SUBSTITUTE(SUBSTITUTE(TEXT(SOURCE!H88,"????0"),"  ","")," ","")&amp;","&amp;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},//JM</v>
      </c>
    </row>
    <row r="89" spans="1:1">
      <c r="A89" s="154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",SOURCE!$V$2-5+4+1-1-LEN(SUBSTITUTE(SUBSTITUTE(TEXT(SOURCE!H89,"????0"),"  ","")," ",""))), "")&amp;
      SUBSTITUTE(SUBSTITUTE(TEXT(SOURCE!H89,"????0"),"  ","")," ","")&amp;","&amp;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},</v>
      </c>
    </row>
    <row r="90" spans="1:1">
      <c r="A90" s="154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",SOURCE!$V$2-5+4+1-1-LEN(SUBSTITUTE(SUBSTITUTE(TEXT(SOURCE!H90,"????0"),"  ","")," ",""))), "")&amp;
      SUBSTITUTE(SUBSTITUTE(TEXT(SOURCE!H90,"????0"),"  ","")," ","")&amp;","&amp;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},//JM</v>
      </c>
    </row>
    <row r="91" spans="1:1">
      <c r="A91" s="154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",SOURCE!$V$2-5+4+1-1-LEN(SUBSTITUTE(SUBSTITUTE(TEXT(SOURCE!H91,"????0"),"  ","")," ",""))), "")&amp;
      SUBSTITUTE(SUBSTITUTE(TEXT(SOURCE!H91,"????0"),"  ","")," ","")&amp;","&amp;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},</v>
      </c>
    </row>
    <row r="92" spans="1:1">
      <c r="A92" s="154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",SOURCE!$V$2-5+4+1-1-LEN(SUBSTITUTE(SUBSTITUTE(TEXT(SOURCE!H92,"????0"),"  ","")," ",""))), "")&amp;
      SUBSTITUTE(SUBSTITUTE(TEXT(SOURCE!H92,"????0"),"  ","")," ","")&amp;","&amp;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},</v>
      </c>
    </row>
    <row r="93" spans="1:1">
      <c r="A93" s="154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",SOURCE!$V$2-5+4+1-1-LEN(SUBSTITUTE(SUBSTITUTE(TEXT(SOURCE!H93,"????0"),"  ","")," ",""))), "")&amp;
      SUBSTITUTE(SUBSTITUTE(TEXT(SOURCE!H93,"????0"),"  ","")," ","")&amp;","&amp;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},</v>
      </c>
    </row>
    <row r="94" spans="1:1">
      <c r="A94" s="154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",SOURCE!$V$2-5+4+1-1-LEN(SUBSTITUTE(SUBSTITUTE(TEXT(SOURCE!H94,"????0"),"  ","")," ",""))), "")&amp;
      SUBSTITUTE(SUBSTITUTE(TEXT(SOURCE!H94,"????0"),"  ","")," ","")&amp;","&amp;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EIM_DISABLED},</v>
      </c>
    </row>
    <row r="95" spans="1:1">
      <c r="A95" s="154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",SOURCE!$V$2-5+4+1-1-LEN(SUBSTITUTE(SUBSTITUTE(TEXT(SOURCE!H95,"????0"),"  ","")," ",""))), "")&amp;
      SUBSTITUTE(SUBSTITUTE(TEXT(SOURCE!H95,"????0"),"  ","")," ","")&amp;","&amp;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EIM_DISABLED},</v>
      </c>
    </row>
    <row r="96" spans="1:1">
      <c r="A96" s="154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",SOURCE!$V$2-5+4+1-1-LEN(SUBSTITUTE(SUBSTITUTE(TEXT(SOURCE!H96,"????0"),"  ","")," ",""))), "")&amp;
      SUBSTITUTE(SUBSTITUTE(TEXT(SOURCE!H96,"????0"),"  ","")," ","")&amp;","&amp;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EIM_DISABLED},</v>
      </c>
    </row>
    <row r="97" spans="1:1">
      <c r="A97" s="154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",SOURCE!$V$2-5+4+1-1-LEN(SUBSTITUTE(SUBSTITUTE(TEXT(SOURCE!H97,"????0"),"  ","")," ",""))), "")&amp;
      SUBSTITUTE(SUBSTITUTE(TEXT(SOURCE!H97,"????0"),"  ","")," ","")&amp;","&amp;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EIM_DISABLED},</v>
      </c>
    </row>
    <row r="98" spans="1:1">
      <c r="A98" s="154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",SOURCE!$V$2-5+4+1-1-LEN(SUBSTITUTE(SUBSTITUTE(TEXT(SOURCE!H98,"????0"),"  ","")," ",""))), "")&amp;
      SUBSTITUTE(SUBSTITUTE(TEXT(SOURCE!H98,"????0"),"  ","")," ","")&amp;","&amp;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EIM_DISABLED},</v>
      </c>
    </row>
    <row r="99" spans="1:1">
      <c r="A99" s="154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",SOURCE!$V$2-5+4+1-1-LEN(SUBSTITUTE(SUBSTITUTE(TEXT(SOURCE!H99,"????0"),"  ","")," ",""))), "")&amp;
      SUBSTITUTE(SUBSTITUTE(TEXT(SOURCE!H99,"????0"),"  ","")," ","")&amp;","&amp;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EIM_DISABLED},</v>
      </c>
    </row>
    <row r="100" spans="1:1">
      <c r="A100" s="154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",SOURCE!$V$2-5+4+1-1-LEN(SUBSTITUTE(SUBSTITUTE(TEXT(SOURCE!H100,"????0"),"  ","")," ",""))), "")&amp;
      SUBSTITUTE(SUBSTITUTE(TEXT(SOURCE!H100,"????0"),"  ","")," ","")&amp;","&amp;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EIM_DISABLED},</v>
      </c>
    </row>
    <row r="101" spans="1:1">
      <c r="A101" s="154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",SOURCE!$V$2-5+4+1-1-LEN(SUBSTITUTE(SUBSTITUTE(TEXT(SOURCE!H101,"????0"),"  ","")," ",""))), "")&amp;
      SUBSTITUTE(SUBSTITUTE(TEXT(SOURCE!H101,"????0"),"  ","")," ","")&amp;","&amp;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EIM_DISABLED},</v>
      </c>
    </row>
    <row r="102" spans="1:1">
      <c r="A102" s="154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",SOURCE!$V$2-5+4+1-1-LEN(SUBSTITUTE(SUBSTITUTE(TEXT(SOURCE!H102,"????0"),"  ","")," ",""))), "")&amp;
      SUBSTITUTE(SUBSTITUTE(TEXT(SOURCE!H102,"????0"),"  ","")," ","")&amp;","&amp;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EIM_DISABLED},//JM Change +/- to CHS</v>
      </c>
    </row>
    <row r="103" spans="1:1">
      <c r="A103" s="154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",SOURCE!$V$2-5+4+1-1-LEN(SUBSTITUTE(SUBSTITUTE(TEXT(SOURCE!H103,"????0"),"  ","")," ",""))), "")&amp;
      SUBSTITUTE(SUBSTITUTE(TEXT(SOURCE!H103,"????0"),"  ","")," ","")&amp;","&amp;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EIM_DISABLED},</v>
      </c>
    </row>
    <row r="104" spans="1:1">
      <c r="A104" s="154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",SOURCE!$V$2-5+4+1-1-LEN(SUBSTITUTE(SUBSTITUTE(TEXT(SOURCE!H104,"????0"),"  ","")," ",""))), "")&amp;
      SUBSTITUTE(SUBSTITUTE(TEXT(SOURCE!H104,"????0"),"  ","")," ","")&amp;","&amp;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EIM_DISABLED},</v>
      </c>
    </row>
    <row r="105" spans="1:1">
      <c r="A105" s="154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",SOURCE!$V$2-5+4+1-1-LEN(SUBSTITUTE(SUBSTITUTE(TEXT(SOURCE!H105,"????0"),"  ","")," ",""))), "")&amp;
      SUBSTITUTE(SUBSTITUTE(TEXT(SOURCE!H105,"????0"),"  ","")," ","")&amp;","&amp;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},</v>
      </c>
    </row>
    <row r="106" spans="1:1">
      <c r="A106" s="154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",SOURCE!$V$2-5+4+1-1-LEN(SUBSTITUTE(SUBSTITUTE(TEXT(SOURCE!H106,"????0"),"  ","")," ",""))), "")&amp;
      SUBSTITUTE(SUBSTITUTE(TEXT(SOURCE!H106,"????0"),"  ","")," ","")&amp;","&amp;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| EIM_DISABLED},</v>
      </c>
    </row>
    <row r="107" spans="1:1">
      <c r="A107" s="154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",SOURCE!$V$2-5+4+1-1-LEN(SUBSTITUTE(SUBSTITUTE(TEXT(SOURCE!H107,"????0"),"  ","")," ",""))), "")&amp;
      SUBSTITUTE(SUBSTITUTE(TEXT(SOURCE!H107,"????0"),"  ","")," ","")&amp;","&amp;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},</v>
      </c>
    </row>
    <row r="108" spans="1:1">
      <c r="A108" s="154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",SOURCE!$V$2-5+4+1-1-LEN(SUBSTITUTE(SUBSTITUTE(TEXT(SOURCE!H108,"????0"),"  ","")," ",""))), "")&amp;
      SUBSTITUTE(SUBSTITUTE(TEXT(SOURCE!H108,"????0"),"  ","")," ","")&amp;","&amp;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},</v>
      </c>
    </row>
    <row r="109" spans="1:1">
      <c r="A109" s="154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",SOURCE!$V$2-5+4+1-1-LEN(SUBSTITUTE(SUBSTITUTE(TEXT(SOURCE!H109,"????0"),"  ","")," ",""))), "")&amp;
      SUBSTITUTE(SUBSTITUTE(TEXT(SOURCE!H109,"????0"),"  ","")," ","")&amp;","&amp;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},</v>
      </c>
    </row>
    <row r="110" spans="1:1">
      <c r="A110" s="154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",SOURCE!$V$2-5+4+1-1-LEN(SUBSTITUTE(SUBSTITUTE(TEXT(SOURCE!H110,"????0"),"  ","")," ",""))), "")&amp;
      SUBSTITUTE(SUBSTITUTE(TEXT(SOURCE!H110,"????0"),"  ","")," ","")&amp;","&amp;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},</v>
      </c>
    </row>
    <row r="111" spans="1:1">
      <c r="A111" s="154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",SOURCE!$V$2-5+4+1-1-LEN(SUBSTITUTE(SUBSTITUTE(TEXT(SOURCE!H111,"????0"),"  ","")," ",""))), "")&amp;
      SUBSTITUTE(SUBSTITUTE(TEXT(SOURCE!H111,"????0"),"  ","")," ","")&amp;","&amp;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EIM_DISABLED},</v>
      </c>
    </row>
    <row r="112" spans="1:1">
      <c r="A112" s="154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",SOURCE!$V$2-5+4+1-1-LEN(SUBSTITUTE(SUBSTITUTE(TEXT(SOURCE!H112,"????0"),"  ","")," ",""))), "")&amp;
      SUBSTITUTE(SUBSTITUTE(TEXT(SOURCE!H112,"????0"),"  ","")," ","")&amp;","&amp;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EIM_DISABLED},</v>
      </c>
    </row>
    <row r="113" spans="1:1">
      <c r="A113" s="154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",SOURCE!$V$2-5+4+1-1-LEN(SUBSTITUTE(SUBSTITUTE(TEXT(SOURCE!H113,"????0"),"  ","")," ",""))), "")&amp;
      SUBSTITUTE(SUBSTITUTE(TEXT(SOURCE!H113,"????0"),"  ","")," ","")&amp;","&amp;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},</v>
      </c>
    </row>
    <row r="114" spans="1:1">
      <c r="A114" s="154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",SOURCE!$V$2-5+4+1-1-LEN(SUBSTITUTE(SUBSTITUTE(TEXT(SOURCE!H114,"????0"),"  ","")," ",""))), "")&amp;
      SUBSTITUTE(SUBSTITUTE(TEXT(SOURCE!H114,"????0"),"  ","")," ","")&amp;","&amp;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EIM_DISABLED},</v>
      </c>
    </row>
    <row r="115" spans="1:1">
      <c r="A115" s="154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",SOURCE!$V$2-5+4+1-1-LEN(SUBSTITUTE(SUBSTITUTE(TEXT(SOURCE!H115,"????0"),"  ","")," ",""))), "")&amp;
      SUBSTITUTE(SUBSTITUTE(TEXT(SOURCE!H115,"????0"),"  ","")," ","")&amp;","&amp;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EIM_DISABLED},</v>
      </c>
    </row>
    <row r="116" spans="1:1">
      <c r="A116" s="154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",SOURCE!$V$2-5+4+1-1-LEN(SUBSTITUTE(SUBSTITUTE(TEXT(SOURCE!H116,"????0"),"  ","")," ",""))), "")&amp;
      SUBSTITUTE(SUBSTITUTE(TEXT(SOURCE!H116,"????0"),"  ","")," ","")&amp;","&amp;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EIM_DISABLED},</v>
      </c>
    </row>
    <row r="117" spans="1:1">
      <c r="A117" s="154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",SOURCE!$V$2-5+4+1-1-LEN(SUBSTITUTE(SUBSTITUTE(TEXT(SOURCE!H117,"????0"),"  ","")," ",""))), "")&amp;
      SUBSTITUTE(SUBSTITUTE(TEXT(SOURCE!H117,"????0"),"  ","")," ","")&amp;","&amp;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EIM_DISABLED},</v>
      </c>
    </row>
    <row r="118" spans="1:1">
      <c r="A118" s="154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",SOURCE!$V$2-5+4+1-1-LEN(SUBSTITUTE(SUBSTITUTE(TEXT(SOURCE!H118,"????0"),"  ","")," ",""))), "")&amp;
      SUBSTITUTE(SUBSTITUTE(TEXT(SOURCE!H118,"????0"),"  ","")," ","")&amp;","&amp;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EIM_DISABLED},</v>
      </c>
    </row>
    <row r="119" spans="1:1">
      <c r="A119" s="154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",SOURCE!$V$2-5+4+1-1-LEN(SUBSTITUTE(SUBSTITUTE(TEXT(SOURCE!H119,"????0"),"  ","")," ",""))), "")&amp;
      SUBSTITUTE(SUBSTITUTE(TEXT(SOURCE!H119,"????0"),"  ","")," ","")&amp;","&amp;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EIM_DISABLED}, // Literal in a PGM</v>
      </c>
    </row>
    <row r="120" spans="1:1">
      <c r="A120" s="154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",SOURCE!$V$2-5+4+1-1-LEN(SUBSTITUTE(SUBSTITUTE(TEXT(SOURCE!H120,"????0"),"  ","")," ",""))), "")&amp;
      SUBSTITUTE(SUBSTITUTE(TEXT(SOURCE!H120,"????0"),"  ","")," ","")&amp;","&amp;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EIM_DISABLED},</v>
      </c>
    </row>
    <row r="121" spans="1:1">
      <c r="A121" s="154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",SOURCE!$V$2-5+4+1-1-LEN(SUBSTITUTE(SUBSTITUTE(TEXT(SOURCE!H121,"????0"),"  ","")," ",""))), "")&amp;
      SUBSTITUTE(SUBSTITUTE(TEXT(SOURCE!H121,"????0"),"  ","")," ","")&amp;","&amp;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EIM_DISABLED},</v>
      </c>
    </row>
    <row r="122" spans="1:1">
      <c r="A122" s="154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",SOURCE!$V$2-5+4+1-1-LEN(SUBSTITUTE(SUBSTITUTE(TEXT(SOURCE!H122,"????0"),"  ","")," ",""))), "")&amp;
      SUBSTITUTE(SUBSTITUTE(TEXT(SOURCE!H122,"????0"),"  ","")," ","")&amp;","&amp;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EIM_DISABLED},</v>
      </c>
    </row>
    <row r="123" spans="1:1">
      <c r="A123" s="154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",SOURCE!$V$2-5+4+1-1-LEN(SUBSTITUTE(SUBSTITUTE(TEXT(SOURCE!H123,"????0"),"  ","")," ",""))), "")&amp;
      SUBSTITUTE(SUBSTITUTE(TEXT(SOURCE!H123,"????0"),"  ","")," ","")&amp;","&amp;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EIM_DISABLED},</v>
      </c>
    </row>
    <row r="124" spans="1:1">
      <c r="A124" s="154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",SOURCE!$V$2-5+4+1-1-LEN(SUBSTITUTE(SUBSTITUTE(TEXT(SOURCE!H124,"????0"),"  ","")," ",""))), "")&amp;
      SUBSTITUTE(SUBSTITUTE(TEXT(SOURCE!H124,"????0"),"  ","")," ","")&amp;","&amp;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EIM_DISABLED},</v>
      </c>
    </row>
    <row r="125" spans="1:1">
      <c r="A125" s="154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",SOURCE!$V$2-5+4+1-1-LEN(SUBSTITUTE(SUBSTITUTE(TEXT(SOURCE!H125,"????0"),"  ","")," ",""))), "")&amp;
      SUBSTITUTE(SUBSTITUTE(TEXT(SOURCE!H125,"????0"),"  ","")," ","")&amp;","&amp;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EIM_DISABLED},</v>
      </c>
    </row>
    <row r="126" spans="1:1">
      <c r="A126" s="154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",SOURCE!$V$2-5+4+1-1-LEN(SUBSTITUTE(SUBSTITUTE(TEXT(SOURCE!H126,"????0"),"  ","")," ",""))), "")&amp;
      SUBSTITUTE(SUBSTITUTE(TEXT(SOURCE!H126,"????0"),"  ","")," ","")&amp;","&amp;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EIM_DISABLED},</v>
      </c>
    </row>
    <row r="127" spans="1:1">
      <c r="A127" s="154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",SOURCE!$V$2-5+4+1-1-LEN(SUBSTITUTE(SUBSTITUTE(TEXT(SOURCE!H127,"????0"),"  ","")," ",""))), "")&amp;
      SUBSTITUTE(SUBSTITUTE(TEXT(SOURCE!H127,"????0"),"  ","")," ","")&amp;","&amp;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},</v>
      </c>
    </row>
    <row r="128" spans="1:1">
      <c r="A128" s="154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",SOURCE!$V$2-5+4+1-1-LEN(SUBSTITUTE(SUBSTITUTE(TEXT(SOURCE!H128,"????0"),"  ","")," ",""))), "")&amp;
      SUBSTITUTE(SUBSTITUTE(TEXT(SOURCE!H128,"????0"),"  ","")," ","")&amp;","&amp;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EIM_DISABLED},</v>
      </c>
    </row>
    <row r="129" spans="1:1">
      <c r="A129" s="154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",SOURCE!$V$2-5+4+1-1-LEN(SUBSTITUTE(SUBSTITUTE(TEXT(SOURCE!H129,"????0"),"  ","")," ",""))), "")&amp;
      SUBSTITUTE(SUBSTITUTE(TEXT(SOURCE!H129,"????0"),"  ","")," ","")&amp;","&amp;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EIM_DISABLED},</v>
      </c>
    </row>
    <row r="130" spans="1:1">
      <c r="A130" s="154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",SOURCE!$V$2-5+4+1-1-LEN(SUBSTITUTE(SUBSTITUTE(TEXT(SOURCE!H130,"????0"),"  ","")," ",""))), "")&amp;
      SUBSTITUTE(SUBSTITUTE(TEXT(SOURCE!H130,"????0"),"  ","")," ","")&amp;","&amp;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EIM_DISABLED},</v>
      </c>
    </row>
    <row r="131" spans="1:1">
      <c r="A131" s="154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",SOURCE!$V$2-5+4+1-1-LEN(SUBSTITUTE(SUBSTITUTE(TEXT(SOURCE!H131,"????0"),"  ","")," ",""))), "")&amp;
      SUBSTITUTE(SUBSTITUTE(TEXT(SOURCE!H131,"????0"),"  ","")," ","")&amp;","&amp;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EIM_DISABLED},</v>
      </c>
    </row>
    <row r="132" spans="1:1">
      <c r="A132" s="154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",SOURCE!$V$2-5+4+1-1-LEN(SUBSTITUTE(SUBSTITUTE(TEXT(SOURCE!H132,"????0"),"  ","")," ",""))), "")&amp;
      SUBSTITUTE(SUBSTITUTE(TEXT(SOURCE!H132,"????0"),"  ","")," ","")&amp;","&amp;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EIM_DISABLED},</v>
      </c>
    </row>
    <row r="133" spans="1:1">
      <c r="A133" s="154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",SOURCE!$V$2-5+4+1-1-LEN(SUBSTITUTE(SUBSTITUTE(TEXT(SOURCE!H133,"????0"),"  ","")," ",""))), "")&amp;
      SUBSTITUTE(SUBSTITUTE(TEXT(SOURCE!H133,"????0"),"  ","")," ","")&amp;","&amp;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      "},"&amp;IF(SOURCE!O133&lt;&gt;"",""&amp;SOURCE!O133,"")
 )
)
)</f>
        <v/>
      </c>
    </row>
    <row r="134" spans="1:1">
      <c r="A134" s="154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",SOURCE!$V$2-5+4+1-1-LEN(SUBSTITUTE(SUBSTITUTE(TEXT(SOURCE!H134,"????0"),"  ","")," ",""))), "")&amp;
      SUBSTITUTE(SUBSTITUTE(TEXT(SOURCE!H134,"????0"),"  ","")," ","")&amp;","&amp;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      "},"&amp;IF(SOURCE!O134&lt;&gt;"",""&amp;SOURCE!O134,"")
 )
)
)</f>
        <v/>
      </c>
    </row>
    <row r="135" spans="1:1">
      <c r="A135" s="154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",SOURCE!$V$2-5+4+1-1-LEN(SUBSTITUTE(SUBSTITUTE(TEXT(SOURCE!H135,"????0"),"  ","")," ",""))), "")&amp;
      SUBSTITUTE(SUBSTITUTE(TEXT(SOURCE!H135,"????0"),"  ","")," ","")&amp;","&amp;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      "},"&amp;IF(SOURCE!O135&lt;&gt;"",""&amp;SOURCE!O135,"")
 )
)
)</f>
        <v>// Items from 128 to ... are 2 byte OP codes</v>
      </c>
    </row>
    <row r="136" spans="1:1">
      <c r="A136" s="154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",SOURCE!$V$2-5+4+1-1-LEN(SUBSTITUTE(SUBSTITUTE(TEXT(SOURCE!H136,"????0"),"  ","")," ",""))), "")&amp;
      SUBSTITUTE(SUBSTITUTE(TEXT(SOURCE!H136,"????0"),"  ","")," ","")&amp;","&amp;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      "},"&amp;IF(SOURCE!O136&lt;&gt;"",""&amp;SOURCE!O136,"")
 )
)
)</f>
        <v>// Constants</v>
      </c>
    </row>
    <row r="137" spans="1:1">
      <c r="A137" s="154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",SOURCE!$V$2-5+4+1-1-LEN(SUBSTITUTE(SUBSTITUTE(TEXT(SOURCE!H137,"????0"),"  ","")," ",""))), "")&amp;
      SUBSTITUTE(SUBSTITUTE(TEXT(SOURCE!H137,"????0"),"  ","")," ","")&amp;","&amp;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EIM_DISABLED},</v>
      </c>
    </row>
    <row r="138" spans="1:1">
      <c r="A138" s="154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",SOURCE!$V$2-5+4+1-1-LEN(SUBSTITUTE(SUBSTITUTE(TEXT(SOURCE!H138,"????0"),"  ","")," ",""))), "")&amp;
      SUBSTITUTE(SUBSTITUTE(TEXT(SOURCE!H138,"????0"),"  ","")," ","")&amp;","&amp;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EIM_DISABLED},</v>
      </c>
    </row>
    <row r="139" spans="1:1">
      <c r="A139" s="154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",SOURCE!$V$2-5+4+1-1-LEN(SUBSTITUTE(SUBSTITUTE(TEXT(SOURCE!H139,"????0"),"  ","")," ",""))), "")&amp;
      SUBSTITUTE(SUBSTITUTE(TEXT(SOURCE!H139,"????0"),"  ","")," ","")&amp;","&amp;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EIM_DISABLED},</v>
      </c>
    </row>
    <row r="140" spans="1:1">
      <c r="A140" s="154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",SOURCE!$V$2-5+4+1-1-LEN(SUBSTITUTE(SUBSTITUTE(TEXT(SOURCE!H140,"????0"),"  ","")," ",""))), "")&amp;
      SUBSTITUTE(SUBSTITUTE(TEXT(SOURCE!H140,"????0"),"  ","")," ","")&amp;","&amp;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EIM_DISABLED},</v>
      </c>
    </row>
    <row r="141" spans="1:1">
      <c r="A141" s="154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",SOURCE!$V$2-5+4+1-1-LEN(SUBSTITUTE(SUBSTITUTE(TEXT(SOURCE!H141,"????0"),"  ","")," ",""))), "")&amp;
      SUBSTITUTE(SUBSTITUTE(TEXT(SOURCE!H141,"????0"),"  ","")," ","")&amp;","&amp;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EIM_DISABLED},</v>
      </c>
    </row>
    <row r="142" spans="1:1">
      <c r="A142" s="154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",SOURCE!$V$2-5+4+1-1-LEN(SUBSTITUTE(SUBSTITUTE(TEXT(SOURCE!H142,"????0"),"  ","")," ",""))), "")&amp;
      SUBSTITUTE(SUBSTITUTE(TEXT(SOURCE!H142,"????0"),"  ","")," ","")&amp;","&amp;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EIM_DISABLED},</v>
      </c>
    </row>
    <row r="143" spans="1:1">
      <c r="A143" s="154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",SOURCE!$V$2-5+4+1-1-LEN(SUBSTITUTE(SUBSTITUTE(TEXT(SOURCE!H143,"????0"),"  ","")," ",""))), "")&amp;
      SUBSTITUTE(SUBSTITUTE(TEXT(SOURCE!H143,"????0"),"  ","")," ","")&amp;","&amp;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EIM_DISABLED},</v>
      </c>
    </row>
    <row r="144" spans="1:1">
      <c r="A144" s="154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",SOURCE!$V$2-5+4+1-1-LEN(SUBSTITUTE(SUBSTITUTE(TEXT(SOURCE!H144,"????0"),"  ","")," ",""))), "")&amp;
      SUBSTITUTE(SUBSTITUTE(TEXT(SOURCE!H144,"????0"),"  ","")," ","")&amp;","&amp;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EIM_DISABLED},</v>
      </c>
    </row>
    <row r="145" spans="1:1">
      <c r="A145" s="154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",SOURCE!$V$2-5+4+1-1-LEN(SUBSTITUTE(SUBSTITUTE(TEXT(SOURCE!H145,"????0"),"  ","")," ",""))), "")&amp;
      SUBSTITUTE(SUBSTITUTE(TEXT(SOURCE!H145,"????0"),"  ","")," ","")&amp;","&amp;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EIM_DISABLED},</v>
      </c>
    </row>
    <row r="146" spans="1:1">
      <c r="A146" s="154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",SOURCE!$V$2-5+4+1-1-LEN(SUBSTITUTE(SUBSTITUTE(TEXT(SOURCE!H146,"????0"),"  ","")," ",""))), "")&amp;
      SUBSTITUTE(SUBSTITUTE(TEXT(SOURCE!H146,"????0"),"  ","")," ","")&amp;","&amp;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EIM_DISABLED},</v>
      </c>
    </row>
    <row r="147" spans="1:1">
      <c r="A147" s="154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",SOURCE!$V$2-5+4+1-1-LEN(SUBSTITUTE(SUBSTITUTE(TEXT(SOURCE!H147,"????0"),"  ","")," ",""))), "")&amp;
      SUBSTITUTE(SUBSTITUTE(TEXT(SOURCE!H147,"????0"),"  ","")," ","")&amp;","&amp;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EIM_DISABLED},</v>
      </c>
    </row>
    <row r="148" spans="1:1">
      <c r="A148" s="154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",SOURCE!$V$2-5+4+1-1-LEN(SUBSTITUTE(SUBSTITUTE(TEXT(SOURCE!H148,"????0"),"  ","")," ",""))), "")&amp;
      SUBSTITUTE(SUBSTITUTE(TEXT(SOURCE!H148,"????0"),"  ","")," ","")&amp;","&amp;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EIM_DISABLED},</v>
      </c>
    </row>
    <row r="149" spans="1:1">
      <c r="A149" s="154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",SOURCE!$V$2-5+4+1-1-LEN(SUBSTITUTE(SUBSTITUTE(TEXT(SOURCE!H149,"????0"),"  ","")," ",""))), "")&amp;
      SUBSTITUTE(SUBSTITUTE(TEXT(SOURCE!H149,"????0"),"  ","")," ","")&amp;","&amp;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EIM_DISABLED},</v>
      </c>
    </row>
    <row r="150" spans="1:1">
      <c r="A150" s="154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",SOURCE!$V$2-5+4+1-1-LEN(SUBSTITUTE(SUBSTITUTE(TEXT(SOURCE!H150,"????0"),"  ","")," ",""))), "")&amp;
      SUBSTITUTE(SUBSTITUTE(TEXT(SOURCE!H150,"????0"),"  ","")," ","")&amp;","&amp;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EIM_DISABLED},</v>
      </c>
    </row>
    <row r="151" spans="1:1">
      <c r="A151" s="154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",SOURCE!$V$2-5+4+1-1-LEN(SUBSTITUTE(SUBSTITUTE(TEXT(SOURCE!H151,"????0"),"  ","")," ",""))), "")&amp;
      SUBSTITUTE(SUBSTITUTE(TEXT(SOURCE!H151,"????0"),"  ","")," ","")&amp;","&amp;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EIM_DISABLED},</v>
      </c>
    </row>
    <row r="152" spans="1:1">
      <c r="A152" s="154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",SOURCE!$V$2-5+4+1-1-LEN(SUBSTITUTE(SUBSTITUTE(TEXT(SOURCE!H152,"????0"),"  ","")," ",""))), "")&amp;
      SUBSTITUTE(SUBSTITUTE(TEXT(SOURCE!H152,"????0"),"  ","")," ","")&amp;","&amp;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EIM_DISABLED},</v>
      </c>
    </row>
    <row r="153" spans="1:1">
      <c r="A153" s="154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",SOURCE!$V$2-5+4+1-1-LEN(SUBSTITUTE(SUBSTITUTE(TEXT(SOURCE!H153,"????0"),"  ","")," ",""))), "")&amp;
      SUBSTITUTE(SUBSTITUTE(TEXT(SOURCE!H153,"????0"),"  ","")," ","")&amp;","&amp;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EIM_DISABLED},</v>
      </c>
    </row>
    <row r="154" spans="1:1">
      <c r="A154" s="154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",SOURCE!$V$2-5+4+1-1-LEN(SUBSTITUTE(SUBSTITUTE(TEXT(SOURCE!H154,"????0"),"  ","")," ",""))), "")&amp;
      SUBSTITUTE(SUBSTITUTE(TEXT(SOURCE!H154,"????0"),"  ","")," ","")&amp;","&amp;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EIM_DISABLED},</v>
      </c>
    </row>
    <row r="155" spans="1:1">
      <c r="A155" s="154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",SOURCE!$V$2-5+4+1-1-LEN(SUBSTITUTE(SUBSTITUTE(TEXT(SOURCE!H155,"????0"),"  ","")," ",""))), "")&amp;
      SUBSTITUTE(SUBSTITUTE(TEXT(SOURCE!H155,"????0"),"  ","")," ","")&amp;","&amp;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EIM_DISABLED},</v>
      </c>
    </row>
    <row r="156" spans="1:1">
      <c r="A156" s="154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",SOURCE!$V$2-5+4+1-1-LEN(SUBSTITUTE(SUBSTITUTE(TEXT(SOURCE!H156,"????0"),"  ","")," ",""))), "")&amp;
      SUBSTITUTE(SUBSTITUTE(TEXT(SOURCE!H156,"????0"),"  ","")," ","")&amp;","&amp;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EIM_DISABLED},</v>
      </c>
    </row>
    <row r="157" spans="1:1">
      <c r="A157" s="154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",SOURCE!$V$2-5+4+1-1-LEN(SUBSTITUTE(SUBSTITUTE(TEXT(SOURCE!H157,"????0"),"  ","")," ",""))), "")&amp;
      SUBSTITUTE(SUBSTITUTE(TEXT(SOURCE!H157,"????0"),"  ","")," ","")&amp;","&amp;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EIM_DISABLED},</v>
      </c>
    </row>
    <row r="158" spans="1:1">
      <c r="A158" s="154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",SOURCE!$V$2-5+4+1-1-LEN(SUBSTITUTE(SUBSTITUTE(TEXT(SOURCE!H158,"????0"),"  ","")," ",""))), "")&amp;
      SUBSTITUTE(SUBSTITUTE(TEXT(SOURCE!H158,"????0"),"  ","")," ","")&amp;","&amp;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EIM_DISABLED},</v>
      </c>
    </row>
    <row r="159" spans="1:1">
      <c r="A159" s="154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",SOURCE!$V$2-5+4+1-1-LEN(SUBSTITUTE(SUBSTITUTE(TEXT(SOURCE!H159,"????0"),"  ","")," ",""))), "")&amp;
      SUBSTITUTE(SUBSTITUTE(TEXT(SOURCE!H159,"????0"),"  ","")," ","")&amp;","&amp;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EIM_DISABLED},</v>
      </c>
    </row>
    <row r="160" spans="1:1">
      <c r="A160" s="154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",SOURCE!$V$2-5+4+1-1-LEN(SUBSTITUTE(SUBSTITUTE(TEXT(SOURCE!H160,"????0"),"  ","")," ",""))), "")&amp;
      SUBSTITUTE(SUBSTITUTE(TEXT(SOURCE!H160,"????0"),"  ","")," ","")&amp;","&amp;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EIM_DISABLED},</v>
      </c>
    </row>
    <row r="161" spans="1:1">
      <c r="A161" s="154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",SOURCE!$V$2-5+4+1-1-LEN(SUBSTITUTE(SUBSTITUTE(TEXT(SOURCE!H161,"????0"),"  ","")," ",""))), "")&amp;
      SUBSTITUTE(SUBSTITUTE(TEXT(SOURCE!H161,"????0"),"  ","")," ","")&amp;","&amp;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EIM_DISABLED},</v>
      </c>
    </row>
    <row r="162" spans="1:1">
      <c r="A162" s="154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",SOURCE!$V$2-5+4+1-1-LEN(SUBSTITUTE(SUBSTITUTE(TEXT(SOURCE!H162,"????0"),"  ","")," ",""))), "")&amp;
      SUBSTITUTE(SUBSTITUTE(TEXT(SOURCE!H162,"????0"),"  ","")," ","")&amp;","&amp;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EIM_DISABLED},</v>
      </c>
    </row>
    <row r="163" spans="1:1">
      <c r="A163" s="154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",SOURCE!$V$2-5+4+1-1-LEN(SUBSTITUTE(SUBSTITUTE(TEXT(SOURCE!H163,"????0"),"  ","")," ",""))), "")&amp;
      SUBSTITUTE(SUBSTITUTE(TEXT(SOURCE!H163,"????0"),"  ","")," ","")&amp;","&amp;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EIM_DISABLED},</v>
      </c>
    </row>
    <row r="164" spans="1:1">
      <c r="A164" s="154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",SOURCE!$V$2-5+4+1-1-LEN(SUBSTITUTE(SUBSTITUTE(TEXT(SOURCE!H164,"????0"),"  ","")," ",""))), "")&amp;
      SUBSTITUTE(SUBSTITUTE(TEXT(SOURCE!H164,"????0"),"  ","")," ","")&amp;","&amp;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EIM_DISABLED},</v>
      </c>
    </row>
    <row r="165" spans="1:1">
      <c r="A165" s="154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",SOURCE!$V$2-5+4+1-1-LEN(SUBSTITUTE(SUBSTITUTE(TEXT(SOURCE!H165,"????0"),"  ","")," ",""))), "")&amp;
      SUBSTITUTE(SUBSTITUTE(TEXT(SOURCE!H165,"????0"),"  ","")," ","")&amp;","&amp;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EIM_DISABLED},</v>
      </c>
    </row>
    <row r="166" spans="1:1">
      <c r="A166" s="154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",SOURCE!$V$2-5+4+1-1-LEN(SUBSTITUTE(SUBSTITUTE(TEXT(SOURCE!H166,"????0"),"  ","")," ",""))), "")&amp;
      SUBSTITUTE(SUBSTITUTE(TEXT(SOURCE!H166,"????0"),"  ","")," ","")&amp;","&amp;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EIM_DISABLED},</v>
      </c>
    </row>
    <row r="167" spans="1:1">
      <c r="A167" s="154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",SOURCE!$V$2-5+4+1-1-LEN(SUBSTITUTE(SUBSTITUTE(TEXT(SOURCE!H167,"????0"),"  ","")," ",""))), "")&amp;
      SUBSTITUTE(SUBSTITUTE(TEXT(SOURCE!H167,"????0"),"  ","")," ","")&amp;","&amp;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EIM_DISABLED},</v>
      </c>
    </row>
    <row r="168" spans="1:1">
      <c r="A168" s="154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",SOURCE!$V$2-5+4+1-1-LEN(SUBSTITUTE(SUBSTITUTE(TEXT(SOURCE!H168,"????0"),"  ","")," ",""))), "")&amp;
      SUBSTITUTE(SUBSTITUTE(TEXT(SOURCE!H168,"????0"),"  ","")," ","")&amp;","&amp;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EIM_DISABLED},</v>
      </c>
    </row>
    <row r="169" spans="1:1">
      <c r="A169" s="154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",SOURCE!$V$2-5+4+1-1-LEN(SUBSTITUTE(SUBSTITUTE(TEXT(SOURCE!H169,"????0"),"  ","")," ",""))), "")&amp;
      SUBSTITUTE(SUBSTITUTE(TEXT(SOURCE!H169,"????0"),"  ","")," ","")&amp;","&amp;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EIM_DISABLED},</v>
      </c>
    </row>
    <row r="170" spans="1:1">
      <c r="A170" s="154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",SOURCE!$V$2-5+4+1-1-LEN(SUBSTITUTE(SUBSTITUTE(TEXT(SOURCE!H170,"????0"),"  ","")," ",""))), "")&amp;
      SUBSTITUTE(SUBSTITUTE(TEXT(SOURCE!H170,"????0"),"  ","")," ","")&amp;","&amp;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EIM_DISABLED},</v>
      </c>
    </row>
    <row r="171" spans="1:1">
      <c r="A171" s="154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",SOURCE!$V$2-5+4+1-1-LEN(SUBSTITUTE(SUBSTITUTE(TEXT(SOURCE!H171,"????0"),"  ","")," ",""))), "")&amp;
      SUBSTITUTE(SUBSTITUTE(TEXT(SOURCE!H171,"????0"),"  ","")," ","")&amp;","&amp;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EIM_DISABLED},</v>
      </c>
    </row>
    <row r="172" spans="1:1">
      <c r="A172" s="154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",SOURCE!$V$2-5+4+1-1-LEN(SUBSTITUTE(SUBSTITUTE(TEXT(SOURCE!H172,"????0"),"  ","")," ",""))), "")&amp;
      SUBSTITUTE(SUBSTITUTE(TEXT(SOURCE!H172,"????0"),"  ","")," ","")&amp;","&amp;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EIM_DISABLED},</v>
      </c>
    </row>
    <row r="173" spans="1:1">
      <c r="A173" s="154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",SOURCE!$V$2-5+4+1-1-LEN(SUBSTITUTE(SUBSTITUTE(TEXT(SOURCE!H173,"????0"),"  ","")," ",""))), "")&amp;
      SUBSTITUTE(SUBSTITUTE(TEXT(SOURCE!H173,"????0"),"  ","")," ","")&amp;","&amp;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EIM_DISABLED},</v>
      </c>
    </row>
    <row r="174" spans="1:1">
      <c r="A174" s="154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",SOURCE!$V$2-5+4+1-1-LEN(SUBSTITUTE(SUBSTITUTE(TEXT(SOURCE!H174,"????0"),"  ","")," ",""))), "")&amp;
      SUBSTITUTE(SUBSTITUTE(TEXT(SOURCE!H174,"????0"),"  ","")," ","")&amp;","&amp;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EIM_DISABLED},</v>
      </c>
    </row>
    <row r="175" spans="1:1">
      <c r="A175" s="154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",SOURCE!$V$2-5+4+1-1-LEN(SUBSTITUTE(SUBSTITUTE(TEXT(SOURCE!H175,"????0"),"  ","")," ",""))), "")&amp;
      SUBSTITUTE(SUBSTITUTE(TEXT(SOURCE!H175,"????0"),"  ","")," ","")&amp;","&amp;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EIM_DISABLED},</v>
      </c>
    </row>
    <row r="176" spans="1:1">
      <c r="A176" s="154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",SOURCE!$V$2-5+4+1-1-LEN(SUBSTITUTE(SUBSTITUTE(TEXT(SOURCE!H176,"????0"),"  ","")," ",""))), "")&amp;
      SUBSTITUTE(SUBSTITUTE(TEXT(SOURCE!H176,"????0"),"  ","")," ","")&amp;","&amp;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EIM_DISABLED},</v>
      </c>
    </row>
    <row r="177" spans="1:1">
      <c r="A177" s="154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",SOURCE!$V$2-5+4+1-1-LEN(SUBSTITUTE(SUBSTITUTE(TEXT(SOURCE!H177,"????0"),"  ","")," ",""))), "")&amp;
      SUBSTITUTE(SUBSTITUTE(TEXT(SOURCE!H177,"????0"),"  ","")," ","")&amp;","&amp;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EIM_DISABLED},</v>
      </c>
    </row>
    <row r="178" spans="1:1">
      <c r="A178" s="154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",SOURCE!$V$2-5+4+1-1-LEN(SUBSTITUTE(SUBSTITUTE(TEXT(SOURCE!H178,"????0"),"  ","")," ",""))), "")&amp;
      SUBSTITUTE(SUBSTITUTE(TEXT(SOURCE!H178,"????0"),"  ","")," ","")&amp;","&amp;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EIM_DISABLED},</v>
      </c>
    </row>
    <row r="179" spans="1:1">
      <c r="A179" s="154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",SOURCE!$V$2-5+4+1-1-LEN(SUBSTITUTE(SUBSTITUTE(TEXT(SOURCE!H179,"????0"),"  ","")," ",""))), "")&amp;
      SUBSTITUTE(SUBSTITUTE(TEXT(SOURCE!H179,"????0"),"  ","")," ","")&amp;","&amp;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EIM_DISABLED},</v>
      </c>
    </row>
    <row r="180" spans="1:1">
      <c r="A180" s="154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",SOURCE!$V$2-5+4+1-1-LEN(SUBSTITUTE(SUBSTITUTE(TEXT(SOURCE!H180,"????0"),"  ","")," ",""))), "")&amp;
      SUBSTITUTE(SUBSTITUTE(TEXT(SOURCE!H180,"????0"),"  ","")," ","")&amp;","&amp;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EIM_DISABLED},</v>
      </c>
    </row>
    <row r="181" spans="1:1">
      <c r="A181" s="154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",SOURCE!$V$2-5+4+1-1-LEN(SUBSTITUTE(SUBSTITUTE(TEXT(SOURCE!H181,"????0"),"  ","")," ",""))), "")&amp;
      SUBSTITUTE(SUBSTITUTE(TEXT(SOURCE!H181,"????0"),"  ","")," ","")&amp;","&amp;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EIM_DISABLED},</v>
      </c>
    </row>
    <row r="182" spans="1:1">
      <c r="A182" s="154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",SOURCE!$V$2-5+4+1-1-LEN(SUBSTITUTE(SUBSTITUTE(TEXT(SOURCE!H182,"????0"),"  ","")," ",""))), "")&amp;
      SUBSTITUTE(SUBSTITUTE(TEXT(SOURCE!H182,"????0"),"  ","")," ","")&amp;","&amp;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EIM_DISABLED},</v>
      </c>
    </row>
    <row r="183" spans="1:1">
      <c r="A183" s="154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",SOURCE!$V$2-5+4+1-1-LEN(SUBSTITUTE(SUBSTITUTE(TEXT(SOURCE!H183,"????0"),"  ","")," ",""))), "")&amp;
      SUBSTITUTE(SUBSTITUTE(TEXT(SOURCE!H183,"????0"),"  ","")," ","")&amp;","&amp;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EIM_DISABLED},</v>
      </c>
    </row>
    <row r="184" spans="1:1">
      <c r="A184" s="154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",SOURCE!$V$2-5+4+1-1-LEN(SUBSTITUTE(SUBSTITUTE(TEXT(SOURCE!H184,"????0"),"  ","")," ",""))), "")&amp;
      SUBSTITUTE(SUBSTITUTE(TEXT(SOURCE!H184,"????0"),"  ","")," ","")&amp;","&amp;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EIM_DISABLED},</v>
      </c>
    </row>
    <row r="185" spans="1:1">
      <c r="A185" s="154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",SOURCE!$V$2-5+4+1-1-LEN(SUBSTITUTE(SUBSTITUTE(TEXT(SOURCE!H185,"????0"),"  ","")," ",""))), "")&amp;
      SUBSTITUTE(SUBSTITUTE(TEXT(SOURCE!H185,"????0"),"  ","")," ","")&amp;","&amp;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EIM_DISABLED},</v>
      </c>
    </row>
    <row r="186" spans="1:1">
      <c r="A186" s="154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",SOURCE!$V$2-5+4+1-1-LEN(SUBSTITUTE(SUBSTITUTE(TEXT(SOURCE!H186,"????0"),"  ","")," ",""))), "")&amp;
      SUBSTITUTE(SUBSTITUTE(TEXT(SOURCE!H186,"????0"),"  ","")," ","")&amp;","&amp;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EIM_DISABLED},</v>
      </c>
    </row>
    <row r="187" spans="1:1">
      <c r="A187" s="154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",SOURCE!$V$2-5+4+1-1-LEN(SUBSTITUTE(SUBSTITUTE(TEXT(SOURCE!H187,"????0"),"  ","")," ",""))), "")&amp;
      SUBSTITUTE(SUBSTITUTE(TEXT(SOURCE!H187,"????0"),"  ","")," ","")&amp;","&amp;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EIM_DISABLED},</v>
      </c>
    </row>
    <row r="188" spans="1:1">
      <c r="A188" s="154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",SOURCE!$V$2-5+4+1-1-LEN(SUBSTITUTE(SUBSTITUTE(TEXT(SOURCE!H188,"????0"),"  ","")," ",""))), "")&amp;
      SUBSTITUTE(SUBSTITUTE(TEXT(SOURCE!H188,"????0"),"  ","")," ","")&amp;","&amp;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EIM_DISABLED},</v>
      </c>
    </row>
    <row r="189" spans="1:1">
      <c r="A189" s="154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",SOURCE!$V$2-5+4+1-1-LEN(SUBSTITUTE(SUBSTITUTE(TEXT(SOURCE!H189,"????0"),"  ","")," ",""))), "")&amp;
      SUBSTITUTE(SUBSTITUTE(TEXT(SOURCE!H189,"????0"),"  ","")," ","")&amp;","&amp;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EIM_DISABLED},</v>
      </c>
    </row>
    <row r="190" spans="1:1">
      <c r="A190" s="154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",SOURCE!$V$2-5+4+1-1-LEN(SUBSTITUTE(SUBSTITUTE(TEXT(SOURCE!H190,"????0"),"  ","")," ",""))), "")&amp;
      SUBSTITUTE(SUBSTITUTE(TEXT(SOURCE!H190,"????0"),"  ","")," ","")&amp;","&amp;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EIM_DISABLED},</v>
      </c>
    </row>
    <row r="191" spans="1:1">
      <c r="A191" s="154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",SOURCE!$V$2-5+4+1-1-LEN(SUBSTITUTE(SUBSTITUTE(TEXT(SOURCE!H191,"????0"),"  ","")," ",""))), "")&amp;
      SUBSTITUTE(SUBSTITUTE(TEXT(SOURCE!H191,"????0"),"  ","")," ","")&amp;","&amp;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EIM_DISABLED},</v>
      </c>
    </row>
    <row r="192" spans="1:1">
      <c r="A192" s="154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",SOURCE!$V$2-5+4+1-1-LEN(SUBSTITUTE(SUBSTITUTE(TEXT(SOURCE!H192,"????0"),"  ","")," ",""))), "")&amp;
      SUBSTITUTE(SUBSTITUTE(TEXT(SOURCE!H192,"????0"),"  ","")," ","")&amp;","&amp;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EIM_DISABLED},</v>
      </c>
    </row>
    <row r="193" spans="1:1">
      <c r="A193" s="154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",SOURCE!$V$2-5+4+1-1-LEN(SUBSTITUTE(SUBSTITUTE(TEXT(SOURCE!H193,"????0"),"  ","")," ",""))), "")&amp;
      SUBSTITUTE(SUBSTITUTE(TEXT(SOURCE!H193,"????0"),"  ","")," ","")&amp;","&amp;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EIM_DISABLED},</v>
      </c>
    </row>
    <row r="194" spans="1:1">
      <c r="A194" s="154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",SOURCE!$V$2-5+4+1-1-LEN(SUBSTITUTE(SUBSTITUTE(TEXT(SOURCE!H194,"????0"),"  ","")," ",""))), "")&amp;
      SUBSTITUTE(SUBSTITUTE(TEXT(SOURCE!H194,"????0"),"  ","")," ","")&amp;","&amp;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EIM_DISABLED},</v>
      </c>
    </row>
    <row r="195" spans="1:1">
      <c r="A195" s="154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",SOURCE!$V$2-5+4+1-1-LEN(SUBSTITUTE(SUBSTITUTE(TEXT(SOURCE!H195,"????0"),"  ","")," ",""))), "")&amp;
      SUBSTITUTE(SUBSTITUTE(TEXT(SOURCE!H195,"????0"),"  ","")," ","")&amp;","&amp;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EIM_DISABLED},</v>
      </c>
    </row>
    <row r="196" spans="1:1">
      <c r="A196" s="154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",SOURCE!$V$2-5+4+1-1-LEN(SUBSTITUTE(SUBSTITUTE(TEXT(SOURCE!H196,"????0"),"  ","")," ",""))), "")&amp;
      SUBSTITUTE(SUBSTITUTE(TEXT(SOURCE!H196,"????0"),"  ","")," ","")&amp;","&amp;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EIM_DISABLED},</v>
      </c>
    </row>
    <row r="197" spans="1:1">
      <c r="A197" s="154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",SOURCE!$V$2-5+4+1-1-LEN(SUBSTITUTE(SUBSTITUTE(TEXT(SOURCE!H197,"????0"),"  ","")," ",""))), "")&amp;
      SUBSTITUTE(SUBSTITUTE(TEXT(SOURCE!H197,"????0"),"  ","")," ","")&amp;","&amp;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EIM_DISABLED},</v>
      </c>
    </row>
    <row r="198" spans="1:1">
      <c r="A198" s="154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",SOURCE!$V$2-5+4+1-1-LEN(SUBSTITUTE(SUBSTITUTE(TEXT(SOURCE!H198,"????0"),"  ","")," ",""))), "")&amp;
      SUBSTITUTE(SUBSTITUTE(TEXT(SOURCE!H198,"????0"),"  ","")," ","")&amp;","&amp;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EIM_DISABLED},</v>
      </c>
    </row>
    <row r="199" spans="1:1">
      <c r="A199" s="154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",SOURCE!$V$2-5+4+1-1-LEN(SUBSTITUTE(SUBSTITUTE(TEXT(SOURCE!H199,"????0"),"  ","")," ",""))), "")&amp;
      SUBSTITUTE(SUBSTITUTE(TEXT(SOURCE!H199,"????0"),"  ","")," ","")&amp;","&amp;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EIM_DISABLED},</v>
      </c>
    </row>
    <row r="200" spans="1:1">
      <c r="A200" s="154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",SOURCE!$V$2-5+4+1-1-LEN(SUBSTITUTE(SUBSTITUTE(TEXT(SOURCE!H200,"????0"),"  ","")," ",""))), "")&amp;
      SUBSTITUTE(SUBSTITUTE(TEXT(SOURCE!H200,"????0"),"  ","")," ","")&amp;","&amp;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EIM_DISABLED},</v>
      </c>
    </row>
    <row r="201" spans="1:1">
      <c r="A201" s="154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",SOURCE!$V$2-5+4+1-1-LEN(SUBSTITUTE(SUBSTITUTE(TEXT(SOURCE!H201,"????0"),"  ","")," ",""))), "")&amp;
      SUBSTITUTE(SUBSTITUTE(TEXT(SOURCE!H201,"????0"),"  ","")," ","")&amp;","&amp;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EIM_DISABLED},</v>
      </c>
    </row>
    <row r="202" spans="1:1">
      <c r="A202" s="154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",SOURCE!$V$2-5+4+1-1-LEN(SUBSTITUTE(SUBSTITUTE(TEXT(SOURCE!H202,"????0"),"  ","")," ",""))), "")&amp;
      SUBSTITUTE(SUBSTITUTE(TEXT(SOURCE!H202,"????0"),"  ","")," ","")&amp;","&amp;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EIM_DISABLED},</v>
      </c>
    </row>
    <row r="203" spans="1:1">
      <c r="A203" s="154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",SOURCE!$V$2-5+4+1-1-LEN(SUBSTITUTE(SUBSTITUTE(TEXT(SOURCE!H203,"????0"),"  ","")," ",""))), "")&amp;
      SUBSTITUTE(SUBSTITUTE(TEXT(SOURCE!H203,"????0"),"  ","")," ","")&amp;","&amp;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EIM_DISABLED},</v>
      </c>
    </row>
    <row r="204" spans="1:1">
      <c r="A204" s="154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",SOURCE!$V$2-5+4+1-1-LEN(SUBSTITUTE(SUBSTITUTE(TEXT(SOURCE!H204,"????0"),"  ","")," ",""))), "")&amp;
      SUBSTITUTE(SUBSTITUTE(TEXT(SOURCE!H204,"????0"),"  ","")," ","")&amp;","&amp;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EIM_DISABLED},</v>
      </c>
    </row>
    <row r="205" spans="1:1">
      <c r="A205" s="154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",SOURCE!$V$2-5+4+1-1-LEN(SUBSTITUTE(SUBSTITUTE(TEXT(SOURCE!H205,"????0"),"  ","")," ",""))), "")&amp;
      SUBSTITUTE(SUBSTITUTE(TEXT(SOURCE!H205,"????0"),"  ","")," ","")&amp;","&amp;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EIM_DISABLED},</v>
      </c>
    </row>
    <row r="206" spans="1:1">
      <c r="A206" s="154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",SOURCE!$V$2-5+4+1-1-LEN(SUBSTITUTE(SUBSTITUTE(TEXT(SOURCE!H206,"????0"),"  ","")," ",""))), "")&amp;
      SUBSTITUTE(SUBSTITUTE(TEXT(SOURCE!H206,"????0"),"  ","")," ","")&amp;","&amp;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EIM_DISABLED},</v>
      </c>
    </row>
    <row r="207" spans="1:1">
      <c r="A207" s="154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",SOURCE!$V$2-5+4+1-1-LEN(SUBSTITUTE(SUBSTITUTE(TEXT(SOURCE!H207,"????0"),"  ","")," ",""))), "")&amp;
      SUBSTITUTE(SUBSTITUTE(TEXT(SOURCE!H207,"????0"),"  ","")," ","")&amp;","&amp;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EIM_DISABLED},</v>
      </c>
    </row>
    <row r="208" spans="1:1">
      <c r="A208" s="154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",SOURCE!$V$2-5+4+1-1-LEN(SUBSTITUTE(SUBSTITUTE(TEXT(SOURCE!H208,"????0"),"  ","")," ",""))), "")&amp;
      SUBSTITUTE(SUBSTITUTE(TEXT(SOURCE!H208,"????0"),"  ","")," ","")&amp;","&amp;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EIM_DISABLED},</v>
      </c>
    </row>
    <row r="209" spans="1:1">
      <c r="A209" s="154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",SOURCE!$V$2-5+4+1-1-LEN(SUBSTITUTE(SUBSTITUTE(TEXT(SOURCE!H209,"????0"),"  ","")," ",""))), "")&amp;
      SUBSTITUTE(SUBSTITUTE(TEXT(SOURCE!H209,"????0"),"  ","")," ","")&amp;","&amp;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EIM_DISABLED},</v>
      </c>
    </row>
    <row r="210" spans="1:1">
      <c r="A210" s="154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",SOURCE!$V$2-5+4+1-1-LEN(SUBSTITUTE(SUBSTITUTE(TEXT(SOURCE!H210,"????0"),"  ","")," ",""))), "")&amp;
      SUBSTITUTE(SUBSTITUTE(TEXT(SOURCE!H210,"????0"),"  ","")," ","")&amp;","&amp;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EIM_DISABLED},</v>
      </c>
    </row>
    <row r="211" spans="1:1">
      <c r="A211" s="154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",SOURCE!$V$2-5+4+1-1-LEN(SUBSTITUTE(SUBSTITUTE(TEXT(SOURCE!H211,"????0"),"  ","")," ",""))), "")&amp;
      SUBSTITUTE(SUBSTITUTE(TEXT(SOURCE!H211,"????0"),"  ","")," ","")&amp;","&amp;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EIM_DISABLED},</v>
      </c>
    </row>
    <row r="212" spans="1:1">
      <c r="A212" s="154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",SOURCE!$V$2-5+4+1-1-LEN(SUBSTITUTE(SUBSTITUTE(TEXT(SOURCE!H212,"????0"),"  ","")," ",""))), "")&amp;
      SUBSTITUTE(SUBSTITUTE(TEXT(SOURCE!H212,"????0"),"  ","")," ","")&amp;","&amp;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EIM_DISABLED},</v>
      </c>
    </row>
    <row r="213" spans="1:1">
      <c r="A213" s="154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",SOURCE!$V$2-5+4+1-1-LEN(SUBSTITUTE(SUBSTITUTE(TEXT(SOURCE!H213,"????0"),"  ","")," ",""))), "")&amp;
      SUBSTITUTE(SUBSTITUTE(TEXT(SOURCE!H213,"????0"),"  ","")," ","")&amp;","&amp;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EIM_DISABLED},</v>
      </c>
    </row>
    <row r="214" spans="1:1">
      <c r="A214" s="154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",SOURCE!$V$2-5+4+1-1-LEN(SUBSTITUTE(SUBSTITUTE(TEXT(SOURCE!H214,"????0"),"  ","")," ",""))), "")&amp;
      SUBSTITUTE(SUBSTITUTE(TEXT(SOURCE!H214,"????0"),"  ","")," ","")&amp;","&amp;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EIM_DISABLED},</v>
      </c>
    </row>
    <row r="215" spans="1:1">
      <c r="A215" s="154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",SOURCE!$V$2-5+4+1-1-LEN(SUBSTITUTE(SUBSTITUTE(TEXT(SOURCE!H215,"????0"),"  ","")," ",""))), "")&amp;
      SUBSTITUTE(SUBSTITUTE(TEXT(SOURCE!H215,"????0"),"  ","")," ","")&amp;","&amp;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EIM_DISABLED},</v>
      </c>
    </row>
    <row r="216" spans="1:1">
      <c r="A216" s="154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",SOURCE!$V$2-5+4+1-1-LEN(SUBSTITUTE(SUBSTITUTE(TEXT(SOURCE!H216,"????0"),"  ","")," ",""))), "")&amp;
      SUBSTITUTE(SUBSTITUTE(TEXT(SOURCE!H216,"????0"),"  ","")," ","")&amp;","&amp;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EIM_DISABLED}, // 215 is replaced at run time by NUMBER_OF_CONSTANTS_39 + NUMBER_OF_CONSTANTS_51 + NUMBER_OF_CONSTANTS_1071 + NUMBER_OF_CONSTANTS_34 - 1</v>
      </c>
    </row>
    <row r="217" spans="1:1">
      <c r="A217" s="154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",SOURCE!$V$2-5+4+1-1-LEN(SUBSTITUTE(SUBSTITUTE(TEXT(SOURCE!H217,"????0"),"  ","")," ",""))), "")&amp;
      SUBSTITUTE(SUBSTITUTE(TEXT(SOURCE!H217,"????0"),"  ","")," ","")&amp;","&amp;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EIM_DISABLED},</v>
      </c>
    </row>
    <row r="218" spans="1:1">
      <c r="A218" s="154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",SOURCE!$V$2-5+4+1-1-LEN(SUBSTITUTE(SUBSTITUTE(TEXT(SOURCE!H218,"????0"),"  ","")," ",""))), "")&amp;
      SUBSTITUTE(SUBSTITUTE(TEXT(SOURCE!H218,"????0"),"  ","")," ","")&amp;","&amp;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EIM_DISABLED},</v>
      </c>
    </row>
    <row r="219" spans="1:1">
      <c r="A219" s="154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",SOURCE!$V$2-5+4+1-1-LEN(SUBSTITUTE(SUBSTITUTE(TEXT(SOURCE!H219,"????0"),"  ","")," ",""))), "")&amp;
      SUBSTITUTE(SUBSTITUTE(TEXT(SOURCE!H219,"????0"),"  ","")," ","")&amp;","&amp;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EIM_DISABLED},</v>
      </c>
    </row>
    <row r="220" spans="1:1">
      <c r="A220" s="154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",SOURCE!$V$2-5+4+1-1-LEN(SUBSTITUTE(SUBSTITUTE(TEXT(SOURCE!H220,"????0"),"  ","")," ",""))), "")&amp;
      SUBSTITUTE(SUBSTITUTE(TEXT(SOURCE!H220,"????0"),"  ","")," ","")&amp;","&amp;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EIM_DISABLED},</v>
      </c>
    </row>
    <row r="221" spans="1:1">
      <c r="A221" s="154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",SOURCE!$V$2-5+4+1-1-LEN(SUBSTITUTE(SUBSTITUTE(TEXT(SOURCE!H221,"????0"),"  ","")," ",""))), "")&amp;
      SUBSTITUTE(SUBSTITUTE(TEXT(SOURCE!H221,"????0"),"  ","")," ","")&amp;","&amp;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EIM_DISABLED},</v>
      </c>
    </row>
    <row r="222" spans="1:1">
      <c r="A222" s="154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",SOURCE!$V$2-5+4+1-1-LEN(SUBSTITUTE(SUBSTITUTE(TEXT(SOURCE!H222,"????0"),"  ","")," ",""))), "")&amp;
      SUBSTITUTE(SUBSTITUTE(TEXT(SOURCE!H222,"????0"),"  ","")," ","")&amp;","&amp;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EIM_DISABLED},</v>
      </c>
    </row>
    <row r="223" spans="1:1">
      <c r="A223" s="154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",SOURCE!$V$2-5+4+1-1-LEN(SUBSTITUTE(SUBSTITUTE(TEXT(SOURCE!H223,"????0"),"  ","")," ",""))), "")&amp;
      SUBSTITUTE(SUBSTITUTE(TEXT(SOURCE!H223,"????0"),"  ","")," ","")&amp;","&amp;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EIM_DISABLED},</v>
      </c>
    </row>
    <row r="224" spans="1:1">
      <c r="A224" s="154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",SOURCE!$V$2-5+4+1-1-LEN(SUBSTITUTE(SUBSTITUTE(TEXT(SOURCE!H224,"????0"),"  ","")," ",""))), "")&amp;
      SUBSTITUTE(SUBSTITUTE(TEXT(SOURCE!H224,"????0"),"  ","")," ","")&amp;","&amp;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EIM_DISABLED},</v>
      </c>
    </row>
    <row r="225" spans="1:1">
      <c r="A225" s="154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",SOURCE!$V$2-5+4+1-1-LEN(SUBSTITUTE(SUBSTITUTE(TEXT(SOURCE!H225,"????0"),"  ","")," ",""))), "")&amp;
      SUBSTITUTE(SUBSTITUTE(TEXT(SOURCE!H225,"????0"),"  ","")," ","")&amp;","&amp;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EIM_DISABLED},</v>
      </c>
    </row>
    <row r="226" spans="1:1">
      <c r="A226" s="154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",SOURCE!$V$2-5+4+1-1-LEN(SUBSTITUTE(SUBSTITUTE(TEXT(SOURCE!H226,"????0"),"  ","")," ",""))), "")&amp;
      SUBSTITUTE(SUBSTITUTE(TEXT(SOURCE!H226,"????0"),"  ","")," ","")&amp;","&amp;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EIM_DISABLED},</v>
      </c>
    </row>
    <row r="227" spans="1:1">
      <c r="A227" s="154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",SOURCE!$V$2-5+4+1-1-LEN(SUBSTITUTE(SUBSTITUTE(TEXT(SOURCE!H227,"????0"),"  ","")," ",""))), "")&amp;
      SUBSTITUTE(SUBSTITUTE(TEXT(SOURCE!H227,"????0"),"  ","")," ","")&amp;","&amp;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EIM_DISABLED},</v>
      </c>
    </row>
    <row r="228" spans="1:1">
      <c r="A228" s="154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",SOURCE!$V$2-5+4+1-1-LEN(SUBSTITUTE(SUBSTITUTE(TEXT(SOURCE!H228,"????0"),"  ","")," ",""))), "")&amp;
      SUBSTITUTE(SUBSTITUTE(TEXT(SOURCE!H228,"????0"),"  ","")," ","")&amp;","&amp;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EIM_DISABLED},</v>
      </c>
    </row>
    <row r="229" spans="1:1">
      <c r="A229" s="154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",SOURCE!$V$2-5+4+1-1-LEN(SUBSTITUTE(SUBSTITUTE(TEXT(SOURCE!H229,"????0"),"  ","")," ",""))), "")&amp;
      SUBSTITUTE(SUBSTITUTE(TEXT(SOURCE!H229,"????0"),"  ","")," ","")&amp;","&amp;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      "},"&amp;IF(SOURCE!O229&lt;&gt;"",""&amp;SOURCE!O229,"")
 )
)
)</f>
        <v/>
      </c>
    </row>
    <row r="230" spans="1:1">
      <c r="A230" s="154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",SOURCE!$V$2-5+4+1-1-LEN(SUBSTITUTE(SUBSTITUTE(TEXT(SOURCE!H230,"????0"),"  ","")," ",""))), "")&amp;
      SUBSTITUTE(SUBSTITUTE(TEXT(SOURCE!H230,"????0"),"  ","")," ","")&amp;","&amp;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      "},"&amp;IF(SOURCE!O230&lt;&gt;"",""&amp;SOURCE!O230,"")
 )
)
)</f>
        <v/>
      </c>
    </row>
    <row r="231" spans="1:1">
      <c r="A231" s="154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",SOURCE!$V$2-5+4+1-1-LEN(SUBSTITUTE(SUBSTITUTE(TEXT(SOURCE!H231,"????0"),"  ","")," ",""))), "")&amp;
      SUBSTITUTE(SUBSTITUTE(TEXT(SOURCE!H231,"????0"),"  ","")," ","")&amp;","&amp;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      "},"&amp;IF(SOURCE!O231&lt;&gt;"",""&amp;SOURCE!O231,"")
 )
)
)</f>
        <v>// Conversions</v>
      </c>
    </row>
    <row r="232" spans="1:1">
      <c r="A232" s="154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",SOURCE!$V$2-5+4+1-1-LEN(SUBSTITUTE(SUBSTITUTE(TEXT(SOURCE!H232,"????0"),"  ","")," ",""))), "")&amp;
      SUBSTITUTE(SUBSTITUTE(TEXT(SOURCE!H232,"????0"),"  ","")," ","")&amp;","&amp;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EIM_DISABLED},</v>
      </c>
    </row>
    <row r="233" spans="1:1">
      <c r="A233" s="154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",SOURCE!$V$2-5+4+1-1-LEN(SUBSTITUTE(SUBSTITUTE(TEXT(SOURCE!H233,"????0"),"  ","")," ",""))), "")&amp;
      SUBSTITUTE(SUBSTITUTE(TEXT(SOURCE!H233,"????0"),"  ","")," ","")&amp;","&amp;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EIM_DISABLED},</v>
      </c>
    </row>
    <row r="234" spans="1:1">
      <c r="A234" s="154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",SOURCE!$V$2-5+4+1-1-LEN(SUBSTITUTE(SUBSTITUTE(TEXT(SOURCE!H234,"????0"),"  ","")," ",""))), "")&amp;
      SUBSTITUTE(SUBSTITUTE(TEXT(SOURCE!H234,"????0"),"  ","")," ","")&amp;","&amp;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EIM_DISABLED},</v>
      </c>
    </row>
    <row r="235" spans="1:1">
      <c r="A235" s="154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",SOURCE!$V$2-5+4+1-1-LEN(SUBSTITUTE(SUBSTITUTE(TEXT(SOURCE!H235,"????0"),"  ","")," ",""))), "")&amp;
      SUBSTITUTE(SUBSTITUTE(TEXT(SOURCE!H235,"????0"),"  ","")," ","")&amp;","&amp;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EIM_DISABLED},</v>
      </c>
    </row>
    <row r="236" spans="1:1">
      <c r="A236" s="154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",SOURCE!$V$2-5+4+1-1-LEN(SUBSTITUTE(SUBSTITUTE(TEXT(SOURCE!H236,"????0"),"  ","")," ",""))), "")&amp;
      SUBSTITUTE(SUBSTITUTE(TEXT(SOURCE!H236,"????0"),"  ","")," ","")&amp;","&amp;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EIM_DISABLED},</v>
      </c>
    </row>
    <row r="237" spans="1:1">
      <c r="A237" s="154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",SOURCE!$V$2-5+4+1-1-LEN(SUBSTITUTE(SUBSTITUTE(TEXT(SOURCE!H237,"????0"),"  ","")," ",""))), "")&amp;
      SUBSTITUTE(SUBSTITUTE(TEXT(SOURCE!H237,"????0"),"  ","")," ","")&amp;","&amp;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EIM_DISABLED},</v>
      </c>
    </row>
    <row r="238" spans="1:1">
      <c r="A238" s="154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",SOURCE!$V$2-5+4+1-1-LEN(SUBSTITUTE(SUBSTITUTE(TEXT(SOURCE!H238,"????0"),"  ","")," ",""))), "")&amp;
      SUBSTITUTE(SUBSTITUTE(TEXT(SOURCE!H238,"????0"),"  ","")," ","")&amp;","&amp;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EIM_DISABLED},</v>
      </c>
    </row>
    <row r="239" spans="1:1">
      <c r="A239" s="154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",SOURCE!$V$2-5+4+1-1-LEN(SUBSTITUTE(SUBSTITUTE(TEXT(SOURCE!H239,"????0"),"  ","")," ",""))), "")&amp;
      SUBSTITUTE(SUBSTITUTE(TEXT(SOURCE!H239,"????0"),"  ","")," ","")&amp;","&amp;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EIM_DISABLED},</v>
      </c>
    </row>
    <row r="240" spans="1:1">
      <c r="A240" s="154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",SOURCE!$V$2-5+4+1-1-LEN(SUBSTITUTE(SUBSTITUTE(TEXT(SOURCE!H240,"????0"),"  ","")," ",""))), "")&amp;
      SUBSTITUTE(SUBSTITUTE(TEXT(SOURCE!H240,"????0"),"  ","")," ","")&amp;","&amp;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EIM_DISABLED},</v>
      </c>
    </row>
    <row r="241" spans="1:1">
      <c r="A241" s="154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",SOURCE!$V$2-5+4+1-1-LEN(SUBSTITUTE(SUBSTITUTE(TEXT(SOURCE!H241,"????0"),"  ","")," ",""))), "")&amp;
      SUBSTITUTE(SUBSTITUTE(TEXT(SOURCE!H241,"????0"),"  ","")," ","")&amp;","&amp;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EIM_DISABLED},</v>
      </c>
    </row>
    <row r="242" spans="1:1">
      <c r="A242" s="154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",SOURCE!$V$2-5+4+1-1-LEN(SUBSTITUTE(SUBSTITUTE(TEXT(SOURCE!H242,"????0"),"  ","")," ",""))), "")&amp;
      SUBSTITUTE(SUBSTITUTE(TEXT(SOURCE!H242,"????0"),"  ","")," ","")&amp;","&amp;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EIM_DISABLED},</v>
      </c>
    </row>
    <row r="243" spans="1:1">
      <c r="A243" s="154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",SOURCE!$V$2-5+4+1-1-LEN(SUBSTITUTE(SUBSTITUTE(TEXT(SOURCE!H243,"????0"),"  ","")," ",""))), "")&amp;
      SUBSTITUTE(SUBSTITUTE(TEXT(SOURCE!H243,"????0"),"  ","")," ","")&amp;","&amp;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EIM_DISABLED},</v>
      </c>
    </row>
    <row r="244" spans="1:1">
      <c r="A244" s="154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",SOURCE!$V$2-5+4+1-1-LEN(SUBSTITUTE(SUBSTITUTE(TEXT(SOURCE!H244,"????0"),"  ","")," ",""))), "")&amp;
      SUBSTITUTE(SUBSTITUTE(TEXT(SOURCE!H244,"????0"),"  ","")," ","")&amp;","&amp;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EIM_DISABLED},</v>
      </c>
    </row>
    <row r="245" spans="1:1">
      <c r="A245" s="154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",SOURCE!$V$2-5+4+1-1-LEN(SUBSTITUTE(SUBSTITUTE(TEXT(SOURCE!H245,"????0"),"  ","")," ",""))), "")&amp;
      SUBSTITUTE(SUBSTITUTE(TEXT(SOURCE!H245,"????0"),"  ","")," ","")&amp;","&amp;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EIM_DISABLED},</v>
      </c>
    </row>
    <row r="246" spans="1:1">
      <c r="A246" s="154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",SOURCE!$V$2-5+4+1-1-LEN(SUBSTITUTE(SUBSTITUTE(TEXT(SOURCE!H246,"????0"),"  ","")," ",""))), "")&amp;
      SUBSTITUTE(SUBSTITUTE(TEXT(SOURCE!H246,"????0"),"  ","")," ","")&amp;","&amp;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EIM_DISABLED},</v>
      </c>
    </row>
    <row r="247" spans="1:1">
      <c r="A247" s="154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",SOURCE!$V$2-5+4+1-1-LEN(SUBSTITUTE(SUBSTITUTE(TEXT(SOURCE!H247,"????0"),"  ","")," ",""))), "")&amp;
      SUBSTITUTE(SUBSTITUTE(TEXT(SOURCE!H247,"????0"),"  ","")," ","")&amp;","&amp;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EIM_DISABLED},</v>
      </c>
    </row>
    <row r="248" spans="1:1">
      <c r="A248" s="154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",SOURCE!$V$2-5+4+1-1-LEN(SUBSTITUTE(SUBSTITUTE(TEXT(SOURCE!H248,"????0"),"  ","")," ",""))), "")&amp;
      SUBSTITUTE(SUBSTITUTE(TEXT(SOURCE!H248,"????0"),"  ","")," ","")&amp;","&amp;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EIM_DISABLED},</v>
      </c>
    </row>
    <row r="249" spans="1:1">
      <c r="A249" s="154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",SOURCE!$V$2-5+4+1-1-LEN(SUBSTITUTE(SUBSTITUTE(TEXT(SOURCE!H249,"????0"),"  ","")," ",""))), "")&amp;
      SUBSTITUTE(SUBSTITUTE(TEXT(SOURCE!H249,"????0"),"  ","")," ","")&amp;","&amp;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EIM_DISABLED},</v>
      </c>
    </row>
    <row r="250" spans="1:1">
      <c r="A250" s="154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",SOURCE!$V$2-5+4+1-1-LEN(SUBSTITUTE(SUBSTITUTE(TEXT(SOURCE!H250,"????0"),"  ","")," ",""))), "")&amp;
      SUBSTITUTE(SUBSTITUTE(TEXT(SOURCE!H250,"????0"),"  ","")," ","")&amp;","&amp;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EIM_DISABLED},</v>
      </c>
    </row>
    <row r="251" spans="1:1">
      <c r="A251" s="154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",SOURCE!$V$2-5+4+1-1-LEN(SUBSTITUTE(SUBSTITUTE(TEXT(SOURCE!H251,"????0"),"  ","")," ",""))), "")&amp;
      SUBSTITUTE(SUBSTITUTE(TEXT(SOURCE!H251,"????0"),"  ","")," ","")&amp;","&amp;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EIM_DISABLED},</v>
      </c>
    </row>
    <row r="252" spans="1:1">
      <c r="A252" s="154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",SOURCE!$V$2-5+4+1-1-LEN(SUBSTITUTE(SUBSTITUTE(TEXT(SOURCE!H252,"????0"),"  ","")," ",""))), "")&amp;
      SUBSTITUTE(SUBSTITUTE(TEXT(SOURCE!H252,"????0"),"  ","")," ","")&amp;","&amp;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EIM_DISABLED},</v>
      </c>
    </row>
    <row r="253" spans="1:1">
      <c r="A253" s="154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",SOURCE!$V$2-5+4+1-1-LEN(SUBSTITUTE(SUBSTITUTE(TEXT(SOURCE!H253,"????0"),"  ","")," ",""))), "")&amp;
      SUBSTITUTE(SUBSTITUTE(TEXT(SOURCE!H253,"????0"),"  ","")," ","")&amp;","&amp;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EIM_DISABLED},</v>
      </c>
    </row>
    <row r="254" spans="1:1">
      <c r="A254" s="154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",SOURCE!$V$2-5+4+1-1-LEN(SUBSTITUTE(SUBSTITUTE(TEXT(SOURCE!H254,"????0"),"  ","")," ",""))), "")&amp;
      SUBSTITUTE(SUBSTITUTE(TEXT(SOURCE!H254,"????0"),"  ","")," ","")&amp;","&amp;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EIM_DISABLED},</v>
      </c>
    </row>
    <row r="255" spans="1:1">
      <c r="A255" s="154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",SOURCE!$V$2-5+4+1-1-LEN(SUBSTITUTE(SUBSTITUTE(TEXT(SOURCE!H255,"????0"),"  ","")," ",""))), "")&amp;
      SUBSTITUTE(SUBSTITUTE(TEXT(SOURCE!H255,"????0"),"  ","")," ","")&amp;","&amp;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EIM_DISABLED},</v>
      </c>
    </row>
    <row r="256" spans="1:1">
      <c r="A256" s="154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",SOURCE!$V$2-5+4+1-1-LEN(SUBSTITUTE(SUBSTITUTE(TEXT(SOURCE!H256,"????0"),"  ","")," ",""))), "")&amp;
      SUBSTITUTE(SUBSTITUTE(TEXT(SOURCE!H256,"????0"),"  ","")," ","")&amp;","&amp;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EIM_DISABLED},</v>
      </c>
    </row>
    <row r="257" spans="1:1">
      <c r="A257" s="154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",SOURCE!$V$2-5+4+1-1-LEN(SUBSTITUTE(SUBSTITUTE(TEXT(SOURCE!H257,"????0"),"  ","")," ",""))), "")&amp;
      SUBSTITUTE(SUBSTITUTE(TEXT(SOURCE!H257,"????0"),"  ","")," ","")&amp;","&amp;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EIM_DISABLED},</v>
      </c>
    </row>
    <row r="258" spans="1:1">
      <c r="A258" s="154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",SOURCE!$V$2-5+4+1-1-LEN(SUBSTITUTE(SUBSTITUTE(TEXT(SOURCE!H258,"????0"),"  ","")," ",""))), "")&amp;
      SUBSTITUTE(SUBSTITUTE(TEXT(SOURCE!H258,"????0"),"  ","")," ","")&amp;","&amp;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EIM_DISABLED},</v>
      </c>
    </row>
    <row r="259" spans="1:1">
      <c r="A259" s="154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",SOURCE!$V$2-5+4+1-1-LEN(SUBSTITUTE(SUBSTITUTE(TEXT(SOURCE!H259,"????0"),"  ","")," ",""))), "")&amp;
      SUBSTITUTE(SUBSTITUTE(TEXT(SOURCE!H259,"????0"),"  ","")," ","")&amp;","&amp;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EIM_DISABLED},</v>
      </c>
    </row>
    <row r="260" spans="1:1">
      <c r="A260" s="154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",SOURCE!$V$2-5+4+1-1-LEN(SUBSTITUTE(SUBSTITUTE(TEXT(SOURCE!H260,"????0"),"  ","")," ",""))), "")&amp;
      SUBSTITUTE(SUBSTITUTE(TEXT(SOURCE!H260,"????0"),"  ","")," ","")&amp;","&amp;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EIM_DISABLED},</v>
      </c>
    </row>
    <row r="261" spans="1:1">
      <c r="A261" s="154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",SOURCE!$V$2-5+4+1-1-LEN(SUBSTITUTE(SUBSTITUTE(TEXT(SOURCE!H261,"????0"),"  ","")," ",""))), "")&amp;
      SUBSTITUTE(SUBSTITUTE(TEXT(SOURCE!H261,"????0"),"  ","")," ","")&amp;","&amp;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EIM_DISABLED},</v>
      </c>
    </row>
    <row r="262" spans="1:1">
      <c r="A262" s="154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",SOURCE!$V$2-5+4+1-1-LEN(SUBSTITUTE(SUBSTITUTE(TEXT(SOURCE!H262,"????0"),"  ","")," ",""))), "")&amp;
      SUBSTITUTE(SUBSTITUTE(TEXT(SOURCE!H262,"????0"),"  ","")," ","")&amp;","&amp;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EIM_DISABLED},</v>
      </c>
    </row>
    <row r="263" spans="1:1">
      <c r="A263" s="154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",SOURCE!$V$2-5+4+1-1-LEN(SUBSTITUTE(SUBSTITUTE(TEXT(SOURCE!H263,"????0"),"  ","")," ",""))), "")&amp;
      SUBSTITUTE(SUBSTITUTE(TEXT(SOURCE!H263,"????0"),"  ","")," ","")&amp;","&amp;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EIM_DISABLED},</v>
      </c>
    </row>
    <row r="264" spans="1:1">
      <c r="A264" s="154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",SOURCE!$V$2-5+4+1-1-LEN(SUBSTITUTE(SUBSTITUTE(TEXT(SOURCE!H264,"????0"),"  ","")," ",""))), "")&amp;
      SUBSTITUTE(SUBSTITUTE(TEXT(SOURCE!H264,"????0"),"  ","")," ","")&amp;","&amp;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EIM_DISABLED},</v>
      </c>
    </row>
    <row r="265" spans="1:1">
      <c r="A265" s="154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",SOURCE!$V$2-5+4+1-1-LEN(SUBSTITUTE(SUBSTITUTE(TEXT(SOURCE!H265,"????0"),"  ","")," ",""))), "")&amp;
      SUBSTITUTE(SUBSTITUTE(TEXT(SOURCE!H265,"????0"),"  ","")," ","")&amp;","&amp;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EIM_DISABLED},</v>
      </c>
    </row>
    <row r="266" spans="1:1">
      <c r="A266" s="154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",SOURCE!$V$2-5+4+1-1-LEN(SUBSTITUTE(SUBSTITUTE(TEXT(SOURCE!H266,"????0"),"  ","")," ",""))), "")&amp;
      SUBSTITUTE(SUBSTITUTE(TEXT(SOURCE!H266,"????0"),"  ","")," ","")&amp;","&amp;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EIM_DISABLED},</v>
      </c>
    </row>
    <row r="267" spans="1:1">
      <c r="A267" s="154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",SOURCE!$V$2-5+4+1-1-LEN(SUBSTITUTE(SUBSTITUTE(TEXT(SOURCE!H267,"????0"),"  ","")," ",""))), "")&amp;
      SUBSTITUTE(SUBSTITUTE(TEXT(SOURCE!H267,"????0"),"  ","")," ","")&amp;","&amp;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EIM_DISABLED},</v>
      </c>
    </row>
    <row r="268" spans="1:1">
      <c r="A268" s="154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",SOURCE!$V$2-5+4+1-1-LEN(SUBSTITUTE(SUBSTITUTE(TEXT(SOURCE!H268,"????0"),"  ","")," ",""))), "")&amp;
      SUBSTITUTE(SUBSTITUTE(TEXT(SOURCE!H268,"????0"),"  ","")," ","")&amp;","&amp;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EIM_DISABLED},</v>
      </c>
    </row>
    <row r="269" spans="1:1">
      <c r="A269" s="154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",SOURCE!$V$2-5+4+1-1-LEN(SUBSTITUTE(SUBSTITUTE(TEXT(SOURCE!H269,"????0"),"  ","")," ",""))), "")&amp;
      SUBSTITUTE(SUBSTITUTE(TEXT(SOURCE!H269,"????0"),"  ","")," ","")&amp;","&amp;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EIM_DISABLED},</v>
      </c>
    </row>
    <row r="270" spans="1:1">
      <c r="A270" s="154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",SOURCE!$V$2-5+4+1-1-LEN(SUBSTITUTE(SUBSTITUTE(TEXT(SOURCE!H270,"????0"),"  ","")," ",""))), "")&amp;
      SUBSTITUTE(SUBSTITUTE(TEXT(SOURCE!H270,"????0"),"  ","")," ","")&amp;","&amp;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EIM_DISABLED},</v>
      </c>
    </row>
    <row r="271" spans="1:1">
      <c r="A271" s="154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",SOURCE!$V$2-5+4+1-1-LEN(SUBSTITUTE(SUBSTITUTE(TEXT(SOURCE!H271,"????0"),"  ","")," ",""))), "")&amp;
      SUBSTITUTE(SUBSTITUTE(TEXT(SOURCE!H271,"????0"),"  ","")," ","")&amp;","&amp;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EIM_DISABLED},</v>
      </c>
    </row>
    <row r="272" spans="1:1">
      <c r="A272" s="154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",SOURCE!$V$2-5+4+1-1-LEN(SUBSTITUTE(SUBSTITUTE(TEXT(SOURCE!H272,"????0"),"  ","")," ",""))), "")&amp;
      SUBSTITUTE(SUBSTITUTE(TEXT(SOURCE!H272,"????0"),"  ","")," ","")&amp;","&amp;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EIM_DISABLED},</v>
      </c>
    </row>
    <row r="273" spans="1:1">
      <c r="A273" s="154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",SOURCE!$V$2-5+4+1-1-LEN(SUBSTITUTE(SUBSTITUTE(TEXT(SOURCE!H273,"????0"),"  ","")," ",""))), "")&amp;
      SUBSTITUTE(SUBSTITUTE(TEXT(SOURCE!H273,"????0"),"  ","")," ","")&amp;","&amp;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EIM_DISABLED},</v>
      </c>
    </row>
    <row r="274" spans="1:1">
      <c r="A274" s="154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",SOURCE!$V$2-5+4+1-1-LEN(SUBSTITUTE(SUBSTITUTE(TEXT(SOURCE!H274,"????0"),"  ","")," ",""))), "")&amp;
      SUBSTITUTE(SUBSTITUTE(TEXT(SOURCE!H274,"????0"),"  ","")," ","")&amp;","&amp;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EIM_DISABLED},</v>
      </c>
    </row>
    <row r="275" spans="1:1">
      <c r="A275" s="154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",SOURCE!$V$2-5+4+1-1-LEN(SUBSTITUTE(SUBSTITUTE(TEXT(SOURCE!H275,"????0"),"  ","")," ",""))), "")&amp;
      SUBSTITUTE(SUBSTITUTE(TEXT(SOURCE!H275,"????0"),"  ","")," ","")&amp;","&amp;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EIM_DISABLED},</v>
      </c>
    </row>
    <row r="276" spans="1:1">
      <c r="A276" s="154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",SOURCE!$V$2-5+4+1-1-LEN(SUBSTITUTE(SUBSTITUTE(TEXT(SOURCE!H276,"????0"),"  ","")," ",""))), "")&amp;
      SUBSTITUTE(SUBSTITUTE(TEXT(SOURCE!H276,"????0"),"  ","")," ","")&amp;","&amp;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EIM_DISABLED},</v>
      </c>
    </row>
    <row r="277" spans="1:1">
      <c r="A277" s="154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",SOURCE!$V$2-5+4+1-1-LEN(SUBSTITUTE(SUBSTITUTE(TEXT(SOURCE!H277,"????0"),"  ","")," ",""))), "")&amp;
      SUBSTITUTE(SUBSTITUTE(TEXT(SOURCE!H277,"????0"),"  ","")," ","")&amp;","&amp;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EIM_DISABLED},</v>
      </c>
    </row>
    <row r="278" spans="1:1">
      <c r="A278" s="154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",SOURCE!$V$2-5+4+1-1-LEN(SUBSTITUTE(SUBSTITUTE(TEXT(SOURCE!H278,"????0"),"  ","")," ",""))), "")&amp;
      SUBSTITUTE(SUBSTITUTE(TEXT(SOURCE!H278,"????0"),"  ","")," ","")&amp;","&amp;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EIM_DISABLED},</v>
      </c>
    </row>
    <row r="279" spans="1:1">
      <c r="A279" s="154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",SOURCE!$V$2-5+4+1-1-LEN(SUBSTITUTE(SUBSTITUTE(TEXT(SOURCE!H279,"????0"),"  ","")," ",""))), "")&amp;
      SUBSTITUTE(SUBSTITUTE(TEXT(SOURCE!H279,"????0"),"  ","")," ","")&amp;","&amp;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EIM_DISABLED},</v>
      </c>
    </row>
    <row r="280" spans="1:1">
      <c r="A280" s="154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",SOURCE!$V$2-5+4+1-1-LEN(SUBSTITUTE(SUBSTITUTE(TEXT(SOURCE!H280,"????0"),"  ","")," ",""))), "")&amp;
      SUBSTITUTE(SUBSTITUTE(TEXT(SOURCE!H280,"????0"),"  ","")," ","")&amp;","&amp;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EIM_DISABLED},</v>
      </c>
    </row>
    <row r="281" spans="1:1">
      <c r="A281" s="154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",SOURCE!$V$2-5+4+1-1-LEN(SUBSTITUTE(SUBSTITUTE(TEXT(SOURCE!H281,"????0"),"  ","")," ",""))), "")&amp;
      SUBSTITUTE(SUBSTITUTE(TEXT(SOURCE!H281,"????0"),"  ","")," ","")&amp;","&amp;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EIM_DISABLED},</v>
      </c>
    </row>
    <row r="282" spans="1:1">
      <c r="A282" s="154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",SOURCE!$V$2-5+4+1-1-LEN(SUBSTITUTE(SUBSTITUTE(TEXT(SOURCE!H282,"????0"),"  ","")," ",""))), "")&amp;
      SUBSTITUTE(SUBSTITUTE(TEXT(SOURCE!H282,"????0"),"  ","")," ","")&amp;","&amp;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EIM_DISABLED},</v>
      </c>
    </row>
    <row r="283" spans="1:1">
      <c r="A283" s="154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",SOURCE!$V$2-5+4+1-1-LEN(SUBSTITUTE(SUBSTITUTE(TEXT(SOURCE!H283,"????0"),"  ","")," ",""))), "")&amp;
      SUBSTITUTE(SUBSTITUTE(TEXT(SOURCE!H283,"????0"),"  ","")," ","")&amp;","&amp;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EIM_DISABLED},</v>
      </c>
    </row>
    <row r="284" spans="1:1">
      <c r="A284" s="154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",SOURCE!$V$2-5+4+1-1-LEN(SUBSTITUTE(SUBSTITUTE(TEXT(SOURCE!H284,"????0"),"  ","")," ",""))), "")&amp;
      SUBSTITUTE(SUBSTITUTE(TEXT(SOURCE!H284,"????0"),"  ","")," ","")&amp;","&amp;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EIM_DISABLED},</v>
      </c>
    </row>
    <row r="285" spans="1:1">
      <c r="A285" s="154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",SOURCE!$V$2-5+4+1-1-LEN(SUBSTITUTE(SUBSTITUTE(TEXT(SOURCE!H285,"????0"),"  ","")," ",""))), "")&amp;
      SUBSTITUTE(SUBSTITUTE(TEXT(SOURCE!H285,"????0"),"  ","")," ","")&amp;","&amp;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EIM_DISABLED},</v>
      </c>
    </row>
    <row r="286" spans="1:1">
      <c r="A286" s="154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",SOURCE!$V$2-5+4+1-1-LEN(SUBSTITUTE(SUBSTITUTE(TEXT(SOURCE!H286,"????0"),"  ","")," ",""))), "")&amp;
      SUBSTITUTE(SUBSTITUTE(TEXT(SOURCE!H286,"????0"),"  ","")," ","")&amp;","&amp;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EIM_DISABLED},</v>
      </c>
    </row>
    <row r="287" spans="1:1">
      <c r="A287" s="154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",SOURCE!$V$2-5+4+1-1-LEN(SUBSTITUTE(SUBSTITUTE(TEXT(SOURCE!H287,"????0"),"  ","")," ",""))), "")&amp;
      SUBSTITUTE(SUBSTITUTE(TEXT(SOURCE!H287,"????0"),"  ","")," ","")&amp;","&amp;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EIM_DISABLED},</v>
      </c>
    </row>
    <row r="288" spans="1:1">
      <c r="A288" s="154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",SOURCE!$V$2-5+4+1-1-LEN(SUBSTITUTE(SUBSTITUTE(TEXT(SOURCE!H288,"????0"),"  ","")," ",""))), "")&amp;
      SUBSTITUTE(SUBSTITUTE(TEXT(SOURCE!H288,"????0"),"  ","")," ","")&amp;","&amp;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EIM_DISABLED},</v>
      </c>
    </row>
    <row r="289" spans="1:1">
      <c r="A289" s="154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",SOURCE!$V$2-5+4+1-1-LEN(SUBSTITUTE(SUBSTITUTE(TEXT(SOURCE!H289,"????0"),"  ","")," ",""))), "")&amp;
      SUBSTITUTE(SUBSTITUTE(TEXT(SOURCE!H289,"????0"),"  ","")," ","")&amp;","&amp;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EIM_DISABLED},</v>
      </c>
    </row>
    <row r="290" spans="1:1">
      <c r="A290" s="154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",SOURCE!$V$2-5+4+1-1-LEN(SUBSTITUTE(SUBSTITUTE(TEXT(SOURCE!H290,"????0"),"  ","")," ",""))), "")&amp;
      SUBSTITUTE(SUBSTITUTE(TEXT(SOURCE!H290,"????0"),"  ","")," ","")&amp;","&amp;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EIM_DISABLED},</v>
      </c>
    </row>
    <row r="291" spans="1:1">
      <c r="A291" s="154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",SOURCE!$V$2-5+4+1-1-LEN(SUBSTITUTE(SUBSTITUTE(TEXT(SOURCE!H291,"????0"),"  ","")," ",""))), "")&amp;
      SUBSTITUTE(SUBSTITUTE(TEXT(SOURCE!H291,"????0"),"  ","")," ","")&amp;","&amp;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EIM_DISABLED},</v>
      </c>
    </row>
    <row r="292" spans="1:1">
      <c r="A292" s="154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",SOURCE!$V$2-5+4+1-1-LEN(SUBSTITUTE(SUBSTITUTE(TEXT(SOURCE!H292,"????0"),"  ","")," ",""))), "")&amp;
      SUBSTITUTE(SUBSTITUTE(TEXT(SOURCE!H292,"????0"),"  ","")," ","")&amp;","&amp;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EIM_DISABLED},</v>
      </c>
    </row>
    <row r="293" spans="1:1">
      <c r="A293" s="154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",SOURCE!$V$2-5+4+1-1-LEN(SUBSTITUTE(SUBSTITUTE(TEXT(SOURCE!H293,"????0"),"  ","")," ",""))), "")&amp;
      SUBSTITUTE(SUBSTITUTE(TEXT(SOURCE!H293,"????0"),"  ","")," ","")&amp;","&amp;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EIM_DISABLED},</v>
      </c>
    </row>
    <row r="294" spans="1:1">
      <c r="A294" s="154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",SOURCE!$V$2-5+4+1-1-LEN(SUBSTITUTE(SUBSTITUTE(TEXT(SOURCE!H294,"????0"),"  ","")," ",""))), "")&amp;
      SUBSTITUTE(SUBSTITUTE(TEXT(SOURCE!H294,"????0"),"  ","")," ","")&amp;","&amp;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EIM_DISABLED},</v>
      </c>
    </row>
    <row r="295" spans="1:1">
      <c r="A295" s="154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",SOURCE!$V$2-5+4+1-1-LEN(SUBSTITUTE(SUBSTITUTE(TEXT(SOURCE!H295,"????0"),"  ","")," ",""))), "")&amp;
      SUBSTITUTE(SUBSTITUTE(TEXT(SOURCE!H295,"????0"),"  ","")," ","")&amp;","&amp;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EIM_DISABLED},</v>
      </c>
    </row>
    <row r="296" spans="1:1">
      <c r="A296" s="154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",SOURCE!$V$2-5+4+1-1-LEN(SUBSTITUTE(SUBSTITUTE(TEXT(SOURCE!H296,"????0"),"  ","")," ",""))), "")&amp;
      SUBSTITUTE(SUBSTITUTE(TEXT(SOURCE!H296,"????0"),"  ","")," ","")&amp;","&amp;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EIM_DISABLED},</v>
      </c>
    </row>
    <row r="297" spans="1:1">
      <c r="A297" s="154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",SOURCE!$V$2-5+4+1-1-LEN(SUBSTITUTE(SUBSTITUTE(TEXT(SOURCE!H297,"????0"),"  ","")," ",""))), "")&amp;
      SUBSTITUTE(SUBSTITUTE(TEXT(SOURCE!H297,"????0"),"  ","")," ","")&amp;","&amp;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EIM_DISABLED},</v>
      </c>
    </row>
    <row r="298" spans="1:1">
      <c r="A298" s="154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",SOURCE!$V$2-5+4+1-1-LEN(SUBSTITUTE(SUBSTITUTE(TEXT(SOURCE!H298,"????0"),"  ","")," ",""))), "")&amp;
      SUBSTITUTE(SUBSTITUTE(TEXT(SOURCE!H298,"????0"),"  ","")," ","")&amp;","&amp;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EIM_DISABLED},</v>
      </c>
    </row>
    <row r="299" spans="1:1">
      <c r="A299" s="154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",SOURCE!$V$2-5+4+1-1-LEN(SUBSTITUTE(SUBSTITUTE(TEXT(SOURCE!H299,"????0"),"  ","")," ",""))), "")&amp;
      SUBSTITUTE(SUBSTITUTE(TEXT(SOURCE!H299,"????0"),"  ","")," ","")&amp;","&amp;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EIM_DISABLED},</v>
      </c>
    </row>
    <row r="300" spans="1:1">
      <c r="A300" s="154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",SOURCE!$V$2-5+4+1-1-LEN(SUBSTITUTE(SUBSTITUTE(TEXT(SOURCE!H300,"????0"),"  ","")," ",""))), "")&amp;
      SUBSTITUTE(SUBSTITUTE(TEXT(SOURCE!H300,"????0"),"  ","")," ","")&amp;","&amp;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EIM_DISABLED},</v>
      </c>
    </row>
    <row r="301" spans="1:1">
      <c r="A301" s="154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",SOURCE!$V$2-5+4+1-1-LEN(SUBSTITUTE(SUBSTITUTE(TEXT(SOURCE!H301,"????0"),"  ","")," ",""))), "")&amp;
      SUBSTITUTE(SUBSTITUTE(TEXT(SOURCE!H301,"????0"),"  ","")," ","")&amp;","&amp;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EIM_DISABLED},</v>
      </c>
    </row>
    <row r="302" spans="1:1">
      <c r="A302" s="154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",SOURCE!$V$2-5+4+1-1-LEN(SUBSTITUTE(SUBSTITUTE(TEXT(SOURCE!H302,"????0"),"  ","")," ",""))), "")&amp;
      SUBSTITUTE(SUBSTITUTE(TEXT(SOURCE!H302,"????0"),"  ","")," ","")&amp;","&amp;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EIM_DISABLED},</v>
      </c>
    </row>
    <row r="303" spans="1:1">
      <c r="A303" s="154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",SOURCE!$V$2-5+4+1-1-LEN(SUBSTITUTE(SUBSTITUTE(TEXT(SOURCE!H303,"????0"),"  ","")," ",""))), "")&amp;
      SUBSTITUTE(SUBSTITUTE(TEXT(SOURCE!H303,"????0"),"  ","")," ","")&amp;","&amp;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EIM_DISABLED},</v>
      </c>
    </row>
    <row r="304" spans="1:1">
      <c r="A304" s="154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",SOURCE!$V$2-5+4+1-1-LEN(SUBSTITUTE(SUBSTITUTE(TEXT(SOURCE!H304,"????0"),"  ","")," ",""))), "")&amp;
      SUBSTITUTE(SUBSTITUTE(TEXT(SOURCE!H304,"????0"),"  ","")," ","")&amp;","&amp;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EIM_DISABLED},</v>
      </c>
    </row>
    <row r="305" spans="1:1">
      <c r="A305" s="154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",SOURCE!$V$2-5+4+1-1-LEN(SUBSTITUTE(SUBSTITUTE(TEXT(SOURCE!H305,"????0"),"  ","")," ",""))), "")&amp;
      SUBSTITUTE(SUBSTITUTE(TEXT(SOURCE!H305,"????0"),"  ","")," ","")&amp;","&amp;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EIM_DISABLED},</v>
      </c>
    </row>
    <row r="306" spans="1:1">
      <c r="A306" s="154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",SOURCE!$V$2-5+4+1-1-LEN(SUBSTITUTE(SUBSTITUTE(TEXT(SOURCE!H306,"????0"),"  ","")," ",""))), "")&amp;
      SUBSTITUTE(SUBSTITUTE(TEXT(SOURCE!H306,"????0"),"  ","")," ","")&amp;","&amp;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EIM_DISABLED},</v>
      </c>
    </row>
    <row r="307" spans="1:1">
      <c r="A307" s="154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",SOURCE!$V$2-5+4+1-1-LEN(SUBSTITUTE(SUBSTITUTE(TEXT(SOURCE!H307,"????0"),"  ","")," ",""))), "")&amp;
      SUBSTITUTE(SUBSTITUTE(TEXT(SOURCE!H307,"????0"),"  ","")," ","")&amp;","&amp;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EIM_DISABLED},</v>
      </c>
    </row>
    <row r="308" spans="1:1">
      <c r="A308" s="154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",SOURCE!$V$2-5+4+1-1-LEN(SUBSTITUTE(SUBSTITUTE(TEXT(SOURCE!H308,"????0"),"  ","")," ",""))), "")&amp;
      SUBSTITUTE(SUBSTITUTE(TEXT(SOURCE!H308,"????0"),"  ","")," ","")&amp;","&amp;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EIM_DISABLED},</v>
      </c>
    </row>
    <row r="309" spans="1:1">
      <c r="A309" s="154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",SOURCE!$V$2-5+4+1-1-LEN(SUBSTITUTE(SUBSTITUTE(TEXT(SOURCE!H309,"????0"),"  ","")," ",""))), "")&amp;
      SUBSTITUTE(SUBSTITUTE(TEXT(SOURCE!H309,"????0"),"  ","")," ","")&amp;","&amp;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EIM_DISABLED},</v>
      </c>
    </row>
    <row r="310" spans="1:1">
      <c r="A310" s="154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",SOURCE!$V$2-5+4+1-1-LEN(SUBSTITUTE(SUBSTITUTE(TEXT(SOURCE!H310,"????0"),"  ","")," ",""))), "")&amp;
      SUBSTITUTE(SUBSTITUTE(TEXT(SOURCE!H310,"????0"),"  ","")," ","")&amp;","&amp;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EIM_DISABLED},</v>
      </c>
    </row>
    <row r="311" spans="1:1">
      <c r="A311" s="154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",SOURCE!$V$2-5+4+1-1-LEN(SUBSTITUTE(SUBSTITUTE(TEXT(SOURCE!H311,"????0"),"  ","")," ",""))), "")&amp;
      SUBSTITUTE(SUBSTITUTE(TEXT(SOURCE!H311,"????0"),"  ","")," ","")&amp;","&amp;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EIM_DISABLED},</v>
      </c>
    </row>
    <row r="312" spans="1:1">
      <c r="A312" s="154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",SOURCE!$V$2-5+4+1-1-LEN(SUBSTITUTE(SUBSTITUTE(TEXT(SOURCE!H312,"????0"),"  ","")," ",""))), "")&amp;
      SUBSTITUTE(SUBSTITUTE(TEXT(SOURCE!H312,"????0"),"  ","")," ","")&amp;","&amp;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EIM_DISABLED},</v>
      </c>
    </row>
    <row r="313" spans="1:1">
      <c r="A313" s="154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",SOURCE!$V$2-5+4+1-1-LEN(SUBSTITUTE(SUBSTITUTE(TEXT(SOURCE!H313,"????0"),"  ","")," ",""))), "")&amp;
      SUBSTITUTE(SUBSTITUTE(TEXT(SOURCE!H313,"????0"),"  ","")," ","")&amp;","&amp;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EIM_DISABLED},</v>
      </c>
    </row>
    <row r="314" spans="1:1">
      <c r="A314" s="154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",SOURCE!$V$2-5+4+1-1-LEN(SUBSTITUTE(SUBSTITUTE(TEXT(SOURCE!H314,"????0"),"  ","")," ",""))), "")&amp;
      SUBSTITUTE(SUBSTITUTE(TEXT(SOURCE!H314,"????0"),"  ","")," ","")&amp;","&amp;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EIM_DISABLED},</v>
      </c>
    </row>
    <row r="315" spans="1:1">
      <c r="A315" s="154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",SOURCE!$V$2-5+4+1-1-LEN(SUBSTITUTE(SUBSTITUTE(TEXT(SOURCE!H315,"????0"),"  ","")," ",""))), "")&amp;
      SUBSTITUTE(SUBSTITUTE(TEXT(SOURCE!H315,"????0"),"  ","")," ","")&amp;","&amp;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EIM_DISABLED},</v>
      </c>
    </row>
    <row r="316" spans="1:1">
      <c r="A316" s="154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",SOURCE!$V$2-5+4+1-1-LEN(SUBSTITUTE(SUBSTITUTE(TEXT(SOURCE!H316,"????0"),"  ","")," ",""))), "")&amp;
      SUBSTITUTE(SUBSTITUTE(TEXT(SOURCE!H316,"????0"),"  ","")," ","")&amp;","&amp;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EIM_DISABLED},</v>
      </c>
    </row>
    <row r="317" spans="1:1">
      <c r="A317" s="154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",SOURCE!$V$2-5+4+1-1-LEN(SUBSTITUTE(SUBSTITUTE(TEXT(SOURCE!H317,"????0"),"  ","")," ",""))), "")&amp;
      SUBSTITUTE(SUBSTITUTE(TEXT(SOURCE!H317,"????0"),"  ","")," ","")&amp;","&amp;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EIM_DISABLED},</v>
      </c>
    </row>
    <row r="318" spans="1:1">
      <c r="A318" s="154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",SOURCE!$V$2-5+4+1-1-LEN(SUBSTITUTE(SUBSTITUTE(TEXT(SOURCE!H318,"????0"),"  ","")," ",""))), "")&amp;
      SUBSTITUTE(SUBSTITUTE(TEXT(SOURCE!H318,"????0"),"  ","")," ","")&amp;","&amp;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EIM_DISABLED},</v>
      </c>
    </row>
    <row r="319" spans="1:1">
      <c r="A319" s="154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",SOURCE!$V$2-5+4+1-1-LEN(SUBSTITUTE(SUBSTITUTE(TEXT(SOURCE!H319,"????0"),"  ","")," ",""))), "")&amp;
      SUBSTITUTE(SUBSTITUTE(TEXT(SOURCE!H319,"????0"),"  ","")," ","")&amp;","&amp;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EIM_DISABLED},</v>
      </c>
    </row>
    <row r="320" spans="1:1">
      <c r="A320" s="154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",SOURCE!$V$2-5+4+1-1-LEN(SUBSTITUTE(SUBSTITUTE(TEXT(SOURCE!H320,"????0"),"  ","")," ",""))), "")&amp;
      SUBSTITUTE(SUBSTITUTE(TEXT(SOURCE!H320,"????0"),"  ","")," ","")&amp;","&amp;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EIM_DISABLED},</v>
      </c>
    </row>
    <row r="321" spans="1:1">
      <c r="A321" s="154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",SOURCE!$V$2-5+4+1-1-LEN(SUBSTITUTE(SUBSTITUTE(TEXT(SOURCE!H321,"????0"),"  ","")," ",""))), "")&amp;
      SUBSTITUTE(SUBSTITUTE(TEXT(SOURCE!H321,"????0"),"  ","")," ","")&amp;","&amp;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EIM_DISABLED},</v>
      </c>
    </row>
    <row r="322" spans="1:1">
      <c r="A322" s="154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",SOURCE!$V$2-5+4+1-1-LEN(SUBSTITUTE(SUBSTITUTE(TEXT(SOURCE!H322,"????0"),"  ","")," ",""))), "")&amp;
      SUBSTITUTE(SUBSTITUTE(TEXT(SOURCE!H322,"????0"),"  ","")," ","")&amp;","&amp;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EIM_DISABLED},</v>
      </c>
    </row>
    <row r="323" spans="1:1">
      <c r="A323" s="154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",SOURCE!$V$2-5+4+1-1-LEN(SUBSTITUTE(SUBSTITUTE(TEXT(SOURCE!H323,"????0"),"  ","")," ",""))), "")&amp;
      SUBSTITUTE(SUBSTITUTE(TEXT(SOURCE!H323,"????0"),"  ","")," ","")&amp;","&amp;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| EIM_DISABLED},</v>
      </c>
    </row>
    <row r="324" spans="1:1">
      <c r="A324" s="154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",SOURCE!$V$2-5+4+1-1-LEN(SUBSTITUTE(SUBSTITUTE(TEXT(SOURCE!H324,"????0"),"  ","")," ",""))), "")&amp;
      SUBSTITUTE(SUBSTITUTE(TEXT(SOURCE!H324,"????0"),"  ","")," ","")&amp;","&amp;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| EIM_DISABLED},</v>
      </c>
    </row>
    <row r="325" spans="1:1">
      <c r="A325" s="154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",SOURCE!$V$2-5+4+1-1-LEN(SUBSTITUTE(SUBSTITUTE(TEXT(SOURCE!H325,"????0"),"  ","")," ",""))), "")&amp;
      SUBSTITUTE(SUBSTITUTE(TEXT(SOURCE!H325,"????0"),"  ","")," ","")&amp;","&amp;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EIM_DISABLED},</v>
      </c>
    </row>
    <row r="326" spans="1:1">
      <c r="A326" s="154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",SOURCE!$V$2-5+4+1-1-LEN(SUBSTITUTE(SUBSTITUTE(TEXT(SOURCE!H326,"????0"),"  ","")," ",""))), "")&amp;
      SUBSTITUTE(SUBSTITUTE(TEXT(SOURCE!H326,"????0"),"  ","")," ","")&amp;","&amp;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| EIM_DISABLED},</v>
      </c>
    </row>
    <row r="327" spans="1:1">
      <c r="A327" s="154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",SOURCE!$V$2-5+4+1-1-LEN(SUBSTITUTE(SUBSTITUTE(TEXT(SOURCE!H327,"????0"),"  ","")," ",""))), "")&amp;
      SUBSTITUTE(SUBSTITUTE(TEXT(SOURCE!H327,"????0"),"  ","")," ","")&amp;","&amp;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| EIM_DISABLED},</v>
      </c>
    </row>
    <row r="328" spans="1:1">
      <c r="A328" s="154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",SOURCE!$V$2-5+4+1-1-LEN(SUBSTITUTE(SUBSTITUTE(TEXT(SOURCE!H328,"????0"),"  ","")," ",""))), "")&amp;
      SUBSTITUTE(SUBSTITUTE(TEXT(SOURCE!H328,"????0"),"  ","")," ","")&amp;","&amp;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EIM_DISABLED},</v>
      </c>
    </row>
    <row r="329" spans="1:1">
      <c r="A329" s="154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",SOURCE!$V$2-5+4+1-1-LEN(SUBSTITUTE(SUBSTITUTE(TEXT(SOURCE!H329,"????0"),"  ","")," ",""))), "")&amp;
      SUBSTITUTE(SUBSTITUTE(TEXT(SOURCE!H329,"????0"),"  ","")," ","")&amp;","&amp;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EIM_DISABLED},</v>
      </c>
    </row>
    <row r="330" spans="1:1">
      <c r="A330" s="154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",SOURCE!$V$2-5+4+1-1-LEN(SUBSTITUTE(SUBSTITUTE(TEXT(SOURCE!H330,"????0"),"  ","")," ",""))), "")&amp;
      SUBSTITUTE(SUBSTITUTE(TEXT(SOURCE!H330,"????0"),"  ","")," ","")&amp;","&amp;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EIM_DISABLED},</v>
      </c>
    </row>
    <row r="331" spans="1:1">
      <c r="A331" s="154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",SOURCE!$V$2-5+4+1-1-LEN(SUBSTITUTE(SUBSTITUTE(TEXT(SOURCE!H331,"????0"),"  ","")," ",""))), "")&amp;
      SUBSTITUTE(SUBSTITUTE(TEXT(SOURCE!H331,"????0"),"  ","")," ","")&amp;","&amp;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EIM_DISABLED},</v>
      </c>
    </row>
    <row r="332" spans="1:1">
      <c r="A332" s="154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",SOURCE!$V$2-5+4+1-1-LEN(SUBSTITUTE(SUBSTITUTE(TEXT(SOURCE!H332,"????0"),"  ","")," ",""))), "")&amp;
      SUBSTITUTE(SUBSTITUTE(TEXT(SOURCE!H332,"????0"),"  ","")," ","")&amp;","&amp;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EIM_DISABLED},</v>
      </c>
    </row>
    <row r="333" spans="1:1">
      <c r="A333" s="154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",SOURCE!$V$2-5+4+1-1-LEN(SUBSTITUTE(SUBSTITUTE(TEXT(SOURCE!H333,"????0"),"  ","")," ",""))), "")&amp;
      SUBSTITUTE(SUBSTITUTE(TEXT(SOURCE!H333,"????0"),"  ","")," ","")&amp;","&amp;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EIM_DISABLED},</v>
      </c>
    </row>
    <row r="334" spans="1:1">
      <c r="A334" s="154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",SOURCE!$V$2-5+4+1-1-LEN(SUBSTITUTE(SUBSTITUTE(TEXT(SOURCE!H334,"????0"),"  ","")," ",""))), "")&amp;
      SUBSTITUTE(SUBSTITUTE(TEXT(SOURCE!H334,"????0"),"  ","")," ","")&amp;","&amp;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EIM_DISABLED},</v>
      </c>
    </row>
    <row r="335" spans="1:1">
      <c r="A335" s="154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",SOURCE!$V$2-5+4+1-1-LEN(SUBSTITUTE(SUBSTITUTE(TEXT(SOURCE!H335,"????0"),"  ","")," ",""))), "")&amp;
      SUBSTITUTE(SUBSTITUTE(TEXT(SOURCE!H335,"????0"),"  ","")," ","")&amp;","&amp;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EIM_DISABLED},</v>
      </c>
    </row>
    <row r="336" spans="1:1">
      <c r="A336" s="154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",SOURCE!$V$2-5+4+1-1-LEN(SUBSTITUTE(SUBSTITUTE(TEXT(SOURCE!H336,"????0"),"  ","")," ",""))), "")&amp;
      SUBSTITUTE(SUBSTITUTE(TEXT(SOURCE!H336,"????0"),"  ","")," ","")&amp;","&amp;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EIM_DISABLED},</v>
      </c>
    </row>
    <row r="337" spans="1:1">
      <c r="A337" s="154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",SOURCE!$V$2-5+4+1-1-LEN(SUBSTITUTE(SUBSTITUTE(TEXT(SOURCE!H337,"????0"),"  ","")," ",""))), "")&amp;
      SUBSTITUTE(SUBSTITUTE(TEXT(SOURCE!H337,"????0"),"  ","")," ","")&amp;","&amp;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EIM_DISABLED},</v>
      </c>
    </row>
    <row r="338" spans="1:1">
      <c r="A338" s="154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",SOURCE!$V$2-5+4+1-1-LEN(SUBSTITUTE(SUBSTITUTE(TEXT(SOURCE!H338,"????0"),"  ","")," ",""))), "")&amp;
      SUBSTITUTE(SUBSTITUTE(TEXT(SOURCE!H338,"????0"),"  ","")," ","")&amp;","&amp;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EIM_DISABLED},</v>
      </c>
    </row>
    <row r="339" spans="1:1">
      <c r="A339" s="154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",SOURCE!$V$2-5+4+1-1-LEN(SUBSTITUTE(SUBSTITUTE(TEXT(SOURCE!H339,"????0"),"  ","")," ",""))), "")&amp;
      SUBSTITUTE(SUBSTITUTE(TEXT(SOURCE!H339,"????0"),"  ","")," ","")&amp;","&amp;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EIM_DISABLED},</v>
      </c>
    </row>
    <row r="340" spans="1:1">
      <c r="A340" s="154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",SOURCE!$V$2-5+4+1-1-LEN(SUBSTITUTE(SUBSTITUTE(TEXT(SOURCE!H340,"????0"),"  ","")," ",""))), "")&amp;
      SUBSTITUTE(SUBSTITUTE(TEXT(SOURCE!H340,"????0"),"  ","")," ","")&amp;","&amp;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EIM_DISABLED},</v>
      </c>
    </row>
    <row r="341" spans="1:1">
      <c r="A341" s="154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",SOURCE!$V$2-5+4+1-1-LEN(SUBSTITUTE(SUBSTITUTE(TEXT(SOURCE!H341,"????0"),"  ","")," ",""))), "")&amp;
      SUBSTITUTE(SUBSTITUTE(TEXT(SOURCE!H341,"????0"),"  ","")," ","")&amp;","&amp;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EIM_DISABLED},</v>
      </c>
    </row>
    <row r="342" spans="1:1">
      <c r="A342" s="154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",SOURCE!$V$2-5+4+1-1-LEN(SUBSTITUTE(SUBSTITUTE(TEXT(SOURCE!H342,"????0"),"  ","")," ",""))), "")&amp;
      SUBSTITUTE(SUBSTITUTE(TEXT(SOURCE!H342,"????0"),"  ","")," ","")&amp;","&amp;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EIM_DISABLED},</v>
      </c>
    </row>
    <row r="343" spans="1:1">
      <c r="A343" s="154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",SOURCE!$V$2-5+4+1-1-LEN(SUBSTITUTE(SUBSTITUTE(TEXT(SOURCE!H343,"????0"),"  ","")," ",""))), "")&amp;
      SUBSTITUTE(SUBSTITUTE(TEXT(SOURCE!H343,"????0"),"  ","")," ","")&amp;","&amp;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EIM_DISABLED},</v>
      </c>
    </row>
    <row r="344" spans="1:1">
      <c r="A344" s="154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",SOURCE!$V$2-5+4+1-1-LEN(SUBSTITUTE(SUBSTITUTE(TEXT(SOURCE!H344,"????0"),"  ","")," ",""))), "")&amp;
      SUBSTITUTE(SUBSTITUTE(TEXT(SOURCE!H344,"????0"),"  ","")," ","")&amp;","&amp;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EIM_DISABLED},</v>
      </c>
    </row>
    <row r="345" spans="1:1">
      <c r="A345" s="154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",SOURCE!$V$2-5+4+1-1-LEN(SUBSTITUTE(SUBSTITUTE(TEXT(SOURCE!H345,"????0"),"  ","")," ",""))), "")&amp;
      SUBSTITUTE(SUBSTITUTE(TEXT(SOURCE!H345,"????0"),"  ","")," ","")&amp;","&amp;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EIM_DISABLED},</v>
      </c>
    </row>
    <row r="346" spans="1:1">
      <c r="A346" s="154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",SOURCE!$V$2-5+4+1-1-LEN(SUBSTITUTE(SUBSTITUTE(TEXT(SOURCE!H346,"????0"),"  ","")," ",""))), "")&amp;
      SUBSTITUTE(SUBSTITUTE(TEXT(SOURCE!H346,"????0"),"  ","")," ","")&amp;","&amp;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EIM_DISABLED},</v>
      </c>
    </row>
    <row r="347" spans="1:1">
      <c r="A347" s="154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",SOURCE!$V$2-5+4+1-1-LEN(SUBSTITUTE(SUBSTITUTE(TEXT(SOURCE!H347,"????0"),"  ","")," ",""))), "")&amp;
      SUBSTITUTE(SUBSTITUTE(TEXT(SOURCE!H347,"????0"),"  ","")," ","")&amp;","&amp;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EIM_DISABLED},</v>
      </c>
    </row>
    <row r="348" spans="1:1">
      <c r="A348" s="154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",SOURCE!$V$2-5+4+1-1-LEN(SUBSTITUTE(SUBSTITUTE(TEXT(SOURCE!H348,"????0"),"  ","")," ",""))), "")&amp;
      SUBSTITUTE(SUBSTITUTE(TEXT(SOURCE!H348,"????0"),"  ","")," ","")&amp;","&amp;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| EIM_DISABLED},</v>
      </c>
    </row>
    <row r="349" spans="1:1">
      <c r="A349" s="154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",SOURCE!$V$2-5+4+1-1-LEN(SUBSTITUTE(SUBSTITUTE(TEXT(SOURCE!H349,"????0"),"  ","")," ",""))), "")&amp;
      SUBSTITUTE(SUBSTITUTE(TEXT(SOURCE!H349,"????0"),"  ","")," ","")&amp;","&amp;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EIM_DISABLED},</v>
      </c>
    </row>
    <row r="350" spans="1:1">
      <c r="A350" s="154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",SOURCE!$V$2-5+4+1-1-LEN(SUBSTITUTE(SUBSTITUTE(TEXT(SOURCE!H350,"????0"),"  ","")," ",""))), "")&amp;
      SUBSTITUTE(SUBSTITUTE(TEXT(SOURCE!H350,"????0"),"  ","")," ","")&amp;","&amp;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EIM_DISABLED},</v>
      </c>
    </row>
    <row r="351" spans="1:1">
      <c r="A351" s="154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",SOURCE!$V$2-5+4+1-1-LEN(SUBSTITUTE(SUBSTITUTE(TEXT(SOURCE!H351,"????0"),"  ","")," ",""))), "")&amp;
      SUBSTITUTE(SUBSTITUTE(TEXT(SOURCE!H351,"????0"),"  ","")," ","")&amp;","&amp;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| EIM_DISABLED},</v>
      </c>
    </row>
    <row r="352" spans="1:1">
      <c r="A352" s="154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",SOURCE!$V$2-5+4+1-1-LEN(SUBSTITUTE(SUBSTITUTE(TEXT(SOURCE!H352,"????0"),"  ","")," ",""))), "")&amp;
      SUBSTITUTE(SUBSTITUTE(TEXT(SOURCE!H352,"????0"),"  ","")," ","")&amp;","&amp;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EIM_DISABLED},</v>
      </c>
    </row>
    <row r="353" spans="1:1">
      <c r="A353" s="154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",SOURCE!$V$2-5+4+1-1-LEN(SUBSTITUTE(SUBSTITUTE(TEXT(SOURCE!H353,"????0"),"  ","")," ",""))), "")&amp;
      SUBSTITUTE(SUBSTITUTE(TEXT(SOURCE!H353,"????0"),"  ","")," ","")&amp;","&amp;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EIM_DISABLED},</v>
      </c>
    </row>
    <row r="354" spans="1:1">
      <c r="A354" s="154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",SOURCE!$V$2-5+4+1-1-LEN(SUBSTITUTE(SUBSTITUTE(TEXT(SOURCE!H354,"????0"),"  ","")," ",""))), "")&amp;
      SUBSTITUTE(SUBSTITUTE(TEXT(SOURCE!H354,"????0"),"  ","")," ","")&amp;","&amp;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EIM_DISABLED},</v>
      </c>
    </row>
    <row r="355" spans="1:1">
      <c r="A355" s="154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",SOURCE!$V$2-5+4+1-1-LEN(SUBSTITUTE(SUBSTITUTE(TEXT(SOURCE!H355,"????0"),"  ","")," ",""))), "")&amp;
      SUBSTITUTE(SUBSTITUTE(TEXT(SOURCE!H355,"????0"),"  ","")," ","")&amp;","&amp;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EIM_DISABLED},</v>
      </c>
    </row>
    <row r="356" spans="1:1">
      <c r="A356" s="154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",SOURCE!$V$2-5+4+1-1-LEN(SUBSTITUTE(SUBSTITUTE(TEXT(SOURCE!H356,"????0"),"  ","")," ",""))), "")&amp;
      SUBSTITUTE(SUBSTITUTE(TEXT(SOURCE!H356,"????0"),"  ","")," ","")&amp;","&amp;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EIM_DISABLED},</v>
      </c>
    </row>
    <row r="357" spans="1:1">
      <c r="A357" s="154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",SOURCE!$V$2-5+4+1-1-LEN(SUBSTITUTE(SUBSTITUTE(TEXT(SOURCE!H357,"????0"),"  ","")," ",""))), "")&amp;
      SUBSTITUTE(SUBSTITUTE(TEXT(SOURCE!H357,"????0"),"  ","")," ","")&amp;","&amp;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EIM_DISABLED},</v>
      </c>
    </row>
    <row r="358" spans="1:1">
      <c r="A358" s="154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",SOURCE!$V$2-5+4+1-1-LEN(SUBSTITUTE(SUBSTITUTE(TEXT(SOURCE!H358,"????0"),"  ","")," ",""))), "")&amp;
      SUBSTITUTE(SUBSTITUTE(TEXT(SOURCE!H358,"????0"),"  ","")," ","")&amp;","&amp;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EIM_DISABLED},</v>
      </c>
    </row>
    <row r="359" spans="1:1">
      <c r="A359" s="154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",SOURCE!$V$2-5+4+1-1-LEN(SUBSTITUTE(SUBSTITUTE(TEXT(SOURCE!H359,"????0"),"  ","")," ",""))), "")&amp;
      SUBSTITUTE(SUBSTITUTE(TEXT(SOURCE!H359,"????0"),"  ","")," ","")&amp;","&amp;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EIM_DISABLED},</v>
      </c>
    </row>
    <row r="360" spans="1:1">
      <c r="A360" s="154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",SOURCE!$V$2-5+4+1-1-LEN(SUBSTITUTE(SUBSTITUTE(TEXT(SOURCE!H360,"????0"),"  ","")," ",""))), "")&amp;
      SUBSTITUTE(SUBSTITUTE(TEXT(SOURCE!H360,"????0"),"  ","")," ","")&amp;","&amp;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EIM_DISABLED},</v>
      </c>
    </row>
    <row r="361" spans="1:1">
      <c r="A361" s="154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",SOURCE!$V$2-5+4+1-1-LEN(SUBSTITUTE(SUBSTITUTE(TEXT(SOURCE!H361,"????0"),"  ","")," ",""))), "")&amp;
      SUBSTITUTE(SUBSTITUTE(TEXT(SOURCE!H361,"????0"),"  ","")," ","")&amp;","&amp;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EIM_DISABLED},</v>
      </c>
    </row>
    <row r="362" spans="1:1">
      <c r="A362" s="154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",SOURCE!$V$2-5+4+1-1-LEN(SUBSTITUTE(SUBSTITUTE(TEXT(SOURCE!H362,"????0"),"  ","")," ",""))), "")&amp;
      SUBSTITUTE(SUBSTITUTE(TEXT(SOURCE!H362,"????0"),"  ","")," ","")&amp;","&amp;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| EIM_DISABLED},</v>
      </c>
    </row>
    <row r="363" spans="1:1">
      <c r="A363" s="154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",SOURCE!$V$2-5+4+1-1-LEN(SUBSTITUTE(SUBSTITUTE(TEXT(SOURCE!H363,"????0"),"  ","")," ",""))), "")&amp;
      SUBSTITUTE(SUBSTITUTE(TEXT(SOURCE!H363,"????0"),"  ","")," ","")&amp;","&amp;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| EIM_DISABLED},</v>
      </c>
    </row>
    <row r="364" spans="1:1">
      <c r="A364" s="154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",SOURCE!$V$2-5+4+1-1-LEN(SUBSTITUTE(SUBSTITUTE(TEXT(SOURCE!H364,"????0"),"  ","")," ",""))), "")&amp;
      SUBSTITUTE(SUBSTITUTE(TEXT(SOURCE!H364,"????0"),"  ","")," ","")&amp;","&amp;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EIM_DISABLED},</v>
      </c>
    </row>
    <row r="365" spans="1:1">
      <c r="A365" s="154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",SOURCE!$V$2-5+4+1-1-LEN(SUBSTITUTE(SUBSTITUTE(TEXT(SOURCE!H365,"????0"),"  ","")," ",""))), "")&amp;
      SUBSTITUTE(SUBSTITUTE(TEXT(SOURCE!H365,"????0"),"  ","")," ","")&amp;","&amp;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| EIM_DISABLED},</v>
      </c>
    </row>
    <row r="366" spans="1:1">
      <c r="A366" s="154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",SOURCE!$V$2-5+4+1-1-LEN(SUBSTITUTE(SUBSTITUTE(TEXT(SOURCE!H366,"????0"),"  ","")," ",""))), "")&amp;
      SUBSTITUTE(SUBSTITUTE(TEXT(SOURCE!H366,"????0"),"  ","")," ","")&amp;","&amp;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| EIM_DISABLED},</v>
      </c>
    </row>
    <row r="367" spans="1:1">
      <c r="A367" s="154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",SOURCE!$V$2-5+4+1-1-LEN(SUBSTITUTE(SUBSTITUTE(TEXT(SOURCE!H367,"????0"),"  ","")," ",""))), "")&amp;
      SUBSTITUTE(SUBSTITUTE(TEXT(SOURCE!H367,"????0"),"  ","")," ","")&amp;","&amp;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EIM_DISABLED},</v>
      </c>
    </row>
    <row r="368" spans="1:1">
      <c r="A368" s="154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",SOURCE!$V$2-5+4+1-1-LEN(SUBSTITUTE(SUBSTITUTE(TEXT(SOURCE!H368,"????0"),"  ","")," ",""))), "")&amp;
      SUBSTITUTE(SUBSTITUTE(TEXT(SOURCE!H368,"????0"),"  ","")," ","")&amp;","&amp;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EIM_DISABLED},</v>
      </c>
    </row>
    <row r="369" spans="1:1">
      <c r="A369" s="154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",SOURCE!$V$2-5+4+1-1-LEN(SUBSTITUTE(SUBSTITUTE(TEXT(SOURCE!H369,"????0"),"  ","")," ",""))), "")&amp;
      SUBSTITUTE(SUBSTITUTE(TEXT(SOURCE!H369,"????0"),"  ","")," ","")&amp;","&amp;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EIM_DISABLED},</v>
      </c>
    </row>
    <row r="370" spans="1:1">
      <c r="A370" s="154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",SOURCE!$V$2-5+4+1-1-LEN(SUBSTITUTE(SUBSTITUTE(TEXT(SOURCE!H370,"????0"),"  ","")," ",""))), "")&amp;
      SUBSTITUTE(SUBSTITUTE(TEXT(SOURCE!H370,"????0"),"  ","")," ","")&amp;","&amp;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EIM_DISABLED},</v>
      </c>
    </row>
    <row r="371" spans="1:1">
      <c r="A371" s="154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",SOURCE!$V$2-5+4+1-1-LEN(SUBSTITUTE(SUBSTITUTE(TEXT(SOURCE!H371,"????0"),"  ","")," ",""))), "")&amp;
      SUBSTITUTE(SUBSTITUTE(TEXT(SOURCE!H371,"????0"),"  ","")," ","")&amp;","&amp;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EIM_DISABLED},</v>
      </c>
    </row>
    <row r="372" spans="1:1">
      <c r="A372" s="154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",SOURCE!$V$2-5+4+1-1-LEN(SUBSTITUTE(SUBSTITUTE(TEXT(SOURCE!H372,"????0"),"  ","")," ",""))), "")&amp;
      SUBSTITUTE(SUBSTITUTE(TEXT(SOURCE!H372,"????0"),"  ","")," ","")&amp;","&amp;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| EIM_DISABLED},</v>
      </c>
    </row>
    <row r="373" spans="1:1">
      <c r="A373" s="154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",SOURCE!$V$2-5+4+1-1-LEN(SUBSTITUTE(SUBSTITUTE(TEXT(SOURCE!H373,"????0"),"  ","")," ",""))), "")&amp;
      SUBSTITUTE(SUBSTITUTE(TEXT(SOURCE!H373,"????0"),"  ","")," ","")&amp;","&amp;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EIM_DISABLED},</v>
      </c>
    </row>
    <row r="374" spans="1:1">
      <c r="A374" s="154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",SOURCE!$V$2-5+4+1-1-LEN(SUBSTITUTE(SUBSTITUTE(TEXT(SOURCE!H374,"????0"),"  ","")," ",""))), "")&amp;
      SUBSTITUTE(SUBSTITUTE(TEXT(SOURCE!H374,"????0"),"  ","")," ","")&amp;","&amp;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EIM_DISABLED},</v>
      </c>
    </row>
    <row r="375" spans="1:1">
      <c r="A375" s="154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",SOURCE!$V$2-5+4+1-1-LEN(SUBSTITUTE(SUBSTITUTE(TEXT(SOURCE!H375,"????0"),"  ","")," ",""))), "")&amp;
      SUBSTITUTE(SUBSTITUTE(TEXT(SOURCE!H375,"????0"),"  ","")," ","")&amp;","&amp;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| EIM_DISABLED},</v>
      </c>
    </row>
    <row r="376" spans="1:1">
      <c r="A376" s="154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",SOURCE!$V$2-5+4+1-1-LEN(SUBSTITUTE(SUBSTITUTE(TEXT(SOURCE!H376,"????0"),"  ","")," ",""))), "")&amp;
      SUBSTITUTE(SUBSTITUTE(TEXT(SOURCE!H376,"????0"),"  ","")," ","")&amp;","&amp;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EIM_DISABLED},</v>
      </c>
    </row>
    <row r="377" spans="1:1">
      <c r="A377" s="154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",SOURCE!$V$2-5+4+1-1-LEN(SUBSTITUTE(SUBSTITUTE(TEXT(SOURCE!H377,"????0"),"  ","")," ",""))), "")&amp;
      SUBSTITUTE(SUBSTITUTE(TEXT(SOURCE!H377,"????0"),"  ","")," ","")&amp;","&amp;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EIM_DISABLED},</v>
      </c>
    </row>
    <row r="378" spans="1:1">
      <c r="A378" s="154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",SOURCE!$V$2-5+4+1-1-LEN(SUBSTITUTE(SUBSTITUTE(TEXT(SOURCE!H378,"????0"),"  ","")," ",""))), "")&amp;
      SUBSTITUTE(SUBSTITUTE(TEXT(SOURCE!H378,"????0"),"  ","")," ","")&amp;","&amp;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EIM_DISABLED},</v>
      </c>
    </row>
    <row r="379" spans="1:1">
      <c r="A379" s="154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",SOURCE!$V$2-5+4+1-1-LEN(SUBSTITUTE(SUBSTITUTE(TEXT(SOURCE!H379,"????0"),"  ","")," ",""))), "")&amp;
      SUBSTITUTE(SUBSTITUTE(TEXT(SOURCE!H379,"????0"),"  ","")," ","")&amp;","&amp;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EIM_DISABLED},</v>
      </c>
    </row>
    <row r="380" spans="1:1">
      <c r="A380" s="154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",SOURCE!$V$2-5+4+1-1-LEN(SUBSTITUTE(SUBSTITUTE(TEXT(SOURCE!H380,"????0"),"  ","")," ",""))), "")&amp;
      SUBSTITUTE(SUBSTITUTE(TEXT(SOURCE!H380,"????0"),"  ","")," ","")&amp;","&amp;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EIM_DISABLED},</v>
      </c>
    </row>
    <row r="381" spans="1:1">
      <c r="A381" s="154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",SOURCE!$V$2-5+4+1-1-LEN(SUBSTITUTE(SUBSTITUTE(TEXT(SOURCE!H381,"????0"),"  ","")," ",""))), "")&amp;
      SUBSTITUTE(SUBSTITUTE(TEXT(SOURCE!H381,"????0"),"  ","")," ","")&amp;","&amp;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EIM_DISABLED},</v>
      </c>
    </row>
    <row r="382" spans="1:1">
      <c r="A382" s="154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",SOURCE!$V$2-5+4+1-1-LEN(SUBSTITUTE(SUBSTITUTE(TEXT(SOURCE!H382,"????0"),"  ","")," ",""))), "")&amp;
      SUBSTITUTE(SUBSTITUTE(TEXT(SOURCE!H382,"????0"),"  ","")," ","")&amp;","&amp;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EIM_DISABLED},</v>
      </c>
    </row>
    <row r="383" spans="1:1">
      <c r="A383" s="154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",SOURCE!$V$2-5+4+1-1-LEN(SUBSTITUTE(SUBSTITUTE(TEXT(SOURCE!H383,"????0"),"  ","")," ",""))), "")&amp;
      SUBSTITUTE(SUBSTITUTE(TEXT(SOURCE!H383,"????0"),"  ","")," ","")&amp;","&amp;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EIM_DISABLED},</v>
      </c>
    </row>
    <row r="384" spans="1:1">
      <c r="A384" s="154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",SOURCE!$V$2-5+4+1-1-LEN(SUBSTITUTE(SUBSTITUTE(TEXT(SOURCE!H384,"????0"),"  ","")," ",""))), "")&amp;
      SUBSTITUTE(SUBSTITUTE(TEXT(SOURCE!H384,"????0"),"  ","")," ","")&amp;","&amp;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EIM_DISABLED},</v>
      </c>
    </row>
    <row r="385" spans="1:1">
      <c r="A385" s="154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",SOURCE!$V$2-5+4+1-1-LEN(SUBSTITUTE(SUBSTITUTE(TEXT(SOURCE!H385,"????0"),"  ","")," ",""))), "")&amp;
      SUBSTITUTE(SUBSTITUTE(TEXT(SOURCE!H385,"????0"),"  ","")," ","")&amp;","&amp;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EIM_DISABLED},</v>
      </c>
    </row>
    <row r="386" spans="1:1">
      <c r="A386" s="154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",SOURCE!$V$2-5+4+1-1-LEN(SUBSTITUTE(SUBSTITUTE(TEXT(SOURCE!H386,"????0"),"  ","")," ",""))), "")&amp;
      SUBSTITUTE(SUBSTITUTE(TEXT(SOURCE!H386,"????0"),"  ","")," ","")&amp;","&amp;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EIM_DISABLED},</v>
      </c>
    </row>
    <row r="387" spans="1:1">
      <c r="A387" s="154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",SOURCE!$V$2-5+4+1-1-LEN(SUBSTITUTE(SUBSTITUTE(TEXT(SOURCE!H387,"????0"),"  ","")," ",""))), "")&amp;
      SUBSTITUTE(SUBSTITUTE(TEXT(SOURCE!H387,"????0"),"  ","")," ","")&amp;","&amp;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EIM_DISABLED},</v>
      </c>
    </row>
    <row r="388" spans="1:1">
      <c r="A388" s="154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",SOURCE!$V$2-5+4+1-1-LEN(SUBSTITUTE(SUBSTITUTE(TEXT(SOURCE!H388,"????0"),"  ","")," ",""))), "")&amp;
      SUBSTITUTE(SUBSTITUTE(TEXT(SOURCE!H388,"????0"),"  ","")," ","")&amp;","&amp;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EIM_DISABLED},</v>
      </c>
    </row>
    <row r="389" spans="1:1">
      <c r="A389" s="154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",SOURCE!$V$2-5+4+1-1-LEN(SUBSTITUTE(SUBSTITUTE(TEXT(SOURCE!H389,"????0"),"  ","")," ",""))), "")&amp;
      SUBSTITUTE(SUBSTITUTE(TEXT(SOURCE!H389,"????0"),"  ","")," ","")&amp;","&amp;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EIM_DISABLED},</v>
      </c>
    </row>
    <row r="390" spans="1:1">
      <c r="A390" s="154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",SOURCE!$V$2-5+4+1-1-LEN(SUBSTITUTE(SUBSTITUTE(TEXT(SOURCE!H390,"????0"),"  ","")," ",""))), "")&amp;
      SUBSTITUTE(SUBSTITUTE(TEXT(SOURCE!H390,"????0"),"  ","")," ","")&amp;","&amp;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EIM_DISABLED},</v>
      </c>
    </row>
    <row r="391" spans="1:1">
      <c r="A391" s="154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",SOURCE!$V$2-5+4+1-1-LEN(SUBSTITUTE(SUBSTITUTE(TEXT(SOURCE!H391,"????0"),"  ","")," ",""))), "")&amp;
      SUBSTITUTE(SUBSTITUTE(TEXT(SOURCE!H391,"????0"),"  ","")," ","")&amp;","&amp;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EIM_DISABLED},</v>
      </c>
    </row>
    <row r="392" spans="1:1">
      <c r="A392" s="154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",SOURCE!$V$2-5+4+1-1-LEN(SUBSTITUTE(SUBSTITUTE(TEXT(SOURCE!H392,"????0"),"  ","")," ",""))), "")&amp;
      SUBSTITUTE(SUBSTITUTE(TEXT(SOURCE!H392,"????0"),"  ","")," ","")&amp;","&amp;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EIM_DISABLED},</v>
      </c>
    </row>
    <row r="393" spans="1:1">
      <c r="A393" s="154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",SOURCE!$V$2-5+4+1-1-LEN(SUBSTITUTE(SUBSTITUTE(TEXT(SOURCE!H393,"????0"),"  ","")," ",""))), "")&amp;
      SUBSTITUTE(SUBSTITUTE(TEXT(SOURCE!H393,"????0"),"  ","")," ","")&amp;","&amp;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EIM_DISABLED},</v>
      </c>
    </row>
    <row r="394" spans="1:1">
      <c r="A394" s="154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",SOURCE!$V$2-5+4+1-1-LEN(SUBSTITUTE(SUBSTITUTE(TEXT(SOURCE!H394,"????0"),"  ","")," ",""))), "")&amp;
      SUBSTITUTE(SUBSTITUTE(TEXT(SOURCE!H394,"????0"),"  ","")," ","")&amp;","&amp;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EIM_DISABLED},</v>
      </c>
    </row>
    <row r="395" spans="1:1">
      <c r="A395" s="154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",SOURCE!$V$2-5+4+1-1-LEN(SUBSTITUTE(SUBSTITUTE(TEXT(SOURCE!H395,"????0"),"  ","")," ",""))), "")&amp;
      SUBSTITUTE(SUBSTITUTE(TEXT(SOURCE!H395,"????0"),"  ","")," ","")&amp;","&amp;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EIM_DISABLED},</v>
      </c>
    </row>
    <row r="396" spans="1:1">
      <c r="A396" s="154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",SOURCE!$V$2-5+4+1-1-LEN(SUBSTITUTE(SUBSTITUTE(TEXT(SOURCE!H396,"????0"),"  ","")," ",""))), "")&amp;
      SUBSTITUTE(SUBSTITUTE(TEXT(SOURCE!H396,"????0"),"  ","")," ","")&amp;","&amp;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EIM_DISABLED},</v>
      </c>
    </row>
    <row r="397" spans="1:1">
      <c r="A397" s="154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",SOURCE!$V$2-5+4+1-1-LEN(SUBSTITUTE(SUBSTITUTE(TEXT(SOURCE!H397,"????0"),"  ","")," ",""))), "")&amp;
      SUBSTITUTE(SUBSTITUTE(TEXT(SOURCE!H397,"????0"),"  ","")," ","")&amp;","&amp;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EIM_DISABLED},</v>
      </c>
    </row>
    <row r="398" spans="1:1">
      <c r="A398" s="154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",SOURCE!$V$2-5+4+1-1-LEN(SUBSTITUTE(SUBSTITUTE(TEXT(SOURCE!H398,"????0"),"  ","")," ",""))), "")&amp;
      SUBSTITUTE(SUBSTITUTE(TEXT(SOURCE!H398,"????0"),"  ","")," ","")&amp;","&amp;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EIM_DISABLED},</v>
      </c>
    </row>
    <row r="399" spans="1:1">
      <c r="A399" s="154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",SOURCE!$V$2-5+4+1-1-LEN(SUBSTITUTE(SUBSTITUTE(TEXT(SOURCE!H399,"????0"),"  ","")," ",""))), "")&amp;
      SUBSTITUTE(SUBSTITUTE(TEXT(SOURCE!H399,"????0"),"  ","")," ","")&amp;","&amp;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EIM_DISABLED},</v>
      </c>
    </row>
    <row r="400" spans="1:1">
      <c r="A400" s="154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",SOURCE!$V$2-5+4+1-1-LEN(SUBSTITUTE(SUBSTITUTE(TEXT(SOURCE!H400,"????0"),"  ","")," ",""))), "")&amp;
      SUBSTITUTE(SUBSTITUTE(TEXT(SOURCE!H400,"????0"),"  ","")," ","")&amp;","&amp;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EIM_DISABLED},</v>
      </c>
    </row>
    <row r="401" spans="1:1">
      <c r="A401" s="154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",SOURCE!$V$2-5+4+1-1-LEN(SUBSTITUTE(SUBSTITUTE(TEXT(SOURCE!H401,"????0"),"  ","")," ",""))), "")&amp;
      SUBSTITUTE(SUBSTITUTE(TEXT(SOURCE!H401,"????0"),"  ","")," ","")&amp;","&amp;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EIM_DISABLED},</v>
      </c>
    </row>
    <row r="402" spans="1:1">
      <c r="A402" s="154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",SOURCE!$V$2-5+4+1-1-LEN(SUBSTITUTE(SUBSTITUTE(TEXT(SOURCE!H402,"????0"),"  ","")," ",""))), "")&amp;
      SUBSTITUTE(SUBSTITUTE(TEXT(SOURCE!H402,"????0"),"  ","")," ","")&amp;","&amp;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EIM_DISABLED},</v>
      </c>
    </row>
    <row r="403" spans="1:1">
      <c r="A403" s="154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",SOURCE!$V$2-5+4+1-1-LEN(SUBSTITUTE(SUBSTITUTE(TEXT(SOURCE!H403,"????0"),"  ","")," ",""))), "")&amp;
      SUBSTITUTE(SUBSTITUTE(TEXT(SOURCE!H403,"????0"),"  ","")," ","")&amp;","&amp;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EIM_DISABLED},</v>
      </c>
    </row>
    <row r="404" spans="1:1">
      <c r="A404" s="154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",SOURCE!$V$2-5+4+1-1-LEN(SUBSTITUTE(SUBSTITUTE(TEXT(SOURCE!H404,"????0"),"  ","")," ",""))), "")&amp;
      SUBSTITUTE(SUBSTITUTE(TEXT(SOURCE!H404,"????0"),"  ","")," ","")&amp;","&amp;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EIM_DISABLED},</v>
      </c>
    </row>
    <row r="405" spans="1:1">
      <c r="A405" s="154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",SOURCE!$V$2-5+4+1-1-LEN(SUBSTITUTE(SUBSTITUTE(TEXT(SOURCE!H405,"????0"),"  ","")," ",""))), "")&amp;
      SUBSTITUTE(SUBSTITUTE(TEXT(SOURCE!H405,"????0"),"  ","")," ","")&amp;","&amp;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EIM_DISABLED},</v>
      </c>
    </row>
    <row r="406" spans="1:1">
      <c r="A406" s="154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",SOURCE!$V$2-5+4+1-1-LEN(SUBSTITUTE(SUBSTITUTE(TEXT(SOURCE!H406,"????0"),"  ","")," ",""))), "")&amp;
      SUBSTITUTE(SUBSTITUTE(TEXT(SOURCE!H406,"????0"),"  ","")," ","")&amp;","&amp;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EIM_DISABLED},</v>
      </c>
    </row>
    <row r="407" spans="1:1">
      <c r="A407" s="154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",SOURCE!$V$2-5+4+1-1-LEN(SUBSTITUTE(SUBSTITUTE(TEXT(SOURCE!H407,"????0"),"  ","")," ",""))), "")&amp;
      SUBSTITUTE(SUBSTITUTE(TEXT(SOURCE!H407,"????0"),"  ","")," ","")&amp;","&amp;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EIM_DISABLED},</v>
      </c>
    </row>
    <row r="408" spans="1:1">
      <c r="A408" s="154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",SOURCE!$V$2-5+4+1-1-LEN(SUBSTITUTE(SUBSTITUTE(TEXT(SOURCE!H408,"????0"),"  ","")," ",""))), "")&amp;
      SUBSTITUTE(SUBSTITUTE(TEXT(SOURCE!H408,"????0"),"  ","")," ","")&amp;","&amp;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      "},"&amp;IF(SOURCE!O408&lt;&gt;"",""&amp;SOURCE!O408,"")
 )
)
)</f>
        <v/>
      </c>
    </row>
    <row r="409" spans="1:1">
      <c r="A409" s="154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",SOURCE!$V$2-5+4+1-1-LEN(SUBSTITUTE(SUBSTITUTE(TEXT(SOURCE!H409,"????0"),"  ","")," ",""))), "")&amp;
      SUBSTITUTE(SUBSTITUTE(TEXT(SOURCE!H409,"????0"),"  ","")," ","")&amp;","&amp;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      "},"&amp;IF(SOURCE!O409&lt;&gt;"",""&amp;SOURCE!O409,"")
 )
)
)</f>
        <v/>
      </c>
    </row>
    <row r="410" spans="1:1">
      <c r="A410" s="154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",SOURCE!$V$2-5+4+1-1-LEN(SUBSTITUTE(SUBSTITUTE(TEXT(SOURCE!H410,"????0"),"  ","")," ",""))), "")&amp;
      SUBSTITUTE(SUBSTITUTE(TEXT(SOURCE!H410,"????0"),"  ","")," ","")&amp;","&amp;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      "},"&amp;IF(SOURCE!O410&lt;&gt;"",""&amp;SOURCE!O410,"")
 )
)
)</f>
        <v>// Flag, bit, rotation, and logical OPs</v>
      </c>
    </row>
    <row r="411" spans="1:1">
      <c r="A411" s="154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",SOURCE!$V$2-5+4+1-1-LEN(SUBSTITUTE(SUBSTITUTE(TEXT(SOURCE!H411,"????0"),"  ","")," ",""))), "")&amp;
      SUBSTITUTE(SUBSTITUTE(TEXT(SOURCE!H411,"????0"),"  ","")," ","")&amp;","&amp;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EIM_DISABLED},</v>
      </c>
    </row>
    <row r="412" spans="1:1">
      <c r="A412" s="154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",SOURCE!$V$2-5+4+1-1-LEN(SUBSTITUTE(SUBSTITUTE(TEXT(SOURCE!H412,"????0"),"  ","")," ",""))), "")&amp;
      SUBSTITUTE(SUBSTITUTE(TEXT(SOURCE!H412,"????0"),"  ","")," ","")&amp;","&amp;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EIM_DISABLED},</v>
      </c>
    </row>
    <row r="413" spans="1:1">
      <c r="A413" s="154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",SOURCE!$V$2-5+4+1-1-LEN(SUBSTITUTE(SUBSTITUTE(TEXT(SOURCE!H413,"????0"),"  ","")," ",""))), "")&amp;
      SUBSTITUTE(SUBSTITUTE(TEXT(SOURCE!H413,"????0"),"  ","")," ","")&amp;","&amp;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EIM_DISABLED},</v>
      </c>
    </row>
    <row r="414" spans="1:1">
      <c r="A414" s="154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",SOURCE!$V$2-5+4+1-1-LEN(SUBSTITUTE(SUBSTITUTE(TEXT(SOURCE!H414,"????0"),"  ","")," ",""))), "")&amp;
      SUBSTITUTE(SUBSTITUTE(TEXT(SOURCE!H414,"????0"),"  ","")," ","")&amp;","&amp;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EIM_DISABLED},</v>
      </c>
    </row>
    <row r="415" spans="1:1">
      <c r="A415" s="154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",SOURCE!$V$2-5+4+1-1-LEN(SUBSTITUTE(SUBSTITUTE(TEXT(SOURCE!H415,"????0"),"  ","")," ",""))), "")&amp;
      SUBSTITUTE(SUBSTITUTE(TEXT(SOURCE!H415,"????0"),"  ","")," ","")&amp;","&amp;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EIM_DISABLED},</v>
      </c>
    </row>
    <row r="416" spans="1:1">
      <c r="A416" s="154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",SOURCE!$V$2-5+4+1-1-LEN(SUBSTITUTE(SUBSTITUTE(TEXT(SOURCE!H416,"????0"),"  ","")," ",""))), "")&amp;
      SUBSTITUTE(SUBSTITUTE(TEXT(SOURCE!H416,"????0"),"  ","")," ","")&amp;","&amp;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EIM_DISABLED},</v>
      </c>
    </row>
    <row r="417" spans="1:1">
      <c r="A417" s="154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",SOURCE!$V$2-5+4+1-1-LEN(SUBSTITUTE(SUBSTITUTE(TEXT(SOURCE!H417,"????0"),"  ","")," ",""))), "")&amp;
      SUBSTITUTE(SUBSTITUTE(TEXT(SOURCE!H417,"????0"),"  ","")," ","")&amp;","&amp;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EIM_DISABLED},</v>
      </c>
    </row>
    <row r="418" spans="1:1">
      <c r="A418" s="154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",SOURCE!$V$2-5+4+1-1-LEN(SUBSTITUTE(SUBSTITUTE(TEXT(SOURCE!H418,"????0"),"  ","")," ",""))), "")&amp;
      SUBSTITUTE(SUBSTITUTE(TEXT(SOURCE!H418,"????0"),"  ","")," ","")&amp;","&amp;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EIM_DISABLED},</v>
      </c>
    </row>
    <row r="419" spans="1:1">
      <c r="A419" s="154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",SOURCE!$V$2-5+4+1-1-LEN(SUBSTITUTE(SUBSTITUTE(TEXT(SOURCE!H419,"????0"),"  ","")," ",""))), "")&amp;
      SUBSTITUTE(SUBSTITUTE(TEXT(SOURCE!H419,"????0"),"  ","")," ","")&amp;","&amp;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EIM_DISABLED},</v>
      </c>
    </row>
    <row r="420" spans="1:1">
      <c r="A420" s="154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",SOURCE!$V$2-5+4+1-1-LEN(SUBSTITUTE(SUBSTITUTE(TEXT(SOURCE!H420,"????0"),"  ","")," ",""))), "")&amp;
      SUBSTITUTE(SUBSTITUTE(TEXT(SOURCE!H420,"????0"),"  ","")," ","")&amp;","&amp;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EIM_DISABLED},</v>
      </c>
    </row>
    <row r="421" spans="1:1">
      <c r="A421" s="154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",SOURCE!$V$2-5+4+1-1-LEN(SUBSTITUTE(SUBSTITUTE(TEXT(SOURCE!H421,"????0"),"  ","")," ",""))), "")&amp;
      SUBSTITUTE(SUBSTITUTE(TEXT(SOURCE!H421,"????0"),"  ","")," ","")&amp;","&amp;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EIM_DISABLED},</v>
      </c>
    </row>
    <row r="422" spans="1:1">
      <c r="A422" s="154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",SOURCE!$V$2-5+4+1-1-LEN(SUBSTITUTE(SUBSTITUTE(TEXT(SOURCE!H422,"????0"),"  ","")," ",""))), "")&amp;
      SUBSTITUTE(SUBSTITUTE(TEXT(SOURCE!H422,"????0"),"  ","")," ","")&amp;","&amp;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EIM_DISABLED},</v>
      </c>
    </row>
    <row r="423" spans="1:1">
      <c r="A423" s="154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",SOURCE!$V$2-5+4+1-1-LEN(SUBSTITUTE(SUBSTITUTE(TEXT(SOURCE!H423,"????0"),"  ","")," ",""))), "")&amp;
      SUBSTITUTE(SUBSTITUTE(TEXT(SOURCE!H423,"????0"),"  ","")," ","")&amp;","&amp;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EIM_DISABLED},</v>
      </c>
    </row>
    <row r="424" spans="1:1">
      <c r="A424" s="154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",SOURCE!$V$2-5+4+1-1-LEN(SUBSTITUTE(SUBSTITUTE(TEXT(SOURCE!H424,"????0"),"  ","")," ",""))), "")&amp;
      SUBSTITUTE(SUBSTITUTE(TEXT(SOURCE!H424,"????0"),"  ","")," ","")&amp;","&amp;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EIM_DISABLED},</v>
      </c>
    </row>
    <row r="425" spans="1:1">
      <c r="A425" s="154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",SOURCE!$V$2-5+4+1-1-LEN(SUBSTITUTE(SUBSTITUTE(TEXT(SOURCE!H425,"????0"),"  ","")," ",""))), "")&amp;
      SUBSTITUTE(SUBSTITUTE(TEXT(SOURCE!H425,"????0"),"  ","")," ","")&amp;","&amp;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EIM_DISABLED},</v>
      </c>
    </row>
    <row r="426" spans="1:1">
      <c r="A426" s="154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",SOURCE!$V$2-5+4+1-1-LEN(SUBSTITUTE(SUBSTITUTE(TEXT(SOURCE!H426,"????0"),"  ","")," ",""))), "")&amp;
      SUBSTITUTE(SUBSTITUTE(TEXT(SOURCE!H426,"????0"),"  ","")," ","")&amp;","&amp;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EIM_DISABLED},</v>
      </c>
    </row>
    <row r="427" spans="1:1">
      <c r="A427" s="154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",SOURCE!$V$2-5+4+1-1-LEN(SUBSTITUTE(SUBSTITUTE(TEXT(SOURCE!H427,"????0"),"  ","")," ",""))), "")&amp;
      SUBSTITUTE(SUBSTITUTE(TEXT(SOURCE!H427,"????0"),"  ","")," ","")&amp;","&amp;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EIM_DISABLED},</v>
      </c>
    </row>
    <row r="428" spans="1:1">
      <c r="A428" s="154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",SOURCE!$V$2-5+4+1-1-LEN(SUBSTITUTE(SUBSTITUTE(TEXT(SOURCE!H428,"????0"),"  ","")," ",""))), "")&amp;
      SUBSTITUTE(SUBSTITUTE(TEXT(SOURCE!H428,"????0"),"  ","")," ","")&amp;","&amp;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EIM_DISABLED},</v>
      </c>
    </row>
    <row r="429" spans="1:1">
      <c r="A429" s="154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",SOURCE!$V$2-5+4+1-1-LEN(SUBSTITUTE(SUBSTITUTE(TEXT(SOURCE!H429,"????0"),"  ","")," ",""))), "")&amp;
      SUBSTITUTE(SUBSTITUTE(TEXT(SOURCE!H429,"????0"),"  ","")," ","")&amp;","&amp;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EIM_DISABLED},</v>
      </c>
    </row>
    <row r="430" spans="1:1">
      <c r="A430" s="154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",SOURCE!$V$2-5+4+1-1-LEN(SUBSTITUTE(SUBSTITUTE(TEXT(SOURCE!H430,"????0"),"  ","")," ",""))), "")&amp;
      SUBSTITUTE(SUBSTITUTE(TEXT(SOURCE!H430,"????0"),"  ","")," ","")&amp;","&amp;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EIM_DISABLED},</v>
      </c>
    </row>
    <row r="431" spans="1:1">
      <c r="A431" s="154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",SOURCE!$V$2-5+4+1-1-LEN(SUBSTITUTE(SUBSTITUTE(TEXT(SOURCE!H431,"????0"),"  ","")," ",""))), "")&amp;
      SUBSTITUTE(SUBSTITUTE(TEXT(SOURCE!H431,"????0"),"  ","")," ","")&amp;","&amp;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EIM_DISABLED},</v>
      </c>
    </row>
    <row r="432" spans="1:1">
      <c r="A432" s="154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",SOURCE!$V$2-5+4+1-1-LEN(SUBSTITUTE(SUBSTITUTE(TEXT(SOURCE!H432,"????0"),"  ","")," ",""))), "")&amp;
      SUBSTITUTE(SUBSTITUTE(TEXT(SOURCE!H432,"????0"),"  ","")," ","")&amp;","&amp;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EIM_DISABLED},</v>
      </c>
    </row>
    <row r="433" spans="1:1">
      <c r="A433" s="154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",SOURCE!$V$2-5+4+1-1-LEN(SUBSTITUTE(SUBSTITUTE(TEXT(SOURCE!H433,"????0"),"  ","")," ",""))), "")&amp;
      SUBSTITUTE(SUBSTITUTE(TEXT(SOURCE!H433,"????0"),"  ","")," ","")&amp;","&amp;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EIM_DISABLED},</v>
      </c>
    </row>
    <row r="434" spans="1:1">
      <c r="A434" s="154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",SOURCE!$V$2-5+4+1-1-LEN(SUBSTITUTE(SUBSTITUTE(TEXT(SOURCE!H434,"????0"),"  ","")," ",""))), "")&amp;
      SUBSTITUTE(SUBSTITUTE(TEXT(SOURCE!H434,"????0"),"  ","")," ","")&amp;","&amp;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EIM_DISABLED},</v>
      </c>
    </row>
    <row r="435" spans="1:1">
      <c r="A435" s="154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",SOURCE!$V$2-5+4+1-1-LEN(SUBSTITUTE(SUBSTITUTE(TEXT(SOURCE!H435,"????0"),"  ","")," ",""))), "")&amp;
      SUBSTITUTE(SUBSTITUTE(TEXT(SOURCE!H435,"????0"),"  ","")," ","")&amp;","&amp;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EIM_DISABLED},</v>
      </c>
    </row>
    <row r="436" spans="1:1">
      <c r="A436" s="154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",SOURCE!$V$2-5+4+1-1-LEN(SUBSTITUTE(SUBSTITUTE(TEXT(SOURCE!H436,"????0"),"  ","")," ",""))), "")&amp;
      SUBSTITUTE(SUBSTITUTE(TEXT(SOURCE!H436,"????0"),"  ","")," ","")&amp;","&amp;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EIM_DISABLED},</v>
      </c>
    </row>
    <row r="437" spans="1:1">
      <c r="A437" s="154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",SOURCE!$V$2-5+4+1-1-LEN(SUBSTITUTE(SUBSTITUTE(TEXT(SOURCE!H437,"????0"),"  ","")," ",""))), "")&amp;
      SUBSTITUTE(SUBSTITUTE(TEXT(SOURCE!H437,"????0"),"  ","")," ","")&amp;","&amp;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EIM_DISABLED},</v>
      </c>
    </row>
    <row r="438" spans="1:1">
      <c r="A438" s="154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",SOURCE!$V$2-5+4+1-1-LEN(SUBSTITUTE(SUBSTITUTE(TEXT(SOURCE!H438,"????0"),"  ","")," ",""))), "")&amp;
      SUBSTITUTE(SUBSTITUTE(TEXT(SOURCE!H438,"????0"),"  ","")," ","")&amp;","&amp;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EIM_DISABLED},</v>
      </c>
    </row>
    <row r="439" spans="1:1">
      <c r="A439" s="154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",SOURCE!$V$2-5+4+1-1-LEN(SUBSTITUTE(SUBSTITUTE(TEXT(SOURCE!H439,"????0"),"  ","")," ",""))), "")&amp;
      SUBSTITUTE(SUBSTITUTE(TEXT(SOURCE!H439,"????0"),"  ","")," ","")&amp;","&amp;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EIM_DISABLED},</v>
      </c>
    </row>
    <row r="440" spans="1:1">
      <c r="A440" s="154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",SOURCE!$V$2-5+4+1-1-LEN(SUBSTITUTE(SUBSTITUTE(TEXT(SOURCE!H440,"????0"),"  ","")," ",""))), "")&amp;
      SUBSTITUTE(SUBSTITUTE(TEXT(SOURCE!H440,"????0"),"  ","")," ","")&amp;","&amp;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EIM_DISABLED},</v>
      </c>
    </row>
    <row r="441" spans="1:1">
      <c r="A441" s="154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",SOURCE!$V$2-5+4+1-1-LEN(SUBSTITUTE(SUBSTITUTE(TEXT(SOURCE!H441,"????0"),"  ","")," ",""))), "")&amp;
      SUBSTITUTE(SUBSTITUTE(TEXT(SOURCE!H441,"????0"),"  ","")," ","")&amp;","&amp;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EIM_DISABLED},</v>
      </c>
    </row>
    <row r="442" spans="1:1">
      <c r="A442" s="154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",SOURCE!$V$2-5+4+1-1-LEN(SUBSTITUTE(SUBSTITUTE(TEXT(SOURCE!H442,"????0"),"  ","")," ",""))), "")&amp;
      SUBSTITUTE(SUBSTITUTE(TEXT(SOURCE!H442,"????0"),"  ","")," ","")&amp;","&amp;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EIM_DISABLED},</v>
      </c>
    </row>
    <row r="443" spans="1:1">
      <c r="A443" s="154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",SOURCE!$V$2-5+4+1-1-LEN(SUBSTITUTE(SUBSTITUTE(TEXT(SOURCE!H443,"????0"),"  ","")," ",""))), "")&amp;
      SUBSTITUTE(SUBSTITUTE(TEXT(SOURCE!H443,"????0"),"  ","")," ","")&amp;","&amp;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EIM_DISABLED},</v>
      </c>
    </row>
    <row r="444" spans="1:1">
      <c r="A444" s="154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",SOURCE!$V$2-5+4+1-1-LEN(SUBSTITUTE(SUBSTITUTE(TEXT(SOURCE!H444,"????0"),"  ","")," ",""))), "")&amp;
      SUBSTITUTE(SUBSTITUTE(TEXT(SOURCE!H444,"????0"),"  ","")," ","")&amp;","&amp;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EIM_DISABLED},</v>
      </c>
    </row>
    <row r="445" spans="1:1">
      <c r="A445" s="154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",SOURCE!$V$2-5+4+1-1-LEN(SUBSTITUTE(SUBSTITUTE(TEXT(SOURCE!H445,"????0"),"  ","")," ",""))), "")&amp;
      SUBSTITUTE(SUBSTITUTE(TEXT(SOURCE!H445,"????0"),"  ","")," ","")&amp;","&amp;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EIM_DISABLED},</v>
      </c>
    </row>
    <row r="446" spans="1:1">
      <c r="A446" s="154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",SOURCE!$V$2-5+4+1-1-LEN(SUBSTITUTE(SUBSTITUTE(TEXT(SOURCE!H446,"????0"),"  ","")," ",""))), "")&amp;
      SUBSTITUTE(SUBSTITUTE(TEXT(SOURCE!H446,"????0"),"  ","")," ","")&amp;","&amp;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EIM_DISABLED},</v>
      </c>
    </row>
    <row r="447" spans="1:1">
      <c r="A447" s="154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",SOURCE!$V$2-5+4+1-1-LEN(SUBSTITUTE(SUBSTITUTE(TEXT(SOURCE!H447,"????0"),"  ","")," ",""))), "")&amp;
      SUBSTITUTE(SUBSTITUTE(TEXT(SOURCE!H447,"????0"),"  ","")," ","")&amp;","&amp;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EIM_DISABLED},</v>
      </c>
    </row>
    <row r="448" spans="1:1">
      <c r="A448" s="154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",SOURCE!$V$2-5+4+1-1-LEN(SUBSTITUTE(SUBSTITUTE(TEXT(SOURCE!H448,"????0"),"  ","")," ",""))), "")&amp;
      SUBSTITUTE(SUBSTITUTE(TEXT(SOURCE!H448,"????0"),"  ","")," ","")&amp;","&amp;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      "},"&amp;IF(SOURCE!O448&lt;&gt;"",""&amp;SOURCE!O448,"")
 )
)
)</f>
        <v/>
      </c>
    </row>
    <row r="449" spans="1:1">
      <c r="A449" s="154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",SOURCE!$V$2-5+4+1-1-LEN(SUBSTITUTE(SUBSTITUTE(TEXT(SOURCE!H449,"????0"),"  ","")," ",""))), "")&amp;
      SUBSTITUTE(SUBSTITUTE(TEXT(SOURCE!H449,"????0"),"  ","")," ","")&amp;","&amp;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      "},"&amp;IF(SOURCE!O449&lt;&gt;"",""&amp;SOURCE!O449,"")
 )
)
)</f>
        <v/>
      </c>
    </row>
    <row r="450" spans="1:1">
      <c r="A450" s="154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",SOURCE!$V$2-5+4+1-1-LEN(SUBSTITUTE(SUBSTITUTE(TEXT(SOURCE!H450,"????0"),"  ","")," ",""))), "")&amp;
      SUBSTITUTE(SUBSTITUTE(TEXT(SOURCE!H450,"????0"),"  ","")," ","")&amp;","&amp;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      "},"&amp;IF(SOURCE!O450&lt;&gt;"",""&amp;SOURCE!O450,"")
 )
)
)</f>
        <v>// Statistical sums</v>
      </c>
    </row>
    <row r="451" spans="1:1">
      <c r="A451" s="154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",SOURCE!$V$2-5+4+1-1-LEN(SUBSTITUTE(SUBSTITUTE(TEXT(SOURCE!H451,"????0"),"  ","")," ",""))), "")&amp;
      SUBSTITUTE(SUBSTITUTE(TEXT(SOURCE!H451,"????0"),"  ","")," ","")&amp;","&amp;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EIM_DISABLED},</v>
      </c>
    </row>
    <row r="452" spans="1:1">
      <c r="A452" s="154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",SOURCE!$V$2-5+4+1-1-LEN(SUBSTITUTE(SUBSTITUTE(TEXT(SOURCE!H452,"????0"),"  ","")," ",""))), "")&amp;
      SUBSTITUTE(SUBSTITUTE(TEXT(SOURCE!H452,"????0"),"  ","")," ","")&amp;","&amp;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EIM_DISABLED},</v>
      </c>
    </row>
    <row r="453" spans="1:1">
      <c r="A453" s="154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",SOURCE!$V$2-5+4+1-1-LEN(SUBSTITUTE(SUBSTITUTE(TEXT(SOURCE!H453,"????0"),"  ","")," ",""))), "")&amp;
      SUBSTITUTE(SUBSTITUTE(TEXT(SOURCE!H453,"????0"),"  ","")," ","")&amp;","&amp;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EIM_DISABLED},</v>
      </c>
    </row>
    <row r="454" spans="1:1">
      <c r="A454" s="154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",SOURCE!$V$2-5+4+1-1-LEN(SUBSTITUTE(SUBSTITUTE(TEXT(SOURCE!H454,"????0"),"  ","")," ",""))), "")&amp;
      SUBSTITUTE(SUBSTITUTE(TEXT(SOURCE!H454,"????0"),"  ","")," ","")&amp;","&amp;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EIM_DISABLED},</v>
      </c>
    </row>
    <row r="455" spans="1:1">
      <c r="A455" s="154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",SOURCE!$V$2-5+4+1-1-LEN(SUBSTITUTE(SUBSTITUTE(TEXT(SOURCE!H455,"????0"),"  ","")," ",""))), "")&amp;
      SUBSTITUTE(SUBSTITUTE(TEXT(SOURCE!H455,"????0"),"  ","")," ","")&amp;","&amp;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EIM_DISABLED},</v>
      </c>
    </row>
    <row r="456" spans="1:1">
      <c r="A456" s="154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",SOURCE!$V$2-5+4+1-1-LEN(SUBSTITUTE(SUBSTITUTE(TEXT(SOURCE!H456,"????0"),"  ","")," ",""))), "")&amp;
      SUBSTITUTE(SUBSTITUTE(TEXT(SOURCE!H456,"????0"),"  ","")," ","")&amp;","&amp;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EIM_DISABLED},</v>
      </c>
    </row>
    <row r="457" spans="1:1">
      <c r="A457" s="154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",SOURCE!$V$2-5+4+1-1-LEN(SUBSTITUTE(SUBSTITUTE(TEXT(SOURCE!H457,"????0"),"  ","")," ",""))), "")&amp;
      SUBSTITUTE(SUBSTITUTE(TEXT(SOURCE!H457,"????0"),"  ","")," ","")&amp;","&amp;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EIM_DISABLED},</v>
      </c>
    </row>
    <row r="458" spans="1:1">
      <c r="A458" s="154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",SOURCE!$V$2-5+4+1-1-LEN(SUBSTITUTE(SUBSTITUTE(TEXT(SOURCE!H458,"????0"),"  ","")," ",""))), "")&amp;
      SUBSTITUTE(SUBSTITUTE(TEXT(SOURCE!H458,"????0"),"  ","")," ","")&amp;","&amp;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EIM_DISABLED},</v>
      </c>
    </row>
    <row r="459" spans="1:1">
      <c r="A459" s="154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",SOURCE!$V$2-5+4+1-1-LEN(SUBSTITUTE(SUBSTITUTE(TEXT(SOURCE!H459,"????0"),"  ","")," ",""))), "")&amp;
      SUBSTITUTE(SUBSTITUTE(TEXT(SOURCE!H459,"????0"),"  ","")," ","")&amp;","&amp;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EIM_DISABLED},</v>
      </c>
    </row>
    <row r="460" spans="1:1">
      <c r="A460" s="154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",SOURCE!$V$2-5+4+1-1-LEN(SUBSTITUTE(SUBSTITUTE(TEXT(SOURCE!H460,"????0"),"  ","")," ",""))), "")&amp;
      SUBSTITUTE(SUBSTITUTE(TEXT(SOURCE!H460,"????0"),"  ","")," ","")&amp;","&amp;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EIM_DISABLED},</v>
      </c>
    </row>
    <row r="461" spans="1:1">
      <c r="A461" s="154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",SOURCE!$V$2-5+4+1-1-LEN(SUBSTITUTE(SUBSTITUTE(TEXT(SOURCE!H461,"????0"),"  ","")," ",""))), "")&amp;
      SUBSTITUTE(SUBSTITUTE(TEXT(SOURCE!H461,"????0"),"  ","")," ","")&amp;","&amp;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EIM_DISABLED},</v>
      </c>
    </row>
    <row r="462" spans="1:1">
      <c r="A462" s="154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",SOURCE!$V$2-5+4+1-1-LEN(SUBSTITUTE(SUBSTITUTE(TEXT(SOURCE!H462,"????0"),"  ","")," ",""))), "")&amp;
      SUBSTITUTE(SUBSTITUTE(TEXT(SOURCE!H462,"????0"),"  ","")," ","")&amp;","&amp;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EIM_DISABLED},</v>
      </c>
    </row>
    <row r="463" spans="1:1">
      <c r="A463" s="154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",SOURCE!$V$2-5+4+1-1-LEN(SUBSTITUTE(SUBSTITUTE(TEXT(SOURCE!H463,"????0"),"  ","")," ",""))), "")&amp;
      SUBSTITUTE(SUBSTITUTE(TEXT(SOURCE!H463,"????0"),"  ","")," ","")&amp;","&amp;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EIM_DISABLED},</v>
      </c>
    </row>
    <row r="464" spans="1:1">
      <c r="A464" s="154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",SOURCE!$V$2-5+4+1-1-LEN(SUBSTITUTE(SUBSTITUTE(TEXT(SOURCE!H464,"????0"),"  ","")," ",""))), "")&amp;
      SUBSTITUTE(SUBSTITUTE(TEXT(SOURCE!H464,"????0"),"  ","")," ","")&amp;","&amp;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EIM_DISABLED},</v>
      </c>
    </row>
    <row r="465" spans="1:1">
      <c r="A465" s="154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",SOURCE!$V$2-5+4+1-1-LEN(SUBSTITUTE(SUBSTITUTE(TEXT(SOURCE!H465,"????0"),"  ","")," ",""))), "")&amp;
      SUBSTITUTE(SUBSTITUTE(TEXT(SOURCE!H465,"????0"),"  ","")," ","")&amp;","&amp;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EIM_DISABLED},</v>
      </c>
    </row>
    <row r="466" spans="1:1">
      <c r="A466" s="154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",SOURCE!$V$2-5+4+1-1-LEN(SUBSTITUTE(SUBSTITUTE(TEXT(SOURCE!H466,"????0"),"  ","")," ",""))), "")&amp;
      SUBSTITUTE(SUBSTITUTE(TEXT(SOURCE!H466,"????0"),"  ","")," ","")&amp;","&amp;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EIM_DISABLED},</v>
      </c>
    </row>
    <row r="467" spans="1:1">
      <c r="A467" s="154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",SOURCE!$V$2-5+4+1-1-LEN(SUBSTITUTE(SUBSTITUTE(TEXT(SOURCE!H467,"????0"),"  ","")," ",""))), "")&amp;
      SUBSTITUTE(SUBSTITUTE(TEXT(SOURCE!H467,"????0"),"  ","")," ","")&amp;","&amp;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EIM_DISABLED},</v>
      </c>
    </row>
    <row r="468" spans="1:1">
      <c r="A468" s="154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",SOURCE!$V$2-5+4+1-1-LEN(SUBSTITUTE(SUBSTITUTE(TEXT(SOURCE!H468,"????0"),"  ","")," ",""))), "")&amp;
      SUBSTITUTE(SUBSTITUTE(TEXT(SOURCE!H468,"????0"),"  ","")," ","")&amp;","&amp;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EIM_DISABLED},</v>
      </c>
    </row>
    <row r="469" spans="1:1">
      <c r="A469" s="154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",SOURCE!$V$2-5+4+1-1-LEN(SUBSTITUTE(SUBSTITUTE(TEXT(SOURCE!H469,"????0"),"  ","")," ",""))), "")&amp;
      SUBSTITUTE(SUBSTITUTE(TEXT(SOURCE!H469,"????0"),"  ","")," ","")&amp;","&amp;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EIM_DISABLED},</v>
      </c>
    </row>
    <row r="470" spans="1:1">
      <c r="A470" s="154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",SOURCE!$V$2-5+4+1-1-LEN(SUBSTITUTE(SUBSTITUTE(TEXT(SOURCE!H470,"????0"),"  ","")," ",""))), "")&amp;
      SUBSTITUTE(SUBSTITUTE(TEXT(SOURCE!H470,"????0"),"  ","")," ","")&amp;","&amp;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EIM_DISABLED},</v>
      </c>
    </row>
    <row r="471" spans="1:1">
      <c r="A471" s="154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",SOURCE!$V$2-5+4+1-1-LEN(SUBSTITUTE(SUBSTITUTE(TEXT(SOURCE!H471,"????0"),"  ","")," ",""))), "")&amp;
      SUBSTITUTE(SUBSTITUTE(TEXT(SOURCE!H471,"????0"),"  ","")," ","")&amp;","&amp;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EIM_DISABLED},</v>
      </c>
    </row>
    <row r="472" spans="1:1">
      <c r="A472" s="154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",SOURCE!$V$2-5+4+1-1-LEN(SUBSTITUTE(SUBSTITUTE(TEXT(SOURCE!H472,"????0"),"  ","")," ",""))), "")&amp;
      SUBSTITUTE(SUBSTITUTE(TEXT(SOURCE!H472,"????0"),"  ","")," ","")&amp;","&amp;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EIM_DISABLED},</v>
      </c>
    </row>
    <row r="473" spans="1:1">
      <c r="A473" s="154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",SOURCE!$V$2-5+4+1-1-LEN(SUBSTITUTE(SUBSTITUTE(TEXT(SOURCE!H473,"????0"),"  ","")," ",""))), "")&amp;
      SUBSTITUTE(SUBSTITUTE(TEXT(SOURCE!H473,"????0"),"  ","")," ","")&amp;","&amp;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EIM_DISABLED},</v>
      </c>
    </row>
    <row r="474" spans="1:1">
      <c r="A474" s="154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",SOURCE!$V$2-5+4+1-1-LEN(SUBSTITUTE(SUBSTITUTE(TEXT(SOURCE!H474,"????0"),"  ","")," ",""))), "")&amp;
      SUBSTITUTE(SUBSTITUTE(TEXT(SOURCE!H474,"????0"),"  ","")," ","")&amp;","&amp;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EIM_DISABLED},</v>
      </c>
    </row>
    <row r="475" spans="1:1">
      <c r="A475" s="154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",SOURCE!$V$2-5+4+1-1-LEN(SUBSTITUTE(SUBSTITUTE(TEXT(SOURCE!H475,"????0"),"  ","")," ",""))), "")&amp;
      SUBSTITUTE(SUBSTITUTE(TEXT(SOURCE!H475,"????0"),"  ","")," ","")&amp;","&amp;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EIM_DISABLED},</v>
      </c>
    </row>
    <row r="476" spans="1:1">
      <c r="A476" s="154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",SOURCE!$V$2-5+4+1-1-LEN(SUBSTITUTE(SUBSTITUTE(TEXT(SOURCE!H476,"????0"),"  ","")," ",""))), "")&amp;
      SUBSTITUTE(SUBSTITUTE(TEXT(SOURCE!H476,"????0"),"  ","")," ","")&amp;","&amp;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EIM_DISABLED},</v>
      </c>
    </row>
    <row r="477" spans="1:1">
      <c r="A477" s="154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",SOURCE!$V$2-5+4+1-1-LEN(SUBSTITUTE(SUBSTITUTE(TEXT(SOURCE!H477,"????0"),"  ","")," ",""))), "")&amp;
      SUBSTITUTE(SUBSTITUTE(TEXT(SOURCE!H477,"????0"),"  ","")," ","")&amp;","&amp;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EIM_DISABLED},</v>
      </c>
    </row>
    <row r="478" spans="1:1">
      <c r="A478" s="154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",SOURCE!$V$2-5+4+1-1-LEN(SUBSTITUTE(SUBSTITUTE(TEXT(SOURCE!H478,"????0"),"  ","")," ",""))), "")&amp;
      SUBSTITUTE(SUBSTITUTE(TEXT(SOURCE!H478,"????0"),"  ","")," ","")&amp;","&amp;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EIM_DISABLED},</v>
      </c>
    </row>
    <row r="479" spans="1:1">
      <c r="A479" s="154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",SOURCE!$V$2-5+4+1-1-LEN(SUBSTITUTE(SUBSTITUTE(TEXT(SOURCE!H479,"????0"),"  ","")," ",""))), "")&amp;
      SUBSTITUTE(SUBSTITUTE(TEXT(SOURCE!H479,"????0"),"  ","")," ","")&amp;","&amp;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EIM_DISABLED},</v>
      </c>
    </row>
    <row r="480" spans="1:1">
      <c r="A480" s="154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",SOURCE!$V$2-5+4+1-1-LEN(SUBSTITUTE(SUBSTITUTE(TEXT(SOURCE!H480,"????0"),"  ","")," ",""))), "")&amp;
      SUBSTITUTE(SUBSTITUTE(TEXT(SOURCE!H480,"????0"),"  ","")," ","")&amp;","&amp;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EIM_DISABLED},</v>
      </c>
    </row>
    <row r="481" spans="1:1">
      <c r="A481" s="154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",SOURCE!$V$2-5+4+1-1-LEN(SUBSTITUTE(SUBSTITUTE(TEXT(SOURCE!H481,"????0"),"  ","")," ",""))), "")&amp;
      SUBSTITUTE(SUBSTITUTE(TEXT(SOURCE!H481,"????0"),"  ","")," ","")&amp;","&amp;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      "},"&amp;IF(SOURCE!O481&lt;&gt;"",""&amp;SOURCE!O481,"")
 )
)
)</f>
        <v/>
      </c>
    </row>
    <row r="482" spans="1:1">
      <c r="A482" s="154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",SOURCE!$V$2-5+4+1-1-LEN(SUBSTITUTE(SUBSTITUTE(TEXT(SOURCE!H482,"????0"),"  ","")," ",""))), "")&amp;
      SUBSTITUTE(SUBSTITUTE(TEXT(SOURCE!H482,"????0"),"  ","")," ","")&amp;","&amp;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      "},"&amp;IF(SOURCE!O482&lt;&gt;"",""&amp;SOURCE!O482,"")
 )
)
)</f>
        <v/>
      </c>
    </row>
    <row r="483" spans="1:1">
      <c r="A483" s="154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",SOURCE!$V$2-5+4+1-1-LEN(SUBSTITUTE(SUBSTITUTE(TEXT(SOURCE!H483,"????0"),"  ","")," ",""))), "")&amp;
      SUBSTITUTE(SUBSTITUTE(TEXT(SOURCE!H483,"????0"),"  ","")," ","")&amp;","&amp;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      "},"&amp;IF(SOURCE!O483&lt;&gt;"",""&amp;SOURCE!O483,"")
 )
)
)</f>
        <v>// System flags</v>
      </c>
    </row>
    <row r="484" spans="1:1">
      <c r="A484" s="154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",SOURCE!$V$2-5+4+1-1-LEN(SUBSTITUTE(SUBSTITUTE(TEXT(SOURCE!H484,"????0"),"  ","")," ",""))), "")&amp;
      SUBSTITUTE(SUBSTITUTE(TEXT(SOURCE!H484,"????0"),"  ","")," ","")&amp;","&amp;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EIM_DISABLED}, // The system flags,</v>
      </c>
    </row>
    <row r="485" spans="1:1">
      <c r="A485" s="154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",SOURCE!$V$2-5+4+1-1-LEN(SUBSTITUTE(SUBSTITUTE(TEXT(SOURCE!H485,"????0"),"  ","")," ",""))), "")&amp;
      SUBSTITUTE(SUBSTITUTE(TEXT(SOURCE!H485,"????0"),"  ","")," ","")&amp;","&amp;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EIM_DISABLED}, // items from 453 to 493,</v>
      </c>
    </row>
    <row r="486" spans="1:1">
      <c r="A486" s="154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",SOURCE!$V$2-5+4+1-1-LEN(SUBSTITUTE(SUBSTITUTE(TEXT(SOURCE!H486,"????0"),"  ","")," ",""))), "")&amp;
      SUBSTITUTE(SUBSTITUTE(TEXT(SOURCE!H486,"????0"),"  ","")," ","")&amp;","&amp;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EIM_DISABLED}, // MUST be in the same</v>
      </c>
    </row>
    <row r="487" spans="1:1">
      <c r="A487" s="154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",SOURCE!$V$2-5+4+1-1-LEN(SUBSTITUTE(SUBSTITUTE(TEXT(SOURCE!H487,"????0"),"  ","")," ",""))), "")&amp;
      SUBSTITUTE(SUBSTITUTE(TEXT(SOURCE!H487,"????0"),"  ","")," ","")&amp;","&amp;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EIM_DISABLED}, // order as the flag</v>
      </c>
    </row>
    <row r="488" spans="1:1">
      <c r="A488" s="154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",SOURCE!$V$2-5+4+1-1-LEN(SUBSTITUTE(SUBSTITUTE(TEXT(SOURCE!H488,"????0"),"  ","")," ",""))), "")&amp;
      SUBSTITUTE(SUBSTITUTE(TEXT(SOURCE!H488,"????0"),"  ","")," ","")&amp;","&amp;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EIM_DISABLED}, // number (8 LSB) defined</v>
      </c>
    </row>
    <row r="489" spans="1:1">
      <c r="A489" s="154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",SOURCE!$V$2-5+4+1-1-LEN(SUBSTITUTE(SUBSTITUTE(TEXT(SOURCE!H489,"????0"),"  ","")," ",""))), "")&amp;
      SUBSTITUTE(SUBSTITUTE(TEXT(SOURCE!H489,"????0"),"  ","")," ","")&amp;","&amp;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EIM_DISABLED}, // in defines.h</v>
      </c>
    </row>
    <row r="490" spans="1:1">
      <c r="A490" s="154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",SOURCE!$V$2-5+4+1-1-LEN(SUBSTITUTE(SUBSTITUTE(TEXT(SOURCE!H490,"????0"),"  ","")," ",""))), "")&amp;
      SUBSTITUTE(SUBSTITUTE(TEXT(SOURCE!H490,"????0"),"  ","")," ","")&amp;","&amp;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EIM_DISABLED},</v>
      </c>
    </row>
    <row r="491" spans="1:1">
      <c r="A491" s="154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",SOURCE!$V$2-5+4+1-1-LEN(SUBSTITUTE(SUBSTITUTE(TEXT(SOURCE!H491,"????0"),"  ","")," ",""))), "")&amp;
      SUBSTITUTE(SUBSTITUTE(TEXT(SOURCE!H491,"????0"),"  ","")," ","")&amp;","&amp;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EIM_DISABLED}, // And TDM24 MUST be</v>
      </c>
    </row>
    <row r="492" spans="1:1">
      <c r="A492" s="154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",SOURCE!$V$2-5+4+1-1-LEN(SUBSTITUTE(SUBSTITUTE(TEXT(SOURCE!H492,"????0"),"  ","")," ",""))), "")&amp;
      SUBSTITUTE(SUBSTITUTE(TEXT(SOURCE!H492,"????0"),"  ","")," ","")&amp;","&amp;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EIM_DISABLED}, // the first.</v>
      </c>
    </row>
    <row r="493" spans="1:1">
      <c r="A493" s="154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",SOURCE!$V$2-5+4+1-1-LEN(SUBSTITUTE(SUBSTITUTE(TEXT(SOURCE!H493,"????0"),"  ","")," ",""))), "")&amp;
      SUBSTITUTE(SUBSTITUTE(TEXT(SOURCE!H493,"????0"),"  ","")," ","")&amp;","&amp;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EIM_DISABLED},</v>
      </c>
    </row>
    <row r="494" spans="1:1">
      <c r="A494" s="154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",SOURCE!$V$2-5+4+1-1-LEN(SUBSTITUTE(SUBSTITUTE(TEXT(SOURCE!H494,"????0"),"  ","")," ",""))), "")&amp;
      SUBSTITUTE(SUBSTITUTE(TEXT(SOURCE!H494,"????0"),"  ","")," ","")&amp;","&amp;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EIM_DISABLED},</v>
      </c>
    </row>
    <row r="495" spans="1:1">
      <c r="A495" s="154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",SOURCE!$V$2-5+4+1-1-LEN(SUBSTITUTE(SUBSTITUTE(TEXT(SOURCE!H495,"????0"),"  ","")," ",""))), "")&amp;
      SUBSTITUTE(SUBSTITUTE(TEXT(SOURCE!H495,"????0"),"  ","")," ","")&amp;","&amp;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EIM_DISABLED},</v>
      </c>
    </row>
    <row r="496" spans="1:1">
      <c r="A496" s="154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",SOURCE!$V$2-5+4+1-1-LEN(SUBSTITUTE(SUBSTITUTE(TEXT(SOURCE!H496,"????0"),"  ","")," ",""))), "")&amp;
      SUBSTITUTE(SUBSTITUTE(TEXT(SOURCE!H496,"????0"),"  ","")," ","")&amp;","&amp;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EIM_DISABLED},</v>
      </c>
    </row>
    <row r="497" spans="1:1">
      <c r="A497" s="154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",SOURCE!$V$2-5+4+1-1-LEN(SUBSTITUTE(SUBSTITUTE(TEXT(SOURCE!H497,"????0"),"  ","")," ",""))), "")&amp;
      SUBSTITUTE(SUBSTITUTE(TEXT(SOURCE!H497,"????0"),"  ","")," ","")&amp;","&amp;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EIM_DISABLED},</v>
      </c>
    </row>
    <row r="498" spans="1:1">
      <c r="A498" s="154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",SOURCE!$V$2-5+4+1-1-LEN(SUBSTITUTE(SUBSTITUTE(TEXT(SOURCE!H498,"????0"),"  ","")," ",""))), "")&amp;
      SUBSTITUTE(SUBSTITUTE(TEXT(SOURCE!H498,"????0"),"  ","")," ","")&amp;","&amp;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EIM_DISABLED},</v>
      </c>
    </row>
    <row r="499" spans="1:1">
      <c r="A499" s="154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",SOURCE!$V$2-5+4+1-1-LEN(SUBSTITUTE(SUBSTITUTE(TEXT(SOURCE!H499,"????0"),"  ","")," ",""))), "")&amp;
      SUBSTITUTE(SUBSTITUTE(TEXT(SOURCE!H499,"????0"),"  ","")," ","")&amp;","&amp;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EIM_DISABLED},</v>
      </c>
    </row>
    <row r="500" spans="1:1">
      <c r="A500" s="154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",SOURCE!$V$2-5+4+1-1-LEN(SUBSTITUTE(SUBSTITUTE(TEXT(SOURCE!H500,"????0"),"  ","")," ",""))), "")&amp;
      SUBSTITUTE(SUBSTITUTE(TEXT(SOURCE!H500,"????0"),"  ","")," ","")&amp;","&amp;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EIM_DISABLED},</v>
      </c>
    </row>
    <row r="501" spans="1:1">
      <c r="A501" s="154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",SOURCE!$V$2-5+4+1-1-LEN(SUBSTITUTE(SUBSTITUTE(TEXT(SOURCE!H501,"????0"),"  ","")," ",""))), "")&amp;
      SUBSTITUTE(SUBSTITUTE(TEXT(SOURCE!H501,"????0"),"  ","")," ","")&amp;","&amp;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EIM_DISABLED},</v>
      </c>
    </row>
    <row r="502" spans="1:1">
      <c r="A502" s="154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",SOURCE!$V$2-5+4+1-1-LEN(SUBSTITUTE(SUBSTITUTE(TEXT(SOURCE!H502,"????0"),"  ","")," ",""))), "")&amp;
      SUBSTITUTE(SUBSTITUTE(TEXT(SOURCE!H502,"????0"),"  ","")," ","")&amp;","&amp;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| EIM_DISABLED},</v>
      </c>
    </row>
    <row r="503" spans="1:1">
      <c r="A503" s="154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",SOURCE!$V$2-5+4+1-1-LEN(SUBSTITUTE(SUBSTITUTE(TEXT(SOURCE!H503,"????0"),"  ","")," ",""))), "")&amp;
      SUBSTITUTE(SUBSTITUTE(TEXT(SOURCE!H503,"????0"),"  ","")," ","")&amp;","&amp;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EIM_DISABLED},</v>
      </c>
    </row>
    <row r="504" spans="1:1">
      <c r="A504" s="154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",SOURCE!$V$2-5+4+1-1-LEN(SUBSTITUTE(SUBSTITUTE(TEXT(SOURCE!H504,"????0"),"  ","")," ",""))), "")&amp;
      SUBSTITUTE(SUBSTITUTE(TEXT(SOURCE!H504,"????0"),"  ","")," ","")&amp;","&amp;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EIM_DISABLED},</v>
      </c>
    </row>
    <row r="505" spans="1:1">
      <c r="A505" s="154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",SOURCE!$V$2-5+4+1-1-LEN(SUBSTITUTE(SUBSTITUTE(TEXT(SOURCE!H505,"????0"),"  ","")," ",""))), "")&amp;
      SUBSTITUTE(SUBSTITUTE(TEXT(SOURCE!H505,"????0"),"  ","")," ","")&amp;","&amp;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EIM_DISABLED},</v>
      </c>
    </row>
    <row r="506" spans="1:1">
      <c r="A506" s="154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",SOURCE!$V$2-5+4+1-1-LEN(SUBSTITUTE(SUBSTITUTE(TEXT(SOURCE!H506,"????0"),"  ","")," ",""))), "")&amp;
      SUBSTITUTE(SUBSTITUTE(TEXT(SOURCE!H506,"????0"),"  ","")," ","")&amp;","&amp;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EIM_DISABLED},</v>
      </c>
    </row>
    <row r="507" spans="1:1">
      <c r="A507" s="154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",SOURCE!$V$2-5+4+1-1-LEN(SUBSTITUTE(SUBSTITUTE(TEXT(SOURCE!H507,"????0"),"  ","")," ",""))), "")&amp;
      SUBSTITUTE(SUBSTITUTE(TEXT(SOURCE!H507,"????0"),"  ","")," ","")&amp;","&amp;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EIM_DISABLED},</v>
      </c>
    </row>
    <row r="508" spans="1:1">
      <c r="A508" s="154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",SOURCE!$V$2-5+4+1-1-LEN(SUBSTITUTE(SUBSTITUTE(TEXT(SOURCE!H508,"????0"),"  ","")," ",""))), "")&amp;
      SUBSTITUTE(SUBSTITUTE(TEXT(SOURCE!H508,"????0"),"  ","")," ","")&amp;","&amp;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EIM_DISABLED},</v>
      </c>
    </row>
    <row r="509" spans="1:1">
      <c r="A509" s="154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",SOURCE!$V$2-5+4+1-1-LEN(SUBSTITUTE(SUBSTITUTE(TEXT(SOURCE!H509,"????0"),"  ","")," ",""))), "")&amp;
      SUBSTITUTE(SUBSTITUTE(TEXT(SOURCE!H509,"????0"),"  ","")," ","")&amp;","&amp;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EIM_DISABLED},</v>
      </c>
    </row>
    <row r="510" spans="1:1">
      <c r="A510" s="154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",SOURCE!$V$2-5+4+1-1-LEN(SUBSTITUTE(SUBSTITUTE(TEXT(SOURCE!H510,"????0"),"  ","")," ",""))), "")&amp;
      SUBSTITUTE(SUBSTITUTE(TEXT(SOURCE!H510,"????0"),"  ","")," ","")&amp;","&amp;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EIM_DISABLED},</v>
      </c>
    </row>
    <row r="511" spans="1:1">
      <c r="A511" s="154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",SOURCE!$V$2-5+4+1-1-LEN(SUBSTITUTE(SUBSTITUTE(TEXT(SOURCE!H511,"????0"),"  ","")," ",""))), "")&amp;
      SUBSTITUTE(SUBSTITUTE(TEXT(SOURCE!H511,"????0"),"  ","")," ","")&amp;","&amp;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EIM_DISABLED},</v>
      </c>
    </row>
    <row r="512" spans="1:1">
      <c r="A512" s="154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",SOURCE!$V$2-5+4+1-1-LEN(SUBSTITUTE(SUBSTITUTE(TEXT(SOURCE!H512,"????0"),"  ","")," ",""))), "")&amp;
      SUBSTITUTE(SUBSTITUTE(TEXT(SOURCE!H512,"????0"),"  ","")," ","")&amp;","&amp;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EIM_DISABLED},</v>
      </c>
    </row>
    <row r="513" spans="1:1">
      <c r="A513" s="154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",SOURCE!$V$2-5+4+1-1-LEN(SUBSTITUTE(SUBSTITUTE(TEXT(SOURCE!H513,"????0"),"  ","")," ",""))), "")&amp;
      SUBSTITUTE(SUBSTITUTE(TEXT(SOURCE!H513,"????0"),"  ","")," ","")&amp;","&amp;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EIM_DISABLED},</v>
      </c>
    </row>
    <row r="514" spans="1:1">
      <c r="A514" s="154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",SOURCE!$V$2-5+4+1-1-LEN(SUBSTITUTE(SUBSTITUTE(TEXT(SOURCE!H514,"????0"),"  ","")," ",""))), "")&amp;
      SUBSTITUTE(SUBSTITUTE(TEXT(SOURCE!H514,"????0"),"  ","")," ","")&amp;","&amp;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EIM_DISABLED},</v>
      </c>
    </row>
    <row r="515" spans="1:1">
      <c r="A515" s="154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",SOURCE!$V$2-5+4+1-1-LEN(SUBSTITUTE(SUBSTITUTE(TEXT(SOURCE!H515,"????0"),"  ","")," ",""))), "")&amp;
      SUBSTITUTE(SUBSTITUTE(TEXT(SOURCE!H515,"????0"),"  ","")," ","")&amp;","&amp;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EIM_DISABLED},</v>
      </c>
    </row>
    <row r="516" spans="1:1">
      <c r="A516" s="154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",SOURCE!$V$2-5+4+1-1-LEN(SUBSTITUTE(SUBSTITUTE(TEXT(SOURCE!H516,"????0"),"  ","")," ",""))), "")&amp;
      SUBSTITUTE(SUBSTITUTE(TEXT(SOURCE!H516,"????0"),"  ","")," ","")&amp;","&amp;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EIM_DISABLED},</v>
      </c>
    </row>
    <row r="517" spans="1:1">
      <c r="A517" s="154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",SOURCE!$V$2-5+4+1-1-LEN(SUBSTITUTE(SUBSTITUTE(TEXT(SOURCE!H517,"????0"),"  ","")," ",""))), "")&amp;
      SUBSTITUTE(SUBSTITUTE(TEXT(SOURCE!H517,"????0"),"  ","")," ","")&amp;","&amp;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EIM_DISABLED},</v>
      </c>
    </row>
    <row r="518" spans="1:1">
      <c r="A518" s="154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",SOURCE!$V$2-5+4+1-1-LEN(SUBSTITUTE(SUBSTITUTE(TEXT(SOURCE!H518,"????0"),"  ","")," ",""))), "")&amp;
      SUBSTITUTE(SUBSTITUTE(TEXT(SOURCE!H518,"????0"),"  ","")," ","")&amp;","&amp;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EIM_DISABLED},</v>
      </c>
    </row>
    <row r="519" spans="1:1">
      <c r="A519" s="154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",SOURCE!$V$2-5+4+1-1-LEN(SUBSTITUTE(SUBSTITUTE(TEXT(SOURCE!H519,"????0"),"  ","")," ",""))), "")&amp;
      SUBSTITUTE(SUBSTITUTE(TEXT(SOURCE!H519,"????0"),"  ","")," ","")&amp;","&amp;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EIM_DISABLED},</v>
      </c>
    </row>
    <row r="520" spans="1:1">
      <c r="A520" s="154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",SOURCE!$V$2-5+4+1-1-LEN(SUBSTITUTE(SUBSTITUTE(TEXT(SOURCE!H520,"????0"),"  ","")," ",""))), "")&amp;
      SUBSTITUTE(SUBSTITUTE(TEXT(SOURCE!H520,"????0"),"  ","")," ","")&amp;","&amp;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EIM_DISABLED},</v>
      </c>
    </row>
    <row r="521" spans="1:1">
      <c r="A521" s="154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",SOURCE!$V$2-5+4+1-1-LEN(SUBSTITUTE(SUBSTITUTE(TEXT(SOURCE!H521,"????0"),"  ","")," ",""))), "")&amp;
      SUBSTITUTE(SUBSTITUTE(TEXT(SOURCE!H521,"????0"),"  ","")," ","")&amp;","&amp;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EIM_DISABLED},</v>
      </c>
    </row>
    <row r="522" spans="1:1">
      <c r="A522" s="154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",SOURCE!$V$2-5+4+1-1-LEN(SUBSTITUTE(SUBSTITUTE(TEXT(SOURCE!H522,"????0"),"  ","")," ",""))), "")&amp;
      SUBSTITUTE(SUBSTITUTE(TEXT(SOURCE!H522,"????0"),"  ","")," ","")&amp;","&amp;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EIM_DISABLED},</v>
      </c>
    </row>
    <row r="523" spans="1:1">
      <c r="A523" s="154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",SOURCE!$V$2-5+4+1-1-LEN(SUBSTITUTE(SUBSTITUTE(TEXT(SOURCE!H523,"????0"),"  ","")," ",""))), "")&amp;
      SUBSTITUTE(SUBSTITUTE(TEXT(SOURCE!H523,"????0"),"  ","")," ","")&amp;","&amp;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EIM_DISABLED},</v>
      </c>
    </row>
    <row r="524" spans="1:1">
      <c r="A524" s="154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",SOURCE!$V$2-5+4+1-1-LEN(SUBSTITUTE(SUBSTITUTE(TEXT(SOURCE!H524,"????0"),"  ","")," ",""))), "")&amp;
      SUBSTITUTE(SUBSTITUTE(TEXT(SOURCE!H524,"????0"),"  ","")," ","")&amp;","&amp;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EIM_DISABLED},</v>
      </c>
    </row>
    <row r="525" spans="1:1">
      <c r="A525" s="154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",SOURCE!$V$2-5+4+1-1-LEN(SUBSTITUTE(SUBSTITUTE(TEXT(SOURCE!H525,"????0"),"  ","")," ",""))), "")&amp;
      SUBSTITUTE(SUBSTITUTE(TEXT(SOURCE!H525,"????0"),"  ","")," ","")&amp;","&amp;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EIM_DISABLED},</v>
      </c>
    </row>
    <row r="526" spans="1:1">
      <c r="A526" s="154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",SOURCE!$V$2-5+4+1-1-LEN(SUBSTITUTE(SUBSTITUTE(TEXT(SOURCE!H526,"????0"),"  ","")," ",""))), "")&amp;
      SUBSTITUTE(SUBSTITUTE(TEXT(SOURCE!H526,"????0"),"  ","")," ","")&amp;","&amp;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| EIM_DISABLED},</v>
      </c>
    </row>
    <row r="527" spans="1:1">
      <c r="A527" s="154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",SOURCE!$V$2-5+4+1-1-LEN(SUBSTITUTE(SUBSTITUTE(TEXT(SOURCE!H527,"????0"),"  ","")," ",""))), "")&amp;
      SUBSTITUTE(SUBSTITUTE(TEXT(SOURCE!H527,"????0"),"  ","")," ","")&amp;","&amp;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EIM_DISABLED},</v>
      </c>
    </row>
    <row r="528" spans="1:1">
      <c r="A528" s="154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",SOURCE!$V$2-5+4+1-1-LEN(SUBSTITUTE(SUBSTITUTE(TEXT(SOURCE!H528,"????0"),"  ","")," ",""))), "")&amp;
      SUBSTITUTE(SUBSTITUTE(TEXT(SOURCE!H528,"????0"),"  ","")," ","")&amp;","&amp;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EIM_DISABLED},</v>
      </c>
    </row>
    <row r="529" spans="1:1">
      <c r="A529" s="154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",SOURCE!$V$2-5+4+1-1-LEN(SUBSTITUTE(SUBSTITUTE(TEXT(SOURCE!H529,"????0"),"  ","")," ",""))), "")&amp;
      SUBSTITUTE(SUBSTITUTE(TEXT(SOURCE!H529,"????0"),"  ","")," ","")&amp;","&amp;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EIM_DISABLED},</v>
      </c>
    </row>
    <row r="530" spans="1:1">
      <c r="A530" s="154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",SOURCE!$V$2-5+4+1-1-LEN(SUBSTITUTE(SUBSTITUTE(TEXT(SOURCE!H530,"????0"),"  ","")," ",""))), "")&amp;
      SUBSTITUTE(SUBSTITUTE(TEXT(SOURCE!H530,"????0"),"  ","")," ","")&amp;","&amp;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EIM_DISABLED},</v>
      </c>
    </row>
    <row r="531" spans="1:1">
      <c r="A531" s="154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",SOURCE!$V$2-5+4+1-1-LEN(SUBSTITUTE(SUBSTITUTE(TEXT(SOURCE!H531,"????0"),"  ","")," ",""))), "")&amp;
      SUBSTITUTE(SUBSTITUTE(TEXT(SOURCE!H531,"????0"),"  ","")," ","")&amp;","&amp;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EIM_DISABLED},</v>
      </c>
    </row>
    <row r="532" spans="1:1">
      <c r="A532" s="154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",SOURCE!$V$2-5+4+1-1-LEN(SUBSTITUTE(SUBSTITUTE(TEXT(SOURCE!H532,"????0"),"  ","")," ",""))), "")&amp;
      SUBSTITUTE(SUBSTITUTE(TEXT(SOURCE!H532,"????0"),"  ","")," ","")&amp;","&amp;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EIM_DISABLED},</v>
      </c>
    </row>
    <row r="533" spans="1:1">
      <c r="A533" s="154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",SOURCE!$V$2-5+4+1-1-LEN(SUBSTITUTE(SUBSTITUTE(TEXT(SOURCE!H533,"????0"),"  ","")," ",""))), "")&amp;
      SUBSTITUTE(SUBSTITUTE(TEXT(SOURCE!H533,"????0"),"  ","")," ","")&amp;","&amp;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EIM_DISABLED},</v>
      </c>
    </row>
    <row r="534" spans="1:1">
      <c r="A534" s="154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",SOURCE!$V$2-5+4+1-1-LEN(SUBSTITUTE(SUBSTITUTE(TEXT(SOURCE!H534,"????0"),"  ","")," ",""))), "")&amp;
      SUBSTITUTE(SUBSTITUTE(TEXT(SOURCE!H534,"????0"),"  ","")," ","")&amp;","&amp;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EIM_DISABLED},</v>
      </c>
    </row>
    <row r="535" spans="1:1">
      <c r="A535" s="154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",SOURCE!$V$2-5+4+1-1-LEN(SUBSTITUTE(SUBSTITUTE(TEXT(SOURCE!H535,"????0"),"  ","")," ",""))), "")&amp;
      SUBSTITUTE(SUBSTITUTE(TEXT(SOURCE!H535,"????0"),"  ","")," ","")&amp;","&amp;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EIM_DISABLED},</v>
      </c>
    </row>
    <row r="536" spans="1:1">
      <c r="A536" s="154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",SOURCE!$V$2-5+4+1-1-LEN(SUBSTITUTE(SUBSTITUTE(TEXT(SOURCE!H536,"????0"),"  ","")," ",""))), "")&amp;
      SUBSTITUTE(SUBSTITUTE(TEXT(SOURCE!H536,"????0"),"  ","")," ","")&amp;","&amp;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EIM_DISABLED},</v>
      </c>
    </row>
    <row r="537" spans="1:1">
      <c r="A537" s="154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",SOURCE!$V$2-5+4+1-1-LEN(SUBSTITUTE(SUBSTITUTE(TEXT(SOURCE!H537,"????0"),"  ","")," ",""))), "")&amp;
      SUBSTITUTE(SUBSTITUTE(TEXT(SOURCE!H537,"????0"),"  ","")," ","")&amp;","&amp;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EIM_DISABLED},</v>
      </c>
    </row>
    <row r="538" spans="1:1">
      <c r="A538" s="154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",SOURCE!$V$2-5+4+1-1-LEN(SUBSTITUTE(SUBSTITUTE(TEXT(SOURCE!H538,"????0"),"  ","")," ",""))), "")&amp;
      SUBSTITUTE(SUBSTITUTE(TEXT(SOURCE!H538,"????0"),"  ","")," ","")&amp;","&amp;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EIM_DISABLED},</v>
      </c>
    </row>
    <row r="539" spans="1:1">
      <c r="A539" s="154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",SOURCE!$V$2-5+4+1-1-LEN(SUBSTITUTE(SUBSTITUTE(TEXT(SOURCE!H539,"????0"),"  ","")," ",""))), "")&amp;
      SUBSTITUTE(SUBSTITUTE(TEXT(SOURCE!H539,"????0"),"  ","")," ","")&amp;","&amp;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EIM_DISABLED},</v>
      </c>
    </row>
    <row r="540" spans="1:1">
      <c r="A540" s="154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",SOURCE!$V$2-5+4+1-1-LEN(SUBSTITUTE(SUBSTITUTE(TEXT(SOURCE!H540,"????0"),"  ","")," ",""))), "")&amp;
      SUBSTITUTE(SUBSTITUTE(TEXT(SOURCE!H540,"????0"),"  ","")," ","")&amp;","&amp;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EIM_DISABLED},</v>
      </c>
    </row>
    <row r="541" spans="1:1">
      <c r="A541" s="154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",SOURCE!$V$2-5+4+1-1-LEN(SUBSTITUTE(SUBSTITUTE(TEXT(SOURCE!H541,"????0"),"  ","")," ",""))), "")&amp;
      SUBSTITUTE(SUBSTITUTE(TEXT(SOURCE!H541,"????0"),"  ","")," ","")&amp;","&amp;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EIM_DISABLED},</v>
      </c>
    </row>
    <row r="542" spans="1:1">
      <c r="A542" s="154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",SOURCE!$V$2-5+4+1-1-LEN(SUBSTITUTE(SUBSTITUTE(TEXT(SOURCE!H542,"????0"),"  ","")," ",""))), "")&amp;
      SUBSTITUTE(SUBSTITUTE(TEXT(SOURCE!H542,"????0"),"  ","")," ","")&amp;","&amp;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EIM_DISABLED},</v>
      </c>
    </row>
    <row r="543" spans="1:1">
      <c r="A543" s="154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",SOURCE!$V$2-5+4+1-1-LEN(SUBSTITUTE(SUBSTITUTE(TEXT(SOURCE!H543,"????0"),"  ","")," ",""))), "")&amp;
      SUBSTITUTE(SUBSTITUTE(TEXT(SOURCE!H543,"????0"),"  ","")," ","")&amp;","&amp;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EIM_DISABLED},</v>
      </c>
    </row>
    <row r="544" spans="1:1">
      <c r="A544" s="154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",SOURCE!$V$2-5+4+1-1-LEN(SUBSTITUTE(SUBSTITUTE(TEXT(SOURCE!H544,"????0"),"  ","")," ",""))), "")&amp;
      SUBSTITUTE(SUBSTITUTE(TEXT(SOURCE!H544,"????0"),"  ","")," ","")&amp;","&amp;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EIM_DISABLED},</v>
      </c>
    </row>
    <row r="545" spans="1:1">
      <c r="A545" s="154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",SOURCE!$V$2-5+4+1-1-LEN(SUBSTITUTE(SUBSTITUTE(TEXT(SOURCE!H545,"????0"),"  ","")," ",""))), "")&amp;
      SUBSTITUTE(SUBSTITUTE(TEXT(SOURCE!H545,"????0"),"  ","")," ","")&amp;","&amp;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EIM_DISABLED},</v>
      </c>
    </row>
    <row r="546" spans="1:1">
      <c r="A546" s="154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",SOURCE!$V$2-5+4+1-1-LEN(SUBSTITUTE(SUBSTITUTE(TEXT(SOURCE!H546,"????0"),"  ","")," ",""))), "")&amp;
      SUBSTITUTE(SUBSTITUTE(TEXT(SOURCE!H546,"????0"),"  ","")," ","")&amp;","&amp;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EIM_DISABLED},</v>
      </c>
    </row>
    <row r="547" spans="1:1">
      <c r="A547" s="154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",SOURCE!$V$2-5+4+1-1-LEN(SUBSTITUTE(SUBSTITUTE(TEXT(SOURCE!H547,"????0"),"  ","")," ",""))), "")&amp;
      SUBSTITUTE(SUBSTITUTE(TEXT(SOURCE!H547,"????0"),"  ","")," ","")&amp;","&amp;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EIM_DISABLED},</v>
      </c>
    </row>
    <row r="548" spans="1:1">
      <c r="A548" s="154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",SOURCE!$V$2-5+4+1-1-LEN(SUBSTITUTE(SUBSTITUTE(TEXT(SOURCE!H548,"????0"),"  ","")," ",""))), "")&amp;
      SUBSTITUTE(SUBSTITUTE(TEXT(SOURCE!H548,"????0"),"  ","")," ","")&amp;","&amp;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      "},"&amp;IF(SOURCE!O548&lt;&gt;"",""&amp;SOURCE!O548,"")
 )
)
)</f>
        <v/>
      </c>
    </row>
    <row r="549" spans="1:1">
      <c r="A549" s="154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",SOURCE!$V$2-5+4+1-1-LEN(SUBSTITUTE(SUBSTITUTE(TEXT(SOURCE!H549,"????0"),"  ","")," ",""))), "")&amp;
      SUBSTITUTE(SUBSTITUTE(TEXT(SOURCE!H549,"????0"),"  ","")," ","")&amp;","&amp;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      "},"&amp;IF(SOURCE!O549&lt;&gt;"",""&amp;SOURCE!O549,"")
 )
)
)</f>
        <v/>
      </c>
    </row>
    <row r="550" spans="1:1">
      <c r="A550" s="154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",SOURCE!$V$2-5+4+1-1-LEN(SUBSTITUTE(SUBSTITUTE(TEXT(SOURCE!H550,"????0"),"  ","")," ",""))), "")&amp;
      SUBSTITUTE(SUBSTITUTE(TEXT(SOURCE!H550,"????0"),"  ","")," ","")&amp;","&amp;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      "},"&amp;IF(SOURCE!O550&lt;&gt;"",""&amp;SOURCE!O550,"")
 )
)
)</f>
        <v>// Bufferized items</v>
      </c>
    </row>
    <row r="551" spans="1:1">
      <c r="A551" s="154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",SOURCE!$V$2-5+4+1-1-LEN(SUBSTITUTE(SUBSTITUTE(TEXT(SOURCE!H551,"????0"),"  ","")," ",""))), "")&amp;
      SUBSTITUTE(SUBSTITUTE(TEXT(SOURCE!H551,"????0"),"  ","")," ","")&amp;","&amp;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EIM_DISABLED}, // The</v>
      </c>
    </row>
    <row r="552" spans="1:1">
      <c r="A552" s="154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",SOURCE!$V$2-5+4+1-1-LEN(SUBSTITUTE(SUBSTITUTE(TEXT(SOURCE!H552,"????0"),"  ","")," ",""))), "")&amp;
      SUBSTITUTE(SUBSTITUTE(TEXT(SOURCE!H552,"????0"),"  ","")," ","")&amp;","&amp;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EIM_DISABLED}, // order</v>
      </c>
    </row>
    <row r="553" spans="1:1">
      <c r="A553" s="154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",SOURCE!$V$2-5+4+1-1-LEN(SUBSTITUTE(SUBSTITUTE(TEXT(SOURCE!H553,"????0"),"  ","")," ",""))), "")&amp;
      SUBSTITUTE(SUBSTITUTE(TEXT(SOURCE!H553,"????0"),"  ","")," ","")&amp;","&amp;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EIM_DISABLED}, // of these</v>
      </c>
    </row>
    <row r="554" spans="1:1">
      <c r="A554" s="154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",SOURCE!$V$2-5+4+1-1-LEN(SUBSTITUTE(SUBSTITUTE(TEXT(SOURCE!H554,"????0"),"  ","")," ",""))), "")&amp;
      SUBSTITUTE(SUBSTITUTE(TEXT(SOURCE!H554,"????0"),"  ","")," ","")&amp;","&amp;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EIM_DISABLED}, // 12 lines</v>
      </c>
    </row>
    <row r="555" spans="1:1">
      <c r="A555" s="154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",SOURCE!$V$2-5+4+1-1-LEN(SUBSTITUTE(SUBSTITUTE(TEXT(SOURCE!H555,"????0"),"  ","")," ",""))), "")&amp;
      SUBSTITUTE(SUBSTITUTE(TEXT(SOURCE!H555,"????0"),"  ","")," ","")&amp;","&amp;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EIM_DISABLED}, // Must be</v>
      </c>
    </row>
    <row r="556" spans="1:1">
      <c r="A556" s="154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",SOURCE!$V$2-5+4+1-1-LEN(SUBSTITUTE(SUBSTITUTE(TEXT(SOURCE!H556,"????0"),"  ","")," ",""))), "")&amp;
      SUBSTITUTE(SUBSTITUTE(TEXT(SOURCE!H556,"????0"),"  ","")," ","")&amp;","&amp;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EIM_DISABLED}, // kept as</v>
      </c>
    </row>
    <row r="557" spans="1:1">
      <c r="A557" s="154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",SOURCE!$V$2-5+4+1-1-LEN(SUBSTITUTE(SUBSTITUTE(TEXT(SOURCE!H557,"????0"),"  ","")," ",""))), "")&amp;
      SUBSTITUTE(SUBSTITUTE(TEXT(SOURCE!H557,"????0"),"  ","")," ","")&amp;","&amp;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EIM_DISABLED}, // is.</v>
      </c>
    </row>
    <row r="558" spans="1:1">
      <c r="A558" s="154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",SOURCE!$V$2-5+4+1-1-LEN(SUBSTITUTE(SUBSTITUTE(TEXT(SOURCE!H558,"????0"),"  ","")," ",""))), "")&amp;
      SUBSTITUTE(SUBSTITUTE(TEXT(SOURCE!H558,"????0"),"  ","")," ","")&amp;","&amp;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EIM_DISABLED}, // Do not</v>
      </c>
    </row>
    <row r="559" spans="1:1">
      <c r="A559" s="154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",SOURCE!$V$2-5+4+1-1-LEN(SUBSTITUTE(SUBSTITUTE(TEXT(SOURCE!H559,"????0"),"  ","")," ",""))), "")&amp;
      SUBSTITUTE(SUBSTITUTE(TEXT(SOURCE!H559,"????0"),"  ","")," ","")&amp;","&amp;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EIM_DISABLED}, // put them</v>
      </c>
    </row>
    <row r="560" spans="1:1">
      <c r="A560" s="154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",SOURCE!$V$2-5+4+1-1-LEN(SUBSTITUTE(SUBSTITUTE(TEXT(SOURCE!H560,"????0"),"  ","")," ",""))), "")&amp;
      SUBSTITUTE(SUBSTITUTE(TEXT(SOURCE!H560,"????0"),"  ","")," ","")&amp;","&amp;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EIM_DISABLED}, // in a</v>
      </c>
    </row>
    <row r="561" spans="1:1">
      <c r="A561" s="154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",SOURCE!$V$2-5+4+1-1-LEN(SUBSTITUTE(SUBSTITUTE(TEXT(SOURCE!H561,"????0"),"  ","")," ",""))), "")&amp;
      SUBSTITUTE(SUBSTITUTE(TEXT(SOURCE!H561,"????0"),"  ","")," ","")&amp;","&amp;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EIM_DISABLED}, // different</v>
      </c>
    </row>
    <row r="562" spans="1:1">
      <c r="A562" s="154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",SOURCE!$V$2-5+4+1-1-LEN(SUBSTITUTE(SUBSTITUTE(TEXT(SOURCE!H562,"????0"),"  ","")," ",""))), "")&amp;
      SUBSTITUTE(SUBSTITUTE(TEXT(SOURCE!H562,"????0"),"  ","")," ","")&amp;","&amp;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EIM_DISABLED}, // order!</v>
      </c>
    </row>
    <row r="563" spans="1:1">
      <c r="A563" s="154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",SOURCE!$V$2-5+4+1-1-LEN(SUBSTITUTE(SUBSTITUTE(TEXT(SOURCE!H563,"????0"),"  ","")," ",""))), "")&amp;
      SUBSTITUTE(SUBSTITUTE(TEXT(SOURCE!H563,"????0"),"  ","")," ","")&amp;","&amp;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EIM_DISABLED},</v>
      </c>
    </row>
    <row r="564" spans="1:1">
      <c r="A564" s="154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",SOURCE!$V$2-5+4+1-1-LEN(SUBSTITUTE(SUBSTITUTE(TEXT(SOURCE!H564,"????0"),"  ","")," ",""))), "")&amp;
      SUBSTITUTE(SUBSTITUTE(TEXT(SOURCE!H564,"????0"),"  ","")," ","")&amp;","&amp;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EIM_DISABLED},</v>
      </c>
    </row>
    <row r="565" spans="1:1">
      <c r="A565" s="154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",SOURCE!$V$2-5+4+1-1-LEN(SUBSTITUTE(SUBSTITUTE(TEXT(SOURCE!H565,"????0"),"  ","")," ",""))), "")&amp;
      SUBSTITUTE(SUBSTITUTE(TEXT(SOURCE!H565,"????0"),"  ","")," ","")&amp;","&amp;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EIM_DISABLED},</v>
      </c>
    </row>
    <row r="566" spans="1:1">
      <c r="A566" s="154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",SOURCE!$V$2-5+4+1-1-LEN(SUBSTITUTE(SUBSTITUTE(TEXT(SOURCE!H566,"????0"),"  ","")," ",""))), "")&amp;
      SUBSTITUTE(SUBSTITUTE(TEXT(SOURCE!H566,"????0"),"  ","")," ","")&amp;","&amp;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EIM_DISABLED},</v>
      </c>
    </row>
    <row r="567" spans="1:1">
      <c r="A567" s="154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",SOURCE!$V$2-5+4+1-1-LEN(SUBSTITUTE(SUBSTITUTE(TEXT(SOURCE!H567,"????0"),"  ","")," ",""))), "")&amp;
      SUBSTITUTE(SUBSTITUTE(TEXT(SOURCE!H567,"????0"),"  ","")," ","")&amp;","&amp;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EIM_DISABLED},</v>
      </c>
    </row>
    <row r="568" spans="1:1">
      <c r="A568" s="154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",SOURCE!$V$2-5+4+1-1-LEN(SUBSTITUTE(SUBSTITUTE(TEXT(SOURCE!H568,"????0"),"  ","")," ",""))), "")&amp;
      SUBSTITUTE(SUBSTITUTE(TEXT(SOURCE!H568,"????0"),"  ","")," ","")&amp;","&amp;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EIM_DISABLED},</v>
      </c>
    </row>
    <row r="569" spans="1:1">
      <c r="A569" s="154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",SOURCE!$V$2-5+4+1-1-LEN(SUBSTITUTE(SUBSTITUTE(TEXT(SOURCE!H569,"????0"),"  ","")," ",""))), "")&amp;
      SUBSTITUTE(SUBSTITUTE(TEXT(SOURCE!H569,"????0"),"  ","")," ","")&amp;","&amp;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EIM_DISABLED},</v>
      </c>
    </row>
    <row r="570" spans="1:1">
      <c r="A570" s="154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",SOURCE!$V$2-5+4+1-1-LEN(SUBSTITUTE(SUBSTITUTE(TEXT(SOURCE!H570,"????0"),"  ","")," ",""))), "")&amp;
      SUBSTITUTE(SUBSTITUTE(TEXT(SOURCE!H570,"????0"),"  ","")," ","")&amp;","&amp;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EIM_DISABLED},</v>
      </c>
    </row>
    <row r="571" spans="1:1">
      <c r="A571" s="154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",SOURCE!$V$2-5+4+1-1-LEN(SUBSTITUTE(SUBSTITUTE(TEXT(SOURCE!H571,"????0"),"  ","")," ",""))), "")&amp;
      SUBSTITUTE(SUBSTITUTE(TEXT(SOURCE!H571,"????0"),"  ","")," ","")&amp;","&amp;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EIM_DISABLED},</v>
      </c>
    </row>
    <row r="572" spans="1:1">
      <c r="A572" s="154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",SOURCE!$V$2-5+4+1-1-LEN(SUBSTITUTE(SUBSTITUTE(TEXT(SOURCE!H572,"????0"),"  ","")," ",""))), "")&amp;
      SUBSTITUTE(SUBSTITUTE(TEXT(SOURCE!H572,"????0"),"  ","")," ","")&amp;","&amp;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EIM_DISABLED},</v>
      </c>
    </row>
    <row r="573" spans="1:1">
      <c r="A573" s="154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",SOURCE!$V$2-5+4+1-1-LEN(SUBSTITUTE(SUBSTITUTE(TEXT(SOURCE!H573,"????0"),"  ","")," ",""))), "")&amp;
      SUBSTITUTE(SUBSTITUTE(TEXT(SOURCE!H573,"????0"),"  ","")," ","")&amp;","&amp;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EIM_DISABLED},</v>
      </c>
    </row>
    <row r="574" spans="1:1">
      <c r="A574" s="154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",SOURCE!$V$2-5+4+1-1-LEN(SUBSTITUTE(SUBSTITUTE(TEXT(SOURCE!H574,"????0"),"  ","")," ",""))), "")&amp;
      SUBSTITUTE(SUBSTITUTE(TEXT(SOURCE!H574,"????0"),"  ","")," ","")&amp;","&amp;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EIM_DISABLED},</v>
      </c>
    </row>
    <row r="575" spans="1:1">
      <c r="A575" s="154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",SOURCE!$V$2-5+4+1-1-LEN(SUBSTITUTE(SUBSTITUTE(TEXT(SOURCE!H575,"????0"),"  ","")," ",""))), "")&amp;
      SUBSTITUTE(SUBSTITUTE(TEXT(SOURCE!H575,"????0"),"  ","")," ","")&amp;","&amp;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EIM_DISABLED},</v>
      </c>
    </row>
    <row r="576" spans="1:1">
      <c r="A576" s="154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",SOURCE!$V$2-5+4+1-1-LEN(SUBSTITUTE(SUBSTITUTE(TEXT(SOURCE!H576,"????0"),"  ","")," ",""))), "")&amp;
      SUBSTITUTE(SUBSTITUTE(TEXT(SOURCE!H576,"????0"),"  ","")," ","")&amp;","&amp;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EIM_DISABLED},</v>
      </c>
    </row>
    <row r="577" spans="1:1">
      <c r="A577" s="154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",SOURCE!$V$2-5+4+1-1-LEN(SUBSTITUTE(SUBSTITUTE(TEXT(SOURCE!H577,"????0"),"  ","")," ",""))), "")&amp;
      SUBSTITUTE(SUBSTITUTE(TEXT(SOURCE!H577,"????0"),"  ","")," ","")&amp;","&amp;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EIM_DISABLED},</v>
      </c>
    </row>
    <row r="578" spans="1:1">
      <c r="A578" s="154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",SOURCE!$V$2-5+4+1-1-LEN(SUBSTITUTE(SUBSTITUTE(TEXT(SOURCE!H578,"????0"),"  ","")," ",""))), "")&amp;
      SUBSTITUTE(SUBSTITUTE(TEXT(SOURCE!H578,"????0"),"  ","")," ","")&amp;","&amp;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EIM_DISABLED},</v>
      </c>
    </row>
    <row r="579" spans="1:1">
      <c r="A579" s="154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",SOURCE!$V$2-5+4+1-1-LEN(SUBSTITUTE(SUBSTITUTE(TEXT(SOURCE!H579,"????0"),"  ","")," ",""))), "")&amp;
      SUBSTITUTE(SUBSTITUTE(TEXT(SOURCE!H579,"????0"),"  ","")," ","")&amp;","&amp;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EIM_DISABLED},</v>
      </c>
    </row>
    <row r="580" spans="1:1">
      <c r="A580" s="154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",SOURCE!$V$2-5+4+1-1-LEN(SUBSTITUTE(SUBSTITUTE(TEXT(SOURCE!H580,"????0"),"  ","")," ",""))), "")&amp;
      SUBSTITUTE(SUBSTITUTE(TEXT(SOURCE!H580,"????0"),"  ","")," ","")&amp;","&amp;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EIM_DISABLED},</v>
      </c>
    </row>
    <row r="581" spans="1:1">
      <c r="A581" s="154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",SOURCE!$V$2-5+4+1-1-LEN(SUBSTITUTE(SUBSTITUTE(TEXT(SOURCE!H581,"????0"),"  ","")," ",""))), "")&amp;
      SUBSTITUTE(SUBSTITUTE(TEXT(SOURCE!H581,"????0"),"  ","")," ","")&amp;","&amp;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EIM_DISABLED},</v>
      </c>
    </row>
    <row r="582" spans="1:1">
      <c r="A582" s="154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",SOURCE!$V$2-5+4+1-1-LEN(SUBSTITUTE(SUBSTITUTE(TEXT(SOURCE!H582,"????0"),"  ","")," ",""))), "")&amp;
      SUBSTITUTE(SUBSTITUTE(TEXT(SOURCE!H582,"????0"),"  ","")," ","")&amp;","&amp;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583" spans="1:1">
      <c r="A583" s="154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",SOURCE!$V$2-5+4+1-1-LEN(SUBSTITUTE(SUBSTITUTE(TEXT(SOURCE!H583,"????0"),"  ","")," ",""))), "")&amp;
      SUBSTITUTE(SUBSTITUTE(TEXT(SOURCE!H583,"????0"),"  ","")," ","")&amp;","&amp;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584" spans="1:1">
      <c r="A584" s="154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",SOURCE!$V$2-5+4+1-1-LEN(SUBSTITUTE(SUBSTITUTE(TEXT(SOURCE!H584,"????0"),"  ","")," ",""))), "")&amp;
      SUBSTITUTE(SUBSTITUTE(TEXT(SOURCE!H584,"????0"),"  ","")," ","")&amp;","&amp;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585" spans="1:1">
      <c r="A585" s="154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",SOURCE!$V$2-5+4+1-1-LEN(SUBSTITUTE(SUBSTITUTE(TEXT(SOURCE!H585,"????0"),"  ","")," ",""))), "")&amp;
      SUBSTITUTE(SUBSTITUTE(TEXT(SOURCE!H585,"????0"),"  ","")," ","")&amp;","&amp;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586" spans="1:1">
      <c r="A586" s="154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",SOURCE!$V$2-5+4+1-1-LEN(SUBSTITUTE(SUBSTITUTE(TEXT(SOURCE!H586,"????0"),"  ","")," ",""))), "")&amp;
      SUBSTITUTE(SUBSTITUTE(TEXT(SOURCE!H586,"????0"),"  ","")," ","")&amp;","&amp;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587" spans="1:1">
      <c r="A587" s="154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",SOURCE!$V$2-5+4+1-1-LEN(SUBSTITUTE(SUBSTITUTE(TEXT(SOURCE!H587,"????0"),"  ","")," ",""))), "")&amp;
      SUBSTITUTE(SUBSTITUTE(TEXT(SOURCE!H587,"????0"),"  ","")," ","")&amp;","&amp;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588" spans="1:1">
      <c r="A588" s="154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",SOURCE!$V$2-5+4+1-1-LEN(SUBSTITUTE(SUBSTITUTE(TEXT(SOURCE!H588,"????0"),"  ","")," ",""))), "")&amp;
      SUBSTITUTE(SUBSTITUTE(TEXT(SOURCE!H588,"????0"),"  ","")," ","")&amp;","&amp;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589" spans="1:1">
      <c r="A589" s="154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",SOURCE!$V$2-5+4+1-1-LEN(SUBSTITUTE(SUBSTITUTE(TEXT(SOURCE!H589,"????0"),"  ","")," ",""))), "")&amp;
      SUBSTITUTE(SUBSTITUTE(TEXT(SOURCE!H589,"????0"),"  ","")," ","")&amp;","&amp;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590" spans="1:1">
      <c r="A590" s="154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",SOURCE!$V$2-5+4+1-1-LEN(SUBSTITUTE(SUBSTITUTE(TEXT(SOURCE!H590,"????0"),"  ","")," ",""))), "")&amp;
      SUBSTITUTE(SUBSTITUTE(TEXT(SOURCE!H590,"????0"),"  ","")," ","")&amp;","&amp;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591" spans="1:1">
      <c r="A591" s="154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",SOURCE!$V$2-5+4+1-1-LEN(SUBSTITUTE(SUBSTITUTE(TEXT(SOURCE!H591,"????0"),"  ","")," ",""))), "")&amp;
      SUBSTITUTE(SUBSTITUTE(TEXT(SOURCE!H591,"????0"),"  ","")," ","")&amp;","&amp;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592" spans="1:1">
      <c r="A592" s="154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",SOURCE!$V$2-5+4+1-1-LEN(SUBSTITUTE(SUBSTITUTE(TEXT(SOURCE!H592,"????0"),"  ","")," ",""))), "")&amp;
      SUBSTITUTE(SUBSTITUTE(TEXT(SOURCE!H592,"????0"),"  ","")," ","")&amp;","&amp;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593" spans="1:1">
      <c r="A593" s="154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",SOURCE!$V$2-5+4+1-1-LEN(SUBSTITUTE(SUBSTITUTE(TEXT(SOURCE!H593,"????0"),"  ","")," ",""))), "")&amp;
      SUBSTITUTE(SUBSTITUTE(TEXT(SOURCE!H593,"????0"),"  ","")," ","")&amp;","&amp;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594" spans="1:1">
      <c r="A594" s="154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",SOURCE!$V$2-5+4+1-1-LEN(SUBSTITUTE(SUBSTITUTE(TEXT(SOURCE!H594,"????0"),"  ","")," ",""))), "")&amp;
      SUBSTITUTE(SUBSTITUTE(TEXT(SOURCE!H594,"????0"),"  ","")," ","")&amp;","&amp;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595" spans="1:1">
      <c r="A595" s="154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",SOURCE!$V$2-5+4+1-1-LEN(SUBSTITUTE(SUBSTITUTE(TEXT(SOURCE!H595,"????0"),"  ","")," ",""))), "")&amp;
      SUBSTITUTE(SUBSTITUTE(TEXT(SOURCE!H595,"????0"),"  ","")," ","")&amp;","&amp;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596" spans="1:1">
      <c r="A596" s="154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",SOURCE!$V$2-5+4+1-1-LEN(SUBSTITUTE(SUBSTITUTE(TEXT(SOURCE!H596,"????0"),"  ","")," ",""))), "")&amp;
      SUBSTITUTE(SUBSTITUTE(TEXT(SOURCE!H596,"????0"),"  ","")," ","")&amp;","&amp;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597" spans="1:1">
      <c r="A597" s="154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",SOURCE!$V$2-5+4+1-1-LEN(SUBSTITUTE(SUBSTITUTE(TEXT(SOURCE!H597,"????0"),"  ","")," ",""))), "")&amp;
      SUBSTITUTE(SUBSTITUTE(TEXT(SOURCE!H597,"????0"),"  ","")," ","")&amp;","&amp;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598" spans="1:1">
      <c r="A598" s="154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",SOURCE!$V$2-5+4+1-1-LEN(SUBSTITUTE(SUBSTITUTE(TEXT(SOURCE!H598,"????0"),"  ","")," ",""))), "")&amp;
      SUBSTITUTE(SUBSTITUTE(TEXT(SOURCE!H598,"????0"),"  ","")," ","")&amp;","&amp;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599" spans="1:1">
      <c r="A599" s="154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",SOURCE!$V$2-5+4+1-1-LEN(SUBSTITUTE(SUBSTITUTE(TEXT(SOURCE!H599,"????0"),"  ","")," ",""))), "")&amp;
      SUBSTITUTE(SUBSTITUTE(TEXT(SOURCE!H599,"????0"),"  ","")," ","")&amp;","&amp;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00" spans="1:1">
      <c r="A600" s="154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",SOURCE!$V$2-5+4+1-1-LEN(SUBSTITUTE(SUBSTITUTE(TEXT(SOURCE!H600,"????0"),"  ","")," ",""))), "")&amp;
      SUBSTITUTE(SUBSTITUTE(TEXT(SOURCE!H600,"????0"),"  ","")," ","")&amp;","&amp;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01" spans="1:1">
      <c r="A601" s="154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",SOURCE!$V$2-5+4+1-1-LEN(SUBSTITUTE(SUBSTITUTE(TEXT(SOURCE!H601,"????0"),"  ","")," ",""))), "")&amp;
      SUBSTITUTE(SUBSTITUTE(TEXT(SOURCE!H601,"????0"),"  ","")," ","")&amp;","&amp;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02" spans="1:1">
      <c r="A602" s="154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",SOURCE!$V$2-5+4+1-1-LEN(SUBSTITUTE(SUBSTITUTE(TEXT(SOURCE!H602,"????0"),"  ","")," ",""))), "")&amp;
      SUBSTITUTE(SUBSTITUTE(TEXT(SOURCE!H602,"????0"),"  ","")," ","")&amp;","&amp;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03" spans="1:1">
      <c r="A603" s="154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",SOURCE!$V$2-5+4+1-1-LEN(SUBSTITUTE(SUBSTITUTE(TEXT(SOURCE!H603,"????0"),"  ","")," ",""))), "")&amp;
      SUBSTITUTE(SUBSTITUTE(TEXT(SOURCE!H603,"????0"),"  ","")," ","")&amp;","&amp;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04" spans="1:1">
      <c r="A604" s="154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",SOURCE!$V$2-5+4+1-1-LEN(SUBSTITUTE(SUBSTITUTE(TEXT(SOURCE!H604,"????0"),"  ","")," ",""))), "")&amp;
      SUBSTITUTE(SUBSTITUTE(TEXT(SOURCE!H604,"????0"),"  ","")," ","")&amp;","&amp;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05" spans="1:1">
      <c r="A605" s="154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",SOURCE!$V$2-5+4+1-1-LEN(SUBSTITUTE(SUBSTITUTE(TEXT(SOURCE!H605,"????0"),"  ","")," ",""))), "")&amp;
      SUBSTITUTE(SUBSTITUTE(TEXT(SOURCE!H605,"????0"),"  ","")," ","")&amp;","&amp;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06" spans="1:1">
      <c r="A606" s="154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",SOURCE!$V$2-5+4+1-1-LEN(SUBSTITUTE(SUBSTITUTE(TEXT(SOURCE!H606,"????0"),"  ","")," ",""))), "")&amp;
      SUBSTITUTE(SUBSTITUTE(TEXT(SOURCE!H606,"????0"),"  ","")," ","")&amp;","&amp;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07" spans="1:1">
      <c r="A607" s="154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",SOURCE!$V$2-5+4+1-1-LEN(SUBSTITUTE(SUBSTITUTE(TEXT(SOURCE!H607,"????0"),"  ","")," ",""))), "")&amp;
      SUBSTITUTE(SUBSTITUTE(TEXT(SOURCE!H607,"????0"),"  ","")," ","")&amp;","&amp;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08" spans="1:1">
      <c r="A608" s="154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",SOURCE!$V$2-5+4+1-1-LEN(SUBSTITUTE(SUBSTITUTE(TEXT(SOURCE!H608,"????0"),"  ","")," ",""))), "")&amp;
      SUBSTITUTE(SUBSTITUTE(TEXT(SOURCE!H608,"????0"),"  ","")," ","")&amp;","&amp;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609" spans="1:1">
      <c r="A609" s="154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",SOURCE!$V$2-5+4+1-1-LEN(SUBSTITUTE(SUBSTITUTE(TEXT(SOURCE!H609,"????0"),"  ","")," ",""))), "")&amp;
      SUBSTITUTE(SUBSTITUTE(TEXT(SOURCE!H609,"????0"),"  ","")," ","")&amp;","&amp;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610" spans="1:1">
      <c r="A610" s="154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",SOURCE!$V$2-5+4+1-1-LEN(SUBSTITUTE(SUBSTITUTE(TEXT(SOURCE!H610,"????0"),"  ","")," ",""))), "")&amp;
      SUBSTITUTE(SUBSTITUTE(TEXT(SOURCE!H610,"????0"),"  ","")," ","")&amp;","&amp;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611" spans="1:1">
      <c r="A611" s="154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",SOURCE!$V$2-5+4+1-1-LEN(SUBSTITUTE(SUBSTITUTE(TEXT(SOURCE!H611,"????0"),"  ","")," ",""))), "")&amp;
      SUBSTITUTE(SUBSTITUTE(TEXT(SOURCE!H611,"????0"),"  ","")," ","")&amp;","&amp;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612" spans="1:1">
      <c r="A612" s="154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",SOURCE!$V$2-5+4+1-1-LEN(SUBSTITUTE(SUBSTITUTE(TEXT(SOURCE!H612,"????0"),"  ","")," ",""))), "")&amp;
      SUBSTITUTE(SUBSTITUTE(TEXT(SOURCE!H612,"????0"),"  ","")," ","")&amp;","&amp;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613" spans="1:1">
      <c r="A613" s="154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",SOURCE!$V$2-5+4+1-1-LEN(SUBSTITUTE(SUBSTITUTE(TEXT(SOURCE!H613,"????0"),"  ","")," ",""))), "")&amp;
      SUBSTITUTE(SUBSTITUTE(TEXT(SOURCE!H613,"????0"),"  ","")," ","")&amp;","&amp;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614" spans="1:1">
      <c r="A614" s="154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",SOURCE!$V$2-5+4+1-1-LEN(SUBSTITUTE(SUBSTITUTE(TEXT(SOURCE!H614,"????0"),"  ","")," ",""))), "")&amp;
      SUBSTITUTE(SUBSTITUTE(TEXT(SOURCE!H614,"????0"),"  ","")," ","")&amp;","&amp;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615" spans="1:1">
      <c r="A615" s="154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",SOURCE!$V$2-5+4+1-1-LEN(SUBSTITUTE(SUBSTITUTE(TEXT(SOURCE!H615,"????0"),"  ","")," ",""))), "")&amp;
      SUBSTITUTE(SUBSTITUTE(TEXT(SOURCE!H615,"????0"),"  ","")," ","")&amp;","&amp;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616" spans="1:1">
      <c r="A616" s="154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",SOURCE!$V$2-5+4+1-1-LEN(SUBSTITUTE(SUBSTITUTE(TEXT(SOURCE!H616,"????0"),"  ","")," ",""))), "")&amp;
      SUBSTITUTE(SUBSTITUTE(TEXT(SOURCE!H616,"????0"),"  ","")," ","")&amp;","&amp;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617" spans="1:1">
      <c r="A617" s="154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",SOURCE!$V$2-5+4+1-1-LEN(SUBSTITUTE(SUBSTITUTE(TEXT(SOURCE!H617,"????0"),"  ","")," ",""))), "")&amp;
      SUBSTITUTE(SUBSTITUTE(TEXT(SOURCE!H617,"????0"),"  ","")," ","")&amp;","&amp;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618" spans="1:1">
      <c r="A618" s="154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",SOURCE!$V$2-5+4+1-1-LEN(SUBSTITUTE(SUBSTITUTE(TEXT(SOURCE!H618,"????0"),"  ","")," ",""))), "")&amp;
      SUBSTITUTE(SUBSTITUTE(TEXT(SOURCE!H618,"????0"),"  ","")," ","")&amp;","&amp;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619" spans="1:1">
      <c r="A619" s="154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",SOURCE!$V$2-5+4+1-1-LEN(SUBSTITUTE(SUBSTITUTE(TEXT(SOURCE!H619,"????0"),"  ","")," ",""))), "")&amp;
      SUBSTITUTE(SUBSTITUTE(TEXT(SOURCE!H619,"????0"),"  ","")," ","")&amp;","&amp;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620" spans="1:1">
      <c r="A620" s="154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",SOURCE!$V$2-5+4+1-1-LEN(SUBSTITUTE(SUBSTITUTE(TEXT(SOURCE!H620,"????0"),"  ","")," ",""))), "")&amp;
      SUBSTITUTE(SUBSTITUTE(TEXT(SOURCE!H620,"????0"),"  ","")," ","")&amp;","&amp;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621" spans="1:1">
      <c r="A621" s="154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",SOURCE!$V$2-5+4+1-1-LEN(SUBSTITUTE(SUBSTITUTE(TEXT(SOURCE!H621,"????0"),"  ","")," ",""))), "")&amp;
      SUBSTITUTE(SUBSTITUTE(TEXT(SOURCE!H621,"????0"),"  ","")," ","")&amp;","&amp;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622" spans="1:1">
      <c r="A622" s="154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",SOURCE!$V$2-5+4+1-1-LEN(SUBSTITUTE(SUBSTITUTE(TEXT(SOURCE!H622,"????0"),"  ","")," ",""))), "")&amp;
      SUBSTITUTE(SUBSTITUTE(TEXT(SOURCE!H622,"????0"),"  ","")," ","")&amp;","&amp;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623" spans="1:1">
      <c r="A623" s="154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",SOURCE!$V$2-5+4+1-1-LEN(SUBSTITUTE(SUBSTITUTE(TEXT(SOURCE!H623,"????0"),"  ","")," ",""))), "")&amp;
      SUBSTITUTE(SUBSTITUTE(TEXT(SOURCE!H623,"????0"),"  ","")," ","")&amp;","&amp;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624" spans="1:1">
      <c r="A624" s="154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",SOURCE!$V$2-5+4+1-1-LEN(SUBSTITUTE(SUBSTITUTE(TEXT(SOURCE!H624,"????0"),"  ","")," ",""))), "")&amp;
      SUBSTITUTE(SUBSTITUTE(TEXT(SOURCE!H624,"????0"),"  ","")," ","")&amp;","&amp;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625" spans="1:1">
      <c r="A625" s="154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",SOURCE!$V$2-5+4+1-1-LEN(SUBSTITUTE(SUBSTITUTE(TEXT(SOURCE!H625,"????0"),"  ","")," ",""))), "")&amp;
      SUBSTITUTE(SUBSTITUTE(TEXT(SOURCE!H625,"????0"),"  ","")," ","")&amp;","&amp;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26" spans="1:1">
      <c r="A626" s="154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",SOURCE!$V$2-5+4+1-1-LEN(SUBSTITUTE(SUBSTITUTE(TEXT(SOURCE!H626,"????0"),"  ","")," ",""))), "")&amp;
      SUBSTITUTE(SUBSTITUTE(TEXT(SOURCE!H626,"????0"),"  ","")," ","")&amp;","&amp;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27" spans="1:1">
      <c r="A627" s="154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",SOURCE!$V$2-5+4+1-1-LEN(SUBSTITUTE(SUBSTITUTE(TEXT(SOURCE!H627,"????0"),"  ","")," ",""))), "")&amp;
      SUBSTITUTE(SUBSTITUTE(TEXT(SOURCE!H627,"????0"),"  ","")," ","")&amp;","&amp;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28" spans="1:1">
      <c r="A628" s="154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",SOURCE!$V$2-5+4+1-1-LEN(SUBSTITUTE(SUBSTITUTE(TEXT(SOURCE!H628,"????0"),"  ","")," ",""))), "")&amp;
      SUBSTITUTE(SUBSTITUTE(TEXT(SOURCE!H628,"????0"),"  ","")," ","")&amp;","&amp;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29" spans="1:1">
      <c r="A629" s="154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",SOURCE!$V$2-5+4+1-1-LEN(SUBSTITUTE(SUBSTITUTE(TEXT(SOURCE!H629,"????0"),"  ","")," ",""))), "")&amp;
      SUBSTITUTE(SUBSTITUTE(TEXT(SOURCE!H629,"????0"),"  ","")," ","")&amp;","&amp;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30" spans="1:1">
      <c r="A630" s="154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",SOURCE!$V$2-5+4+1-1-LEN(SUBSTITUTE(SUBSTITUTE(TEXT(SOURCE!H630,"????0"),"  ","")," ",""))), "")&amp;
      SUBSTITUTE(SUBSTITUTE(TEXT(SOURCE!H630,"????0"),"  ","")," ","")&amp;","&amp;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31" spans="1:1">
      <c r="A631" s="154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",SOURCE!$V$2-5+4+1-1-LEN(SUBSTITUTE(SUBSTITUTE(TEXT(SOURCE!H631,"????0"),"  ","")," ",""))), "")&amp;
      SUBSTITUTE(SUBSTITUTE(TEXT(SOURCE!H631,"????0"),"  ","")," ","")&amp;","&amp;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32" spans="1:1">
      <c r="A632" s="154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",SOURCE!$V$2-5+4+1-1-LEN(SUBSTITUTE(SUBSTITUTE(TEXT(SOURCE!H632,"????0"),"  ","")," ",""))), "")&amp;
      SUBSTITUTE(SUBSTITUTE(TEXT(SOURCE!H632,"????0"),"  ","")," ","")&amp;","&amp;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33" spans="1:1">
      <c r="A633" s="154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",SOURCE!$V$2-5+4+1-1-LEN(SUBSTITUTE(SUBSTITUTE(TEXT(SOURCE!H633,"????0"),"  ","")," ",""))), "")&amp;
      SUBSTITUTE(SUBSTITUTE(TEXT(SOURCE!H633,"????0"),"  ","")," ","")&amp;","&amp;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34" spans="1:1">
      <c r="A634" s="154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",SOURCE!$V$2-5+4+1-1-LEN(SUBSTITUTE(SUBSTITUTE(TEXT(SOURCE!H634,"????0"),"  ","")," ",""))), "")&amp;
      SUBSTITUTE(SUBSTITUTE(TEXT(SOURCE!H634,"????0"),"  ","")," ","")&amp;","&amp;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35" spans="1:1">
      <c r="A635" s="154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",SOURCE!$V$2-5+4+1-1-LEN(SUBSTITUTE(SUBSTITUTE(TEXT(SOURCE!H635,"????0"),"  ","")," ",""))), "")&amp;
      SUBSTITUTE(SUBSTITUTE(TEXT(SOURCE!H635,"????0"),"  ","")," ","")&amp;","&amp;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EIM_DISABLED},</v>
      </c>
    </row>
    <row r="636" spans="1:1">
      <c r="A636" s="154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",SOURCE!$V$2-5+4+1-1-LEN(SUBSTITUTE(SUBSTITUTE(TEXT(SOURCE!H636,"????0"),"  ","")," ",""))), "")&amp;
      SUBSTITUTE(SUBSTITUTE(TEXT(SOURCE!H636,"????0"),"  ","")," ","")&amp;","&amp;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37" spans="1:1">
      <c r="A637" s="154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",SOURCE!$V$2-5+4+1-1-LEN(SUBSTITUTE(SUBSTITUTE(TEXT(SOURCE!H637,"????0"),"  ","")," ",""))), "")&amp;
      SUBSTITUTE(SUBSTITUTE(TEXT(SOURCE!H637,"????0"),"  ","")," ","")&amp;","&amp;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38" spans="1:1">
      <c r="A638" s="154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",SOURCE!$V$2-5+4+1-1-LEN(SUBSTITUTE(SUBSTITUTE(TEXT(SOURCE!H638,"????0"),"  ","")," ",""))), "")&amp;
      SUBSTITUTE(SUBSTITUTE(TEXT(SOURCE!H638,"????0"),"  ","")," ","")&amp;","&amp;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39" spans="1:1">
      <c r="A639" s="154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",SOURCE!$V$2-5+4+1-1-LEN(SUBSTITUTE(SUBSTITUTE(TEXT(SOURCE!H639,"????0"),"  ","")," ",""))), "")&amp;
      SUBSTITUTE(SUBSTITUTE(TEXT(SOURCE!H639,"????0"),"  ","")," ","")&amp;","&amp;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40" spans="1:1">
      <c r="A640" s="154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",SOURCE!$V$2-5+4+1-1-LEN(SUBSTITUTE(SUBSTITUTE(TEXT(SOURCE!H640,"????0"),"  ","")," ",""))), "")&amp;
      SUBSTITUTE(SUBSTITUTE(TEXT(SOURCE!H640,"????0"),"  ","")," ","")&amp;","&amp;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EIM_DISABLED},</v>
      </c>
    </row>
    <row r="641" spans="1:1">
      <c r="A641" s="154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",SOURCE!$V$2-5+4+1-1-LEN(SUBSTITUTE(SUBSTITUTE(TEXT(SOURCE!H641,"????0"),"  ","")," ",""))), "")&amp;
      SUBSTITUTE(SUBSTITUTE(TEXT(SOURCE!H641,"????0"),"  ","")," ","")&amp;","&amp;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42" spans="1:1">
      <c r="A642" s="154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",SOURCE!$V$2-5+4+1-1-LEN(SUBSTITUTE(SUBSTITUTE(TEXT(SOURCE!H642,"????0"),"  ","")," ",""))), "")&amp;
      SUBSTITUTE(SUBSTITUTE(TEXT(SOURCE!H642,"????0"),"  ","")," ","")&amp;","&amp;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43" spans="1:1">
      <c r="A643" s="154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",SOURCE!$V$2-5+4+1-1-LEN(SUBSTITUTE(SUBSTITUTE(TEXT(SOURCE!H643,"????0"),"  ","")," ",""))), "")&amp;
      SUBSTITUTE(SUBSTITUTE(TEXT(SOURCE!H643,"????0"),"  ","")," ","")&amp;","&amp;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| EIM_DISABLED},</v>
      </c>
    </row>
    <row r="644" spans="1:1">
      <c r="A644" s="154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",SOURCE!$V$2-5+4+1-1-LEN(SUBSTITUTE(SUBSTITUTE(TEXT(SOURCE!H644,"????0"),"  ","")," ",""))), "")&amp;
      SUBSTITUTE(SUBSTITUTE(TEXT(SOURCE!H644,"????0"),"  ","")," ","")&amp;","&amp;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45" spans="1:1">
      <c r="A645" s="154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",SOURCE!$V$2-5+4+1-1-LEN(SUBSTITUTE(SUBSTITUTE(TEXT(SOURCE!H645,"????0"),"  ","")," ",""))), "")&amp;
      SUBSTITUTE(SUBSTITUTE(TEXT(SOURCE!H645,"????0"),"  ","")," ","")&amp;","&amp;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46" spans="1:1">
      <c r="A646" s="154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",SOURCE!$V$2-5+4+1-1-LEN(SUBSTITUTE(SUBSTITUTE(TEXT(SOURCE!H646,"????0"),"  ","")," ",""))), "")&amp;
      SUBSTITUTE(SUBSTITUTE(TEXT(SOURCE!H646,"????0"),"  ","")," ","")&amp;","&amp;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EIM_DISABLED},</v>
      </c>
    </row>
    <row r="647" spans="1:1">
      <c r="A647" s="154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",SOURCE!$V$2-5+4+1-1-LEN(SUBSTITUTE(SUBSTITUTE(TEXT(SOURCE!H647,"????0"),"  ","")," ",""))), "")&amp;
      SUBSTITUTE(SUBSTITUTE(TEXT(SOURCE!H647,"????0"),"  ","")," ","")&amp;","&amp;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EIM_DISABLED},</v>
      </c>
    </row>
    <row r="648" spans="1:1">
      <c r="A648" s="154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",SOURCE!$V$2-5+4+1-1-LEN(SUBSTITUTE(SUBSTITUTE(TEXT(SOURCE!H648,"????0"),"  ","")," ",""))), "")&amp;
      SUBSTITUTE(SUBSTITUTE(TEXT(SOURCE!H648,"????0"),"  ","")," ","")&amp;","&amp;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49" spans="1:1">
      <c r="A649" s="154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",SOURCE!$V$2-5+4+1-1-LEN(SUBSTITUTE(SUBSTITUTE(TEXT(SOURCE!H649,"????0"),"  ","")," ",""))), "")&amp;
      SUBSTITUTE(SUBSTITUTE(TEXT(SOURCE!H649,"????0"),"  ","")," ","")&amp;","&amp;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50" spans="1:1">
      <c r="A650" s="154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",SOURCE!$V$2-5+4+1-1-LEN(SUBSTITUTE(SUBSTITUTE(TEXT(SOURCE!H650,"????0"),"  ","")," ",""))), "")&amp;
      SUBSTITUTE(SUBSTITUTE(TEXT(SOURCE!H650,"????0"),"  ","")," ","")&amp;","&amp;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51" spans="1:1">
      <c r="A651" s="154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",SOURCE!$V$2-5+4+1-1-LEN(SUBSTITUTE(SUBSTITUTE(TEXT(SOURCE!H651,"????0"),"  ","")," ",""))), "")&amp;
      SUBSTITUTE(SUBSTITUTE(TEXT(SOURCE!H651,"????0"),"  ","")," ","")&amp;","&amp;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52" spans="1:1">
      <c r="A652" s="154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",SOURCE!$V$2-5+4+1-1-LEN(SUBSTITUTE(SUBSTITUTE(TEXT(SOURCE!H652,"????0"),"  ","")," ",""))), "")&amp;
      SUBSTITUTE(SUBSTITUTE(TEXT(SOURCE!H652,"????0"),"  ","")," ","")&amp;","&amp;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53" spans="1:1">
      <c r="A653" s="154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",SOURCE!$V$2-5+4+1-1-LEN(SUBSTITUTE(SUBSTITUTE(TEXT(SOURCE!H653,"????0"),"  ","")," ",""))), "")&amp;
      SUBSTITUTE(SUBSTITUTE(TEXT(SOURCE!H653,"????0"),"  ","")," ","")&amp;","&amp;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54" spans="1:1">
      <c r="A654" s="154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",SOURCE!$V$2-5+4+1-1-LEN(SUBSTITUTE(SUBSTITUTE(TEXT(SOURCE!H654,"????0"),"  ","")," ",""))), "")&amp;
      SUBSTITUTE(SUBSTITUTE(TEXT(SOURCE!H654,"????0"),"  ","")," ","")&amp;","&amp;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55" spans="1:1">
      <c r="A655" s="154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",SOURCE!$V$2-5+4+1-1-LEN(SUBSTITUTE(SUBSTITUTE(TEXT(SOURCE!H655,"????0"),"  ","")," ",""))), "")&amp;
      SUBSTITUTE(SUBSTITUTE(TEXT(SOURCE!H655,"????0"),"  ","")," ","")&amp;","&amp;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EIM_DISABLED},</v>
      </c>
    </row>
    <row r="656" spans="1:1">
      <c r="A656" s="154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",SOURCE!$V$2-5+4+1-1-LEN(SUBSTITUTE(SUBSTITUTE(TEXT(SOURCE!H656,"????0"),"  ","")," ",""))), "")&amp;
      SUBSTITUTE(SUBSTITUTE(TEXT(SOURCE!H656,"????0"),"  ","")," ","")&amp;","&amp;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57" spans="1:1">
      <c r="A657" s="154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",SOURCE!$V$2-5+4+1-1-LEN(SUBSTITUTE(SUBSTITUTE(TEXT(SOURCE!H657,"????0"),"  ","")," ",""))), "")&amp;
      SUBSTITUTE(SUBSTITUTE(TEXT(SOURCE!H657,"????0"),"  ","")," ","")&amp;","&amp;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58" spans="1:1">
      <c r="A658" s="154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",SOURCE!$V$2-5+4+1-1-LEN(SUBSTITUTE(SUBSTITUTE(TEXT(SOURCE!H658,"????0"),"  ","")," ",""))), "")&amp;
      SUBSTITUTE(SUBSTITUTE(TEXT(SOURCE!H658,"????0"),"  ","")," ","")&amp;","&amp;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59" spans="1:1">
      <c r="A659" s="154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",SOURCE!$V$2-5+4+1-1-LEN(SUBSTITUTE(SUBSTITUTE(TEXT(SOURCE!H659,"????0"),"  ","")," ",""))), "")&amp;
      SUBSTITUTE(SUBSTITUTE(TEXT(SOURCE!H659,"????0"),"  ","")," ","")&amp;","&amp;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EIM_DISABLED},</v>
      </c>
    </row>
    <row r="660" spans="1:1">
      <c r="A660" s="154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",SOURCE!$V$2-5+4+1-1-LEN(SUBSTITUTE(SUBSTITUTE(TEXT(SOURCE!H660,"????0"),"  ","")," ",""))), "")&amp;
      SUBSTITUTE(SUBSTITUTE(TEXT(SOURCE!H660,"????0"),"  ","")," ","")&amp;","&amp;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61" spans="1:1">
      <c r="A661" s="154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",SOURCE!$V$2-5+4+1-1-LEN(SUBSTITUTE(SUBSTITUTE(TEXT(SOURCE!H661,"????0"),"  ","")," ",""))), "")&amp;
      SUBSTITUTE(SUBSTITUTE(TEXT(SOURCE!H661,"????0"),"  ","")," ","")&amp;","&amp;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62" spans="1:1">
      <c r="A662" s="154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",SOURCE!$V$2-5+4+1-1-LEN(SUBSTITUTE(SUBSTITUTE(TEXT(SOURCE!H662,"????0"),"  ","")," ",""))), "")&amp;
      SUBSTITUTE(SUBSTITUTE(TEXT(SOURCE!H662,"????0"),"  ","")," ","")&amp;","&amp;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EIM_DISABLED},</v>
      </c>
    </row>
    <row r="663" spans="1:1">
      <c r="A663" s="154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",SOURCE!$V$2-5+4+1-1-LEN(SUBSTITUTE(SUBSTITUTE(TEXT(SOURCE!H663,"????0"),"  ","")," ",""))), "")&amp;
      SUBSTITUTE(SUBSTITUTE(TEXT(SOURCE!H663,"????0"),"  ","")," ","")&amp;","&amp;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664" spans="1:1">
      <c r="A664" s="154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",SOURCE!$V$2-5+4+1-1-LEN(SUBSTITUTE(SUBSTITUTE(TEXT(SOURCE!H664,"????0"),"  ","")," ",""))), "")&amp;
      SUBSTITUTE(SUBSTITUTE(TEXT(SOURCE!H664,"????0"),"  ","")," ","")&amp;","&amp;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EIM_DISABLED},</v>
      </c>
    </row>
    <row r="665" spans="1:1">
      <c r="A665" s="154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",SOURCE!$V$2-5+4+1-1-LEN(SUBSTITUTE(SUBSTITUTE(TEXT(SOURCE!H665,"????0"),"  ","")," ",""))), "")&amp;
      SUBSTITUTE(SUBSTITUTE(TEXT(SOURCE!H665,"????0"),"  ","")," ","")&amp;","&amp;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666" spans="1:1">
      <c r="A666" s="154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",SOURCE!$V$2-5+4+1-1-LEN(SUBSTITUTE(SUBSTITUTE(TEXT(SOURCE!H666,"????0"),"  ","")," ",""))), "")&amp;
      SUBSTITUTE(SUBSTITUTE(TEXT(SOURCE!H666,"????0"),"  ","")," ","")&amp;","&amp;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667" spans="1:1">
      <c r="A667" s="154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",SOURCE!$V$2-5+4+1-1-LEN(SUBSTITUTE(SUBSTITUTE(TEXT(SOURCE!H667,"????0"),"  ","")," ",""))), "")&amp;
      SUBSTITUTE(SUBSTITUTE(TEXT(SOURCE!H667,"????0"),"  ","")," ","")&amp;","&amp;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668" spans="1:1">
      <c r="A668" s="154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",SOURCE!$V$2-5+4+1-1-LEN(SUBSTITUTE(SUBSTITUTE(TEXT(SOURCE!H668,"????0"),"  ","")," ",""))), "")&amp;
      SUBSTITUTE(SUBSTITUTE(TEXT(SOURCE!H668,"????0"),"  ","")," ","")&amp;","&amp;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669" spans="1:1">
      <c r="A669" s="154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",SOURCE!$V$2-5+4+1-1-LEN(SUBSTITUTE(SUBSTITUTE(TEXT(SOURCE!H669,"????0"),"  ","")," ",""))), "")&amp;
      SUBSTITUTE(SUBSTITUTE(TEXT(SOURCE!H669,"????0"),"  ","")," ","")&amp;","&amp;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EIM_DISABLED},</v>
      </c>
    </row>
    <row r="670" spans="1:1">
      <c r="A670" s="154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",SOURCE!$V$2-5+4+1-1-LEN(SUBSTITUTE(SUBSTITUTE(TEXT(SOURCE!H670,"????0"),"  ","")," ",""))), "")&amp;
      SUBSTITUTE(SUBSTITUTE(TEXT(SOURCE!H670,"????0"),"  ","")," ","")&amp;","&amp;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71" spans="1:1">
      <c r="A671" s="154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",SOURCE!$V$2-5+4+1-1-LEN(SUBSTITUTE(SUBSTITUTE(TEXT(SOURCE!H671,"????0"),"  ","")," ",""))), "")&amp;
      SUBSTITUTE(SUBSTITUTE(TEXT(SOURCE!H671,"????0"),"  ","")," ","")&amp;","&amp;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EIM_DISABLED},</v>
      </c>
    </row>
    <row r="672" spans="1:1">
      <c r="A672" s="154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",SOURCE!$V$2-5+4+1-1-LEN(SUBSTITUTE(SUBSTITUTE(TEXT(SOURCE!H672,"????0"),"  ","")," ",""))), "")&amp;
      SUBSTITUTE(SUBSTITUTE(TEXT(SOURCE!H672,"????0"),"  ","")," ","")&amp;","&amp;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73" spans="1:1">
      <c r="A673" s="154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",SOURCE!$V$2-5+4+1-1-LEN(SUBSTITUTE(SUBSTITUTE(TEXT(SOURCE!H673,"????0"),"  ","")," ",""))), "")&amp;
      SUBSTITUTE(SUBSTITUTE(TEXT(SOURCE!H673,"????0"),"  ","")," ","")&amp;","&amp;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74" spans="1:1">
      <c r="A674" s="154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",SOURCE!$V$2-5+4+1-1-LEN(SUBSTITUTE(SUBSTITUTE(TEXT(SOURCE!H674,"????0"),"  ","")," ",""))), "")&amp;
      SUBSTITUTE(SUBSTITUTE(TEXT(SOURCE!H674,"????0"),"  ","")," ","")&amp;","&amp;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75" spans="1:1">
      <c r="A675" s="154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",SOURCE!$V$2-5+4+1-1-LEN(SUBSTITUTE(SUBSTITUTE(TEXT(SOURCE!H675,"????0"),"  ","")," ",""))), "")&amp;
      SUBSTITUTE(SUBSTITUTE(TEXT(SOURCE!H675,"????0"),"  ","")," ","")&amp;","&amp;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76" spans="1:1">
      <c r="A676" s="154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",SOURCE!$V$2-5+4+1-1-LEN(SUBSTITUTE(SUBSTITUTE(TEXT(SOURCE!H676,"????0"),"  ","")," ",""))), "")&amp;
      SUBSTITUTE(SUBSTITUTE(TEXT(SOURCE!H676,"????0"),"  ","")," ","")&amp;","&amp;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EIM_DISABLED},</v>
      </c>
    </row>
    <row r="677" spans="1:1">
      <c r="A677" s="154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",SOURCE!$V$2-5+4+1-1-LEN(SUBSTITUTE(SUBSTITUTE(TEXT(SOURCE!H677,"????0"),"  ","")," ",""))), "")&amp;
      SUBSTITUTE(SUBSTITUTE(TEXT(SOURCE!H677,"????0"),"  ","")," ","")&amp;","&amp;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78" spans="1:1">
      <c r="A678" s="154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",SOURCE!$V$2-5+4+1-1-LEN(SUBSTITUTE(SUBSTITUTE(TEXT(SOURCE!H678,"????0"),"  ","")," ",""))), "")&amp;
      SUBSTITUTE(SUBSTITUTE(TEXT(SOURCE!H678,"????0"),"  ","")," ","")&amp;","&amp;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79" spans="1:1">
      <c r="A679" s="154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",SOURCE!$V$2-5+4+1-1-LEN(SUBSTITUTE(SUBSTITUTE(TEXT(SOURCE!H679,"????0"),"  ","")," ",""))), "")&amp;
      SUBSTITUTE(SUBSTITUTE(TEXT(SOURCE!H679,"????0"),"  ","")," ","")&amp;","&amp;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EIM_DISABLED},</v>
      </c>
    </row>
    <row r="680" spans="1:1">
      <c r="A680" s="154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",SOURCE!$V$2-5+4+1-1-LEN(SUBSTITUTE(SUBSTITUTE(TEXT(SOURCE!H680,"????0"),"  ","")," ",""))), "")&amp;
      SUBSTITUTE(SUBSTITUTE(TEXT(SOURCE!H680,"????0"),"  ","")," ","")&amp;","&amp;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81" spans="1:1">
      <c r="A681" s="154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",SOURCE!$V$2-5+4+1-1-LEN(SUBSTITUTE(SUBSTITUTE(TEXT(SOURCE!H681,"????0"),"  ","")," ",""))), "")&amp;
      SUBSTITUTE(SUBSTITUTE(TEXT(SOURCE!H681,"????0"),"  ","")," ","")&amp;","&amp;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82" spans="1:1">
      <c r="A682" s="154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",SOURCE!$V$2-5+4+1-1-LEN(SUBSTITUTE(SUBSTITUTE(TEXT(SOURCE!H682,"????0"),"  ","")," ",""))), "")&amp;
      SUBSTITUTE(SUBSTITUTE(TEXT(SOURCE!H682,"????0"),"  ","")," ","")&amp;","&amp;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EIM_DISABLED},</v>
      </c>
    </row>
    <row r="683" spans="1:1">
      <c r="A683" s="154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",SOURCE!$V$2-5+4+1-1-LEN(SUBSTITUTE(SUBSTITUTE(TEXT(SOURCE!H683,"????0"),"  ","")," ",""))), "")&amp;
      SUBSTITUTE(SUBSTITUTE(TEXT(SOURCE!H683,"????0"),"  ","")," ","")&amp;","&amp;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EIM_DISABLED},</v>
      </c>
    </row>
    <row r="684" spans="1:1">
      <c r="A684" s="154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",SOURCE!$V$2-5+4+1-1-LEN(SUBSTITUTE(SUBSTITUTE(TEXT(SOURCE!H684,"????0"),"  ","")," ",""))), "")&amp;
      SUBSTITUTE(SUBSTITUTE(TEXT(SOURCE!H684,"????0"),"  ","")," ","")&amp;","&amp;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85" spans="1:1">
      <c r="A685" s="154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",SOURCE!$V$2-5+4+1-1-LEN(SUBSTITUTE(SUBSTITUTE(TEXT(SOURCE!H685,"????0"),"  ","")," ",""))), "")&amp;
      SUBSTITUTE(SUBSTITUTE(TEXT(SOURCE!H685,"????0"),"  ","")," ","")&amp;","&amp;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86" spans="1:1">
      <c r="A686" s="154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",SOURCE!$V$2-5+4+1-1-LEN(SUBSTITUTE(SUBSTITUTE(TEXT(SOURCE!H686,"????0"),"  ","")," ",""))), "")&amp;
      SUBSTITUTE(SUBSTITUTE(TEXT(SOURCE!H686,"????0"),"  ","")," ","")&amp;","&amp;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87" spans="1:1">
      <c r="A687" s="154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",SOURCE!$V$2-5+4+1-1-LEN(SUBSTITUTE(SUBSTITUTE(TEXT(SOURCE!H687,"????0"),"  ","")," ",""))), "")&amp;
      SUBSTITUTE(SUBSTITUTE(TEXT(SOURCE!H687,"????0"),"  ","")," ","")&amp;","&amp;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88" spans="1:1">
      <c r="A688" s="154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",SOURCE!$V$2-5+4+1-1-LEN(SUBSTITUTE(SUBSTITUTE(TEXT(SOURCE!H688,"????0"),"  ","")," ",""))), "")&amp;
      SUBSTITUTE(SUBSTITUTE(TEXT(SOURCE!H688,"????0"),"  ","")," ","")&amp;","&amp;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89" spans="1:1">
      <c r="A689" s="154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",SOURCE!$V$2-5+4+1-1-LEN(SUBSTITUTE(SUBSTITUTE(TEXT(SOURCE!H689,"????0"),"  ","")," ",""))), "")&amp;
      SUBSTITUTE(SUBSTITUTE(TEXT(SOURCE!H689,"????0"),"  ","")," ","")&amp;","&amp;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90" spans="1:1">
      <c r="A690" s="154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",SOURCE!$V$2-5+4+1-1-LEN(SUBSTITUTE(SUBSTITUTE(TEXT(SOURCE!H690,"????0"),"  ","")," ",""))), "")&amp;
      SUBSTITUTE(SUBSTITUTE(TEXT(SOURCE!H690,"????0"),"  ","")," ","")&amp;","&amp;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91" spans="1:1">
      <c r="A691" s="154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",SOURCE!$V$2-5+4+1-1-LEN(SUBSTITUTE(SUBSTITUTE(TEXT(SOURCE!H691,"????0"),"  ","")," ",""))), "")&amp;
      SUBSTITUTE(SUBSTITUTE(TEXT(SOURCE!H691,"????0"),"  ","")," ","")&amp;","&amp;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EIM_DISABLED},</v>
      </c>
    </row>
    <row r="692" spans="1:1">
      <c r="A692" s="154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",SOURCE!$V$2-5+4+1-1-LEN(SUBSTITUTE(SUBSTITUTE(TEXT(SOURCE!H692,"????0"),"  ","")," ",""))), "")&amp;
      SUBSTITUTE(SUBSTITUTE(TEXT(SOURCE!H692,"????0"),"  ","")," ","")&amp;","&amp;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93" spans="1:1">
      <c r="A693" s="154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",SOURCE!$V$2-5+4+1-1-LEN(SUBSTITUTE(SUBSTITUTE(TEXT(SOURCE!H693,"????0"),"  ","")," ",""))), "")&amp;
      SUBSTITUTE(SUBSTITUTE(TEXT(SOURCE!H693,"????0"),"  ","")," ","")&amp;","&amp;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94" spans="1:1">
      <c r="A694" s="154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",SOURCE!$V$2-5+4+1-1-LEN(SUBSTITUTE(SUBSTITUTE(TEXT(SOURCE!H694,"????0"),"  ","")," ",""))), "")&amp;
      SUBSTITUTE(SUBSTITUTE(TEXT(SOURCE!H694,"????0"),"  ","")," ","")&amp;","&amp;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95" spans="1:1">
      <c r="A695" s="154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",SOURCE!$V$2-5+4+1-1-LEN(SUBSTITUTE(SUBSTITUTE(TEXT(SOURCE!H695,"????0"),"  ","")," ",""))), "")&amp;
      SUBSTITUTE(SUBSTITUTE(TEXT(SOURCE!H695,"????0"),"  ","")," ","")&amp;","&amp;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EIM_DISABLED},</v>
      </c>
    </row>
    <row r="696" spans="1:1">
      <c r="A696" s="154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",SOURCE!$V$2-5+4+1-1-LEN(SUBSTITUTE(SUBSTITUTE(TEXT(SOURCE!H696,"????0"),"  ","")," ",""))), "")&amp;
      SUBSTITUTE(SUBSTITUTE(TEXT(SOURCE!H696,"????0"),"  ","")," ","")&amp;","&amp;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97" spans="1:1">
      <c r="A697" s="154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",SOURCE!$V$2-5+4+1-1-LEN(SUBSTITUTE(SUBSTITUTE(TEXT(SOURCE!H697,"????0"),"  ","")," ",""))), "")&amp;
      SUBSTITUTE(SUBSTITUTE(TEXT(SOURCE!H697,"????0"),"  ","")," ","")&amp;","&amp;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98" spans="1:1">
      <c r="A698" s="154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",SOURCE!$V$2-5+4+1-1-LEN(SUBSTITUTE(SUBSTITUTE(TEXT(SOURCE!H698,"????0"),"  ","")," ",""))), "")&amp;
      SUBSTITUTE(SUBSTITUTE(TEXT(SOURCE!H698,"????0"),"  ","")," ","")&amp;","&amp;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EIM_DISABLED},</v>
      </c>
    </row>
    <row r="699" spans="1:1">
      <c r="A699" s="154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",SOURCE!$V$2-5+4+1-1-LEN(SUBSTITUTE(SUBSTITUTE(TEXT(SOURCE!H699,"????0"),"  ","")," ",""))), "")&amp;
      SUBSTITUTE(SUBSTITUTE(TEXT(SOURCE!H699,"????0"),"  ","")," ","")&amp;","&amp;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700" spans="1:1">
      <c r="A700" s="154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",SOURCE!$V$2-5+4+1-1-LEN(SUBSTITUTE(SUBSTITUTE(TEXT(SOURCE!H700,"????0"),"  ","")," ",""))), "")&amp;
      SUBSTITUTE(SUBSTITUTE(TEXT(SOURCE!H700,"????0"),"  ","")," ","")&amp;","&amp;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EIM_DISABLED},</v>
      </c>
    </row>
    <row r="701" spans="1:1">
      <c r="A701" s="154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",SOURCE!$V$2-5+4+1-1-LEN(SUBSTITUTE(SUBSTITUTE(TEXT(SOURCE!H701,"????0"),"  ","")," ",""))), "")&amp;
      SUBSTITUTE(SUBSTITUTE(TEXT(SOURCE!H701,"????0"),"  ","")," ","")&amp;","&amp;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702" spans="1:1">
      <c r="A702" s="154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",SOURCE!$V$2-5+4+1-1-LEN(SUBSTITUTE(SUBSTITUTE(TEXT(SOURCE!H702,"????0"),"  ","")," ",""))), "")&amp;
      SUBSTITUTE(SUBSTITUTE(TEXT(SOURCE!H702,"????0"),"  ","")," ","")&amp;","&amp;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703" spans="1:1">
      <c r="A703" s="154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",SOURCE!$V$2-5+4+1-1-LEN(SUBSTITUTE(SUBSTITUTE(TEXT(SOURCE!H703,"????0"),"  ","")," ",""))), "")&amp;
      SUBSTITUTE(SUBSTITUTE(TEXT(SOURCE!H703,"????0"),"  ","")," ","")&amp;","&amp;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704" spans="1:1">
      <c r="A704" s="154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",SOURCE!$V$2-5+4+1-1-LEN(SUBSTITUTE(SUBSTITUTE(TEXT(SOURCE!H704,"????0"),"  ","")," ",""))), "")&amp;
      SUBSTITUTE(SUBSTITUTE(TEXT(SOURCE!H704,"????0"),"  ","")," ","")&amp;","&amp;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705" spans="1:1">
      <c r="A705" s="154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",SOURCE!$V$2-5+4+1-1-LEN(SUBSTITUTE(SUBSTITUTE(TEXT(SOURCE!H705,"????0"),"  ","")," ",""))), "")&amp;
      SUBSTITUTE(SUBSTITUTE(TEXT(SOURCE!H705,"????0"),"  ","")," ","")&amp;","&amp;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EIM_DISABLED},</v>
      </c>
    </row>
    <row r="706" spans="1:1">
      <c r="A706" s="154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",SOURCE!$V$2-5+4+1-1-LEN(SUBSTITUTE(SUBSTITUTE(TEXT(SOURCE!H706,"????0"),"  ","")," ",""))), "")&amp;
      SUBSTITUTE(SUBSTITUTE(TEXT(SOURCE!H706,"????0"),"  ","")," ","")&amp;","&amp;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EIM_DISABLED},</v>
      </c>
    </row>
    <row r="707" spans="1:1">
      <c r="A707" s="154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",SOURCE!$V$2-5+4+1-1-LEN(SUBSTITUTE(SUBSTITUTE(TEXT(SOURCE!H707,"????0"),"  ","")," ",""))), "")&amp;
      SUBSTITUTE(SUBSTITUTE(TEXT(SOURCE!H707,"????0"),"  ","")," ","")&amp;","&amp;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EIM_DISABLED},</v>
      </c>
    </row>
    <row r="708" spans="1:1">
      <c r="A708" s="154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",SOURCE!$V$2-5+4+1-1-LEN(SUBSTITUTE(SUBSTITUTE(TEXT(SOURCE!H708,"????0"),"  ","")," ",""))), "")&amp;
      SUBSTITUTE(SUBSTITUTE(TEXT(SOURCE!H708,"????0"),"  ","")," ","")&amp;","&amp;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EIM_DISABLED},</v>
      </c>
    </row>
    <row r="709" spans="1:1">
      <c r="A709" s="154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",SOURCE!$V$2-5+4+1-1-LEN(SUBSTITUTE(SUBSTITUTE(TEXT(SOURCE!H709,"????0"),"  ","")," ",""))), "")&amp;
      SUBSTITUTE(SUBSTITUTE(TEXT(SOURCE!H709,"????0"),"  ","")," ","")&amp;","&amp;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EIM_DISABLED},</v>
      </c>
    </row>
    <row r="710" spans="1:1">
      <c r="A710" s="154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",SOURCE!$V$2-5+4+1-1-LEN(SUBSTITUTE(SUBSTITUTE(TEXT(SOURCE!H710,"????0"),"  ","")," ",""))), "")&amp;
      SUBSTITUTE(SUBSTITUTE(TEXT(SOURCE!H710,"????0"),"  ","")," ","")&amp;","&amp;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EIM_DISABLED},</v>
      </c>
    </row>
    <row r="711" spans="1:1">
      <c r="A711" s="154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",SOURCE!$V$2-5+4+1-1-LEN(SUBSTITUTE(SUBSTITUTE(TEXT(SOURCE!H711,"????0"),"  ","")," ",""))), "")&amp;
      SUBSTITUTE(SUBSTITUTE(TEXT(SOURCE!H711,"????0"),"  ","")," ","")&amp;","&amp;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EIM_DISABLED},</v>
      </c>
    </row>
    <row r="712" spans="1:1">
      <c r="A712" s="154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",SOURCE!$V$2-5+4+1-1-LEN(SUBSTITUTE(SUBSTITUTE(TEXT(SOURCE!H712,"????0"),"  ","")," ",""))), "")&amp;
      SUBSTITUTE(SUBSTITUTE(TEXT(SOURCE!H712,"????0"),"  ","")," ","")&amp;","&amp;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13" spans="1:1">
      <c r="A713" s="154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",SOURCE!$V$2-5+4+1-1-LEN(SUBSTITUTE(SUBSTITUTE(TEXT(SOURCE!H713,"????0"),"  ","")," ",""))), "")&amp;
      SUBSTITUTE(SUBSTITUTE(TEXT(SOURCE!H713,"????0"),"  ","")," ","")&amp;","&amp;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14" spans="1:1">
      <c r="A714" s="154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",SOURCE!$V$2-5+4+1-1-LEN(SUBSTITUTE(SUBSTITUTE(TEXT(SOURCE!H714,"????0"),"  ","")," ",""))), "")&amp;
      SUBSTITUTE(SUBSTITUTE(TEXT(SOURCE!H714,"????0"),"  ","")," ","")&amp;","&amp;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15" spans="1:1">
      <c r="A715" s="154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",SOURCE!$V$2-5+4+1-1-LEN(SUBSTITUTE(SUBSTITUTE(TEXT(SOURCE!H715,"????0"),"  ","")," ",""))), "")&amp;
      SUBSTITUTE(SUBSTITUTE(TEXT(SOURCE!H715,"????0"),"  ","")," ","")&amp;","&amp;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16" spans="1:1">
      <c r="A716" s="154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",SOURCE!$V$2-5+4+1-1-LEN(SUBSTITUTE(SUBSTITUTE(TEXT(SOURCE!H716,"????0"),"  ","")," ",""))), "")&amp;
      SUBSTITUTE(SUBSTITUTE(TEXT(SOURCE!H716,"????0"),"  ","")," ","")&amp;","&amp;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17" spans="1:1">
      <c r="A717" s="154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",SOURCE!$V$2-5+4+1-1-LEN(SUBSTITUTE(SUBSTITUTE(TEXT(SOURCE!H717,"????0"),"  ","")," ",""))), "")&amp;
      SUBSTITUTE(SUBSTITUTE(TEXT(SOURCE!H717,"????0"),"  ","")," ","")&amp;","&amp;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18" spans="1:1">
      <c r="A718" s="154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",SOURCE!$V$2-5+4+1-1-LEN(SUBSTITUTE(SUBSTITUTE(TEXT(SOURCE!H718,"????0"),"  ","")," ",""))), "")&amp;
      SUBSTITUTE(SUBSTITUTE(TEXT(SOURCE!H718,"????0"),"  ","")," ","")&amp;","&amp;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19" spans="1:1">
      <c r="A719" s="154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",SOURCE!$V$2-5+4+1-1-LEN(SUBSTITUTE(SUBSTITUTE(TEXT(SOURCE!H719,"????0"),"  ","")," ",""))), "")&amp;
      SUBSTITUTE(SUBSTITUTE(TEXT(SOURCE!H719,"????0"),"  ","")," ","")&amp;","&amp;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720" spans="1:1">
      <c r="A720" s="154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",SOURCE!$V$2-5+4+1-1-LEN(SUBSTITUTE(SUBSTITUTE(TEXT(SOURCE!H720,"????0"),"  ","")," ",""))), "")&amp;
      SUBSTITUTE(SUBSTITUTE(TEXT(SOURCE!H720,"????0"),"  ","")," ","")&amp;","&amp;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721" spans="1:1">
      <c r="A721" s="154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",SOURCE!$V$2-5+4+1-1-LEN(SUBSTITUTE(SUBSTITUTE(TEXT(SOURCE!H721,"????0"),"  ","")," ",""))), "")&amp;
      SUBSTITUTE(SUBSTITUTE(TEXT(SOURCE!H721,"????0"),"  ","")," ","")&amp;","&amp;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722" spans="1:1">
      <c r="A722" s="154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",SOURCE!$V$2-5+4+1-1-LEN(SUBSTITUTE(SUBSTITUTE(TEXT(SOURCE!H722,"????0"),"  ","")," ",""))), "")&amp;
      SUBSTITUTE(SUBSTITUTE(TEXT(SOURCE!H722,"????0"),"  ","")," ","")&amp;","&amp;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723" spans="1:1">
      <c r="A723" s="154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",SOURCE!$V$2-5+4+1-1-LEN(SUBSTITUTE(SUBSTITUTE(TEXT(SOURCE!H723,"????0"),"  ","")," ",""))), "")&amp;
      SUBSTITUTE(SUBSTITUTE(TEXT(SOURCE!H723,"????0"),"  ","")," ","")&amp;","&amp;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724" spans="1:1">
      <c r="A724" s="154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",SOURCE!$V$2-5+4+1-1-LEN(SUBSTITUTE(SUBSTITUTE(TEXT(SOURCE!H724,"????0"),"  ","")," ",""))), "")&amp;
      SUBSTITUTE(SUBSTITUTE(TEXT(SOURCE!H724,"????0"),"  ","")," ","")&amp;","&amp;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725" spans="1:1">
      <c r="A725" s="154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",SOURCE!$V$2-5+4+1-1-LEN(SUBSTITUTE(SUBSTITUTE(TEXT(SOURCE!H725,"????0"),"  ","")," ",""))), "")&amp;
      SUBSTITUTE(SUBSTITUTE(TEXT(SOURCE!H725,"????0"),"  ","")," ","")&amp;","&amp;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726" spans="1:1">
      <c r="A726" s="154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",SOURCE!$V$2-5+4+1-1-LEN(SUBSTITUTE(SUBSTITUTE(TEXT(SOURCE!H726,"????0"),"  ","")," ",""))), "")&amp;
      SUBSTITUTE(SUBSTITUTE(TEXT(SOURCE!H726,"????0"),"  ","")," ","")&amp;","&amp;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EIM_DISABLED},</v>
      </c>
    </row>
    <row r="727" spans="1:1">
      <c r="A727" s="154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",SOURCE!$V$2-5+4+1-1-LEN(SUBSTITUTE(SUBSTITUTE(TEXT(SOURCE!H727,"????0"),"  ","")," ",""))), "")&amp;
      SUBSTITUTE(SUBSTITUTE(TEXT(SOURCE!H727,"????0"),"  ","")," ","")&amp;","&amp;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728" spans="1:1">
      <c r="A728" s="154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",SOURCE!$V$2-5+4+1-1-LEN(SUBSTITUTE(SUBSTITUTE(TEXT(SOURCE!H728,"????0"),"  ","")," ",""))), "")&amp;
      SUBSTITUTE(SUBSTITUTE(TEXT(SOURCE!H728,"????0"),"  ","")," ","")&amp;","&amp;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729" spans="1:1">
      <c r="A729" s="154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",SOURCE!$V$2-5+4+1-1-LEN(SUBSTITUTE(SUBSTITUTE(TEXT(SOURCE!H729,"????0"),"  ","")," ",""))), "")&amp;
      SUBSTITUTE(SUBSTITUTE(TEXT(SOURCE!H729,"????0"),"  ","")," ","")&amp;","&amp;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730" spans="1:1">
      <c r="A730" s="154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",SOURCE!$V$2-5+4+1-1-LEN(SUBSTITUTE(SUBSTITUTE(TEXT(SOURCE!H730,"????0"),"  ","")," ",""))), "")&amp;
      SUBSTITUTE(SUBSTITUTE(TEXT(SOURCE!H730,"????0"),"  ","")," ","")&amp;","&amp;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731" spans="1:1">
      <c r="A731" s="154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",SOURCE!$V$2-5+4+1-1-LEN(SUBSTITUTE(SUBSTITUTE(TEXT(SOURCE!H731,"????0"),"  ","")," ",""))), "")&amp;
      SUBSTITUTE(SUBSTITUTE(TEXT(SOURCE!H731,"????0"),"  ","")," ","")&amp;","&amp;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732" spans="1:1">
      <c r="A732" s="154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",SOURCE!$V$2-5+4+1-1-LEN(SUBSTITUTE(SUBSTITUTE(TEXT(SOURCE!H732,"????0"),"  ","")," ",""))), "")&amp;
      SUBSTITUTE(SUBSTITUTE(TEXT(SOURCE!H732,"????0"),"  ","")," ","")&amp;","&amp;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733" spans="1:1">
      <c r="A733" s="154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",SOURCE!$V$2-5+4+1-1-LEN(SUBSTITUTE(SUBSTITUTE(TEXT(SOURCE!H733,"????0"),"  ","")," ",""))), "")&amp;
      SUBSTITUTE(SUBSTITUTE(TEXT(SOURCE!H733,"????0"),"  ","")," ","")&amp;","&amp;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734" spans="1:1">
      <c r="A734" s="154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",SOURCE!$V$2-5+4+1-1-LEN(SUBSTITUTE(SUBSTITUTE(TEXT(SOURCE!H734,"????0"),"  ","")," ",""))), "")&amp;
      SUBSTITUTE(SUBSTITUTE(TEXT(SOURCE!H734,"????0"),"  ","")," ","")&amp;","&amp;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735" spans="1:1">
      <c r="A735" s="154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",SOURCE!$V$2-5+4+1-1-LEN(SUBSTITUTE(SUBSTITUTE(TEXT(SOURCE!H735,"????0"),"  ","")," ",""))), "")&amp;
      SUBSTITUTE(SUBSTITUTE(TEXT(SOURCE!H735,"????0"),"  ","")," ","")&amp;","&amp;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EIM_DISABLED},</v>
      </c>
    </row>
    <row r="736" spans="1:1">
      <c r="A736" s="154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",SOURCE!$V$2-5+4+1-1-LEN(SUBSTITUTE(SUBSTITUTE(TEXT(SOURCE!H736,"????0"),"  ","")," ",""))), "")&amp;
      SUBSTITUTE(SUBSTITUTE(TEXT(SOURCE!H736,"????0"),"  ","")," ","")&amp;","&amp;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737" spans="1:1">
      <c r="A737" s="154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",SOURCE!$V$2-5+4+1-1-LEN(SUBSTITUTE(SUBSTITUTE(TEXT(SOURCE!H737,"????0"),"  ","")," ",""))), "")&amp;
      SUBSTITUTE(SUBSTITUTE(TEXT(SOURCE!H737,"????0"),"  ","")," ","")&amp;","&amp;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738" spans="1:1">
      <c r="A738" s="154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",SOURCE!$V$2-5+4+1-1-LEN(SUBSTITUTE(SUBSTITUTE(TEXT(SOURCE!H738,"????0"),"  ","")," ",""))), "")&amp;
      SUBSTITUTE(SUBSTITUTE(TEXT(SOURCE!H738,"????0"),"  ","")," ","")&amp;","&amp;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739" spans="1:1">
      <c r="A739" s="154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",SOURCE!$V$2-5+4+1-1-LEN(SUBSTITUTE(SUBSTITUTE(TEXT(SOURCE!H739,"????0"),"  ","")," ",""))), "")&amp;
      SUBSTITUTE(SUBSTITUTE(TEXT(SOURCE!H739,"????0"),"  ","")," ","")&amp;","&amp;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740" spans="1:1">
      <c r="A740" s="154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",SOURCE!$V$2-5+4+1-1-LEN(SUBSTITUTE(SUBSTITUTE(TEXT(SOURCE!H740,"????0"),"  ","")," ",""))), "")&amp;
      SUBSTITUTE(SUBSTITUTE(TEXT(SOURCE!H740,"????0"),"  ","")," ","")&amp;","&amp;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741" spans="1:1">
      <c r="A741" s="154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",SOURCE!$V$2-5+4+1-1-LEN(SUBSTITUTE(SUBSTITUTE(TEXT(SOURCE!H741,"????0"),"  ","")," ",""))), "")&amp;
      SUBSTITUTE(SUBSTITUTE(TEXT(SOURCE!H741,"????0"),"  ","")," ","")&amp;","&amp;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742" spans="1:1">
      <c r="A742" s="154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",SOURCE!$V$2-5+4+1-1-LEN(SUBSTITUTE(SUBSTITUTE(TEXT(SOURCE!H742,"????0"),"  ","")," ",""))), "")&amp;
      SUBSTITUTE(SUBSTITUTE(TEXT(SOURCE!H742,"????0"),"  ","")," ","")&amp;","&amp;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743" spans="1:1">
      <c r="A743" s="154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",SOURCE!$V$2-5+4+1-1-LEN(SUBSTITUTE(SUBSTITUTE(TEXT(SOURCE!H743,"????0"),"  ","")," ",""))), "")&amp;
      SUBSTITUTE(SUBSTITUTE(TEXT(SOURCE!H743,"????0"),"  ","")," ","")&amp;","&amp;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EIM_DISABLED},</v>
      </c>
    </row>
    <row r="744" spans="1:1">
      <c r="A744" s="154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",SOURCE!$V$2-5+4+1-1-LEN(SUBSTITUTE(SUBSTITUTE(TEXT(SOURCE!H744,"????0"),"  ","")," ",""))), "")&amp;
      SUBSTITUTE(SUBSTITUTE(TEXT(SOURCE!H744,"????0"),"  ","")," ","")&amp;","&amp;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EIM_DISABLED},</v>
      </c>
    </row>
    <row r="745" spans="1:1">
      <c r="A745" s="154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",SOURCE!$V$2-5+4+1-1-LEN(SUBSTITUTE(SUBSTITUTE(TEXT(SOURCE!H745,"????0"),"  ","")," ",""))), "")&amp;
      SUBSTITUTE(SUBSTITUTE(TEXT(SOURCE!H745,"????0"),"  ","")," ","")&amp;","&amp;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746" spans="1:1">
      <c r="A746" s="154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",SOURCE!$V$2-5+4+1-1-LEN(SUBSTITUTE(SUBSTITUTE(TEXT(SOURCE!H746,"????0"),"  ","")," ",""))), "")&amp;
      SUBSTITUTE(SUBSTITUTE(TEXT(SOURCE!H746,"????0"),"  ","")," ","")&amp;","&amp;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747" spans="1:1">
      <c r="A747" s="154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",SOURCE!$V$2-5+4+1-1-LEN(SUBSTITUTE(SUBSTITUTE(TEXT(SOURCE!H747,"????0"),"  ","")," ",""))), "")&amp;
      SUBSTITUTE(SUBSTITUTE(TEXT(SOURCE!H747,"????0"),"  ","")," ","")&amp;","&amp;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748" spans="1:1">
      <c r="A748" s="154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",SOURCE!$V$2-5+4+1-1-LEN(SUBSTITUTE(SUBSTITUTE(TEXT(SOURCE!H748,"????0"),"  ","")," ",""))), "")&amp;
      SUBSTITUTE(SUBSTITUTE(TEXT(SOURCE!H748,"????0"),"  ","")," ","")&amp;","&amp;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749" spans="1:1">
      <c r="A749" s="154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",SOURCE!$V$2-5+4+1-1-LEN(SUBSTITUTE(SUBSTITUTE(TEXT(SOURCE!H749,"????0"),"  ","")," ",""))), "")&amp;
      SUBSTITUTE(SUBSTITUTE(TEXT(SOURCE!H749,"????0"),"  ","")," ","")&amp;","&amp;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750" spans="1:1">
      <c r="A750" s="154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",SOURCE!$V$2-5+4+1-1-LEN(SUBSTITUTE(SUBSTITUTE(TEXT(SOURCE!H750,"????0"),"  ","")," ",""))), "")&amp;
      SUBSTITUTE(SUBSTITUTE(TEXT(SOURCE!H750,"????0"),"  ","")," ","")&amp;","&amp;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751" spans="1:1">
      <c r="A751" s="154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",SOURCE!$V$2-5+4+1-1-LEN(SUBSTITUTE(SUBSTITUTE(TEXT(SOURCE!H751,"????0"),"  ","")," ",""))), "")&amp;
      SUBSTITUTE(SUBSTITUTE(TEXT(SOURCE!H751,"????0"),"  ","")," ","")&amp;","&amp;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752" spans="1:1">
      <c r="A752" s="154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",SOURCE!$V$2-5+4+1-1-LEN(SUBSTITUTE(SUBSTITUTE(TEXT(SOURCE!H752,"????0"),"  ","")," ",""))), "")&amp;
      SUBSTITUTE(SUBSTITUTE(TEXT(SOURCE!H752,"????0"),"  ","")," ","")&amp;","&amp;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753" spans="1:1">
      <c r="A753" s="154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",SOURCE!$V$2-5+4+1-1-LEN(SUBSTITUTE(SUBSTITUTE(TEXT(SOURCE!H753,"????0"),"  ","")," ",""))), "")&amp;
      SUBSTITUTE(SUBSTITUTE(TEXT(SOURCE!H753,"????0"),"  ","")," ","")&amp;","&amp;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754" spans="1:1">
      <c r="A754" s="154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",SOURCE!$V$2-5+4+1-1-LEN(SUBSTITUTE(SUBSTITUTE(TEXT(SOURCE!H754,"????0"),"  ","")," ",""))), "")&amp;
      SUBSTITUTE(SUBSTITUTE(TEXT(SOURCE!H754,"????0"),"  ","")," ","")&amp;","&amp;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755" spans="1:1">
      <c r="A755" s="154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",SOURCE!$V$2-5+4+1-1-LEN(SUBSTITUTE(SUBSTITUTE(TEXT(SOURCE!H755,"????0"),"  ","")," ",""))), "")&amp;
      SUBSTITUTE(SUBSTITUTE(TEXT(SOURCE!H755,"????0"),"  ","")," ","")&amp;","&amp;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756" spans="1:1">
      <c r="A756" s="154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",SOURCE!$V$2-5+4+1-1-LEN(SUBSTITUTE(SUBSTITUTE(TEXT(SOURCE!H756,"????0"),"  ","")," ",""))), "")&amp;
      SUBSTITUTE(SUBSTITUTE(TEXT(SOURCE!H756,"????0"),"  ","")," ","")&amp;","&amp;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757" spans="1:1">
      <c r="A757" s="154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",SOURCE!$V$2-5+4+1-1-LEN(SUBSTITUTE(SUBSTITUTE(TEXT(SOURCE!H757,"????0"),"  ","")," ",""))), "")&amp;
      SUBSTITUTE(SUBSTITUTE(TEXT(SOURCE!H757,"????0"),"  ","")," ","")&amp;","&amp;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758" spans="1:1">
      <c r="A758" s="154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",SOURCE!$V$2-5+4+1-1-LEN(SUBSTITUTE(SUBSTITUTE(TEXT(SOURCE!H758,"????0"),"  ","")," ",""))), "")&amp;
      SUBSTITUTE(SUBSTITUTE(TEXT(SOURCE!H758,"????0"),"  ","")," ","")&amp;","&amp;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759" spans="1:1">
      <c r="A759" s="154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",SOURCE!$V$2-5+4+1-1-LEN(SUBSTITUTE(SUBSTITUTE(TEXT(SOURCE!H759,"????0"),"  ","")," ",""))), "")&amp;
      SUBSTITUTE(SUBSTITUTE(TEXT(SOURCE!H759,"????0"),"  ","")," ","")&amp;","&amp;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760" spans="1:1">
      <c r="A760" s="154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",SOURCE!$V$2-5+4+1-1-LEN(SUBSTITUTE(SUBSTITUTE(TEXT(SOURCE!H760,"????0"),"  ","")," ",""))), "")&amp;
      SUBSTITUTE(SUBSTITUTE(TEXT(SOURCE!H760,"????0"),"  ","")," ","")&amp;","&amp;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EIM_DISABLED},</v>
      </c>
    </row>
    <row r="761" spans="1:1">
      <c r="A761" s="154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",SOURCE!$V$2-5+4+1-1-LEN(SUBSTITUTE(SUBSTITUTE(TEXT(SOURCE!H761,"????0"),"  ","")," ",""))), "")&amp;
      SUBSTITUTE(SUBSTITUTE(TEXT(SOURCE!H761,"????0"),"  ","")," ","")&amp;","&amp;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EIM_DISABLED},</v>
      </c>
    </row>
    <row r="762" spans="1:1">
      <c r="A762" s="154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",SOURCE!$V$2-5+4+1-1-LEN(SUBSTITUTE(SUBSTITUTE(TEXT(SOURCE!H762,"????0"),"  ","")," ",""))), "")&amp;
      SUBSTITUTE(SUBSTITUTE(TEXT(SOURCE!H762,"????0"),"  ","")," ","")&amp;","&amp;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763" spans="1:1">
      <c r="A763" s="154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",SOURCE!$V$2-5+4+1-1-LEN(SUBSTITUTE(SUBSTITUTE(TEXT(SOURCE!H763,"????0"),"  ","")," ",""))), "")&amp;
      SUBSTITUTE(SUBSTITUTE(TEXT(SOURCE!H763,"????0"),"  ","")," ","")&amp;","&amp;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764" spans="1:1">
      <c r="A764" s="154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",SOURCE!$V$2-5+4+1-1-LEN(SUBSTITUTE(SUBSTITUTE(TEXT(SOURCE!H764,"????0"),"  ","")," ",""))), "")&amp;
      SUBSTITUTE(SUBSTITUTE(TEXT(SOURCE!H764,"????0"),"  ","")," ","")&amp;","&amp;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765" spans="1:1">
      <c r="A765" s="154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",SOURCE!$V$2-5+4+1-1-LEN(SUBSTITUTE(SUBSTITUTE(TEXT(SOURCE!H765,"????0"),"  ","")," ",""))), "")&amp;
      SUBSTITUTE(SUBSTITUTE(TEXT(SOURCE!H765,"????0"),"  ","")," ","")&amp;","&amp;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766" spans="1:1">
      <c r="A766" s="154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",SOURCE!$V$2-5+4+1-1-LEN(SUBSTITUTE(SUBSTITUTE(TEXT(SOURCE!H766,"????0"),"  ","")," ",""))), "")&amp;
      SUBSTITUTE(SUBSTITUTE(TEXT(SOURCE!H766,"????0"),"  ","")," ","")&amp;","&amp;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EIM_DISABLED},</v>
      </c>
    </row>
    <row r="767" spans="1:1">
      <c r="A767" s="154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",SOURCE!$V$2-5+4+1-1-LEN(SUBSTITUTE(SUBSTITUTE(TEXT(SOURCE!H767,"????0"),"  ","")," ",""))), "")&amp;
      SUBSTITUTE(SUBSTITUTE(TEXT(SOURCE!H767,"????0"),"  ","")," ","")&amp;","&amp;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768" spans="1:1">
      <c r="A768" s="154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",SOURCE!$V$2-5+4+1-1-LEN(SUBSTITUTE(SUBSTITUTE(TEXT(SOURCE!H768,"????0"),"  ","")," ",""))), "")&amp;
      SUBSTITUTE(SUBSTITUTE(TEXT(SOURCE!H768,"????0"),"  ","")," ","")&amp;","&amp;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769" spans="1:1">
      <c r="A769" s="154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",SOURCE!$V$2-5+4+1-1-LEN(SUBSTITUTE(SUBSTITUTE(TEXT(SOURCE!H769,"????0"),"  ","")," ",""))), "")&amp;
      SUBSTITUTE(SUBSTITUTE(TEXT(SOURCE!H769,"????0"),"  ","")," ","")&amp;","&amp;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770" spans="1:1">
      <c r="A770" s="154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",SOURCE!$V$2-5+4+1-1-LEN(SUBSTITUTE(SUBSTITUTE(TEXT(SOURCE!H770,"????0"),"  ","")," ",""))), "")&amp;
      SUBSTITUTE(SUBSTITUTE(TEXT(SOURCE!H770,"????0"),"  ","")," ","")&amp;","&amp;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771" spans="1:1">
      <c r="A771" s="154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",SOURCE!$V$2-5+4+1-1-LEN(SUBSTITUTE(SUBSTITUTE(TEXT(SOURCE!H771,"????0"),"  ","")," ",""))), "")&amp;
      SUBSTITUTE(SUBSTITUTE(TEXT(SOURCE!H771,"????0"),"  ","")," ","")&amp;","&amp;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772" spans="1:1">
      <c r="A772" s="154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",SOURCE!$V$2-5+4+1-1-LEN(SUBSTITUTE(SUBSTITUTE(TEXT(SOURCE!H772,"????0"),"  ","")," ",""))), "")&amp;
      SUBSTITUTE(SUBSTITUTE(TEXT(SOURCE!H772,"????0"),"  ","")," ","")&amp;","&amp;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773" spans="1:1">
      <c r="A773" s="154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",SOURCE!$V$2-5+4+1-1-LEN(SUBSTITUTE(SUBSTITUTE(TEXT(SOURCE!H773,"????0"),"  ","")," ",""))), "")&amp;
      SUBSTITUTE(SUBSTITUTE(TEXT(SOURCE!H773,"????0"),"  ","")," ","")&amp;","&amp;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774" spans="1:1">
      <c r="A774" s="154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",SOURCE!$V$2-5+4+1-1-LEN(SUBSTITUTE(SUBSTITUTE(TEXT(SOURCE!H774,"????0"),"  ","")," ",""))), "")&amp;
      SUBSTITUTE(SUBSTITUTE(TEXT(SOURCE!H774,"????0"),"  ","")," ","")&amp;","&amp;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775" spans="1:1">
      <c r="A775" s="154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",SOURCE!$V$2-5+4+1-1-LEN(SUBSTITUTE(SUBSTITUTE(TEXT(SOURCE!H775,"????0"),"  ","")," ",""))), "")&amp;
      SUBSTITUTE(SUBSTITUTE(TEXT(SOURCE!H775,"????0"),"  ","")," ","")&amp;","&amp;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776" spans="1:1">
      <c r="A776" s="154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",SOURCE!$V$2-5+4+1-1-LEN(SUBSTITUTE(SUBSTITUTE(TEXT(SOURCE!H776,"????0"),"  ","")," ",""))), "")&amp;
      SUBSTITUTE(SUBSTITUTE(TEXT(SOURCE!H776,"????0"),"  ","")," ","")&amp;","&amp;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777" spans="1:1">
      <c r="A777" s="154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",SOURCE!$V$2-5+4+1-1-LEN(SUBSTITUTE(SUBSTITUTE(TEXT(SOURCE!H777,"????0"),"  ","")," ",""))), "")&amp;
      SUBSTITUTE(SUBSTITUTE(TEXT(SOURCE!H777,"????0"),"  ","")," ","")&amp;","&amp;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EIM_DISABLED},</v>
      </c>
    </row>
    <row r="778" spans="1:1">
      <c r="A778" s="154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",SOURCE!$V$2-5+4+1-1-LEN(SUBSTITUTE(SUBSTITUTE(TEXT(SOURCE!H778,"????0"),"  ","")," ",""))), "")&amp;
      SUBSTITUTE(SUBSTITUTE(TEXT(SOURCE!H778,"????0"),"  ","")," ","")&amp;","&amp;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EIM_DISABLED},</v>
      </c>
    </row>
    <row r="779" spans="1:1">
      <c r="A779" s="154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",SOURCE!$V$2-5+4+1-1-LEN(SUBSTITUTE(SUBSTITUTE(TEXT(SOURCE!H779,"????0"),"  ","")," ",""))), "")&amp;
      SUBSTITUTE(SUBSTITUTE(TEXT(SOURCE!H779,"????0"),"  ","")," ","")&amp;","&amp;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EIM_DISABLED},</v>
      </c>
    </row>
    <row r="780" spans="1:1">
      <c r="A780" s="154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",SOURCE!$V$2-5+4+1-1-LEN(SUBSTITUTE(SUBSTITUTE(TEXT(SOURCE!H780,"????0"),"  ","")," ",""))), "")&amp;
      SUBSTITUTE(SUBSTITUTE(TEXT(SOURCE!H780,"????0"),"  ","")," ","")&amp;","&amp;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781" spans="1:1">
      <c r="A781" s="154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",SOURCE!$V$2-5+4+1-1-LEN(SUBSTITUTE(SUBSTITUTE(TEXT(SOURCE!H781,"????0"),"  ","")," ",""))), "")&amp;
      SUBSTITUTE(SUBSTITUTE(TEXT(SOURCE!H781,"????0"),"  ","")," ","")&amp;","&amp;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782" spans="1:1">
      <c r="A782" s="154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",SOURCE!$V$2-5+4+1-1-LEN(SUBSTITUTE(SUBSTITUTE(TEXT(SOURCE!H782,"????0"),"  ","")," ",""))), "")&amp;
      SUBSTITUTE(SUBSTITUTE(TEXT(SOURCE!H782,"????0"),"  ","")," ","")&amp;","&amp;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783" spans="1:1">
      <c r="A783" s="154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",SOURCE!$V$2-5+4+1-1-LEN(SUBSTITUTE(SUBSTITUTE(TEXT(SOURCE!H783,"????0"),"  ","")," ",""))), "")&amp;
      SUBSTITUTE(SUBSTITUTE(TEXT(SOURCE!H783,"????0"),"  ","")," ","")&amp;","&amp;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784" spans="1:1">
      <c r="A784" s="154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",SOURCE!$V$2-5+4+1-1-LEN(SUBSTITUTE(SUBSTITUTE(TEXT(SOURCE!H784,"????0"),"  ","")," ",""))), "")&amp;
      SUBSTITUTE(SUBSTITUTE(TEXT(SOURCE!H784,"????0"),"  ","")," ","")&amp;","&amp;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785" spans="1:1">
      <c r="A785" s="154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",SOURCE!$V$2-5+4+1-1-LEN(SUBSTITUTE(SUBSTITUTE(TEXT(SOURCE!H785,"????0"),"  ","")," ",""))), "")&amp;
      SUBSTITUTE(SUBSTITUTE(TEXT(SOURCE!H785,"????0"),"  ","")," ","")&amp;","&amp;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786" spans="1:1">
      <c r="A786" s="154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",SOURCE!$V$2-5+4+1-1-LEN(SUBSTITUTE(SUBSTITUTE(TEXT(SOURCE!H786,"????0"),"  ","")," ",""))), "")&amp;
      SUBSTITUTE(SUBSTITUTE(TEXT(SOURCE!H786,"????0"),"  ","")," ","")&amp;","&amp;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EIM_DISABLED},</v>
      </c>
    </row>
    <row r="787" spans="1:1">
      <c r="A787" s="154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",SOURCE!$V$2-5+4+1-1-LEN(SUBSTITUTE(SUBSTITUTE(TEXT(SOURCE!H787,"????0"),"  ","")," ",""))), "")&amp;
      SUBSTITUTE(SUBSTITUTE(TEXT(SOURCE!H787,"????0"),"  ","")," ","")&amp;","&amp;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EIM_DISABLED},</v>
      </c>
    </row>
    <row r="788" spans="1:1">
      <c r="A788" s="154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",SOURCE!$V$2-5+4+1-1-LEN(SUBSTITUTE(SUBSTITUTE(TEXT(SOURCE!H788,"????0"),"  ","")," ",""))), "")&amp;
      SUBSTITUTE(SUBSTITUTE(TEXT(SOURCE!H788,"????0"),"  ","")," ","")&amp;","&amp;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EIM_DISABLED},</v>
      </c>
    </row>
    <row r="789" spans="1:1">
      <c r="A789" s="154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",SOURCE!$V$2-5+4+1-1-LEN(SUBSTITUTE(SUBSTITUTE(TEXT(SOURCE!H789,"????0"),"  ","")," ",""))), "")&amp;
      SUBSTITUTE(SUBSTITUTE(TEXT(SOURCE!H789,"????0"),"  ","")," ","")&amp;","&amp;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EIM_DISABLED},</v>
      </c>
    </row>
    <row r="790" spans="1:1">
      <c r="A790" s="154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",SOURCE!$V$2-5+4+1-1-LEN(SUBSTITUTE(SUBSTITUTE(TEXT(SOURCE!H790,"????0"),"  ","")," ",""))), "")&amp;
      SUBSTITUTE(SUBSTITUTE(TEXT(SOURCE!H790,"????0"),"  ","")," ","")&amp;","&amp;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EIM_DISABLED},</v>
      </c>
    </row>
    <row r="791" spans="1:1">
      <c r="A791" s="154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",SOURCE!$V$2-5+4+1-1-LEN(SUBSTITUTE(SUBSTITUTE(TEXT(SOURCE!H791,"????0"),"  ","")," ",""))), "")&amp;
      SUBSTITUTE(SUBSTITUTE(TEXT(SOURCE!H791,"????0"),"  ","")," ","")&amp;","&amp;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EIM_DISABLED},</v>
      </c>
    </row>
    <row r="792" spans="1:1">
      <c r="A792" s="154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",SOURCE!$V$2-5+4+1-1-LEN(SUBSTITUTE(SUBSTITUTE(TEXT(SOURCE!H792,"????0"),"  ","")," ",""))), "")&amp;
      SUBSTITUTE(SUBSTITUTE(TEXT(SOURCE!H792,"????0"),"  ","")," ","")&amp;","&amp;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93" spans="1:1">
      <c r="A793" s="154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",SOURCE!$V$2-5+4+1-1-LEN(SUBSTITUTE(SUBSTITUTE(TEXT(SOURCE!H793,"????0"),"  ","")," ",""))), "")&amp;
      SUBSTITUTE(SUBSTITUTE(TEXT(SOURCE!H793,"????0"),"  ","")," ","")&amp;","&amp;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94" spans="1:1">
      <c r="A794" s="154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",SOURCE!$V$2-5+4+1-1-LEN(SUBSTITUTE(SUBSTITUTE(TEXT(SOURCE!H794,"????0"),"  ","")," ",""))), "")&amp;
      SUBSTITUTE(SUBSTITUTE(TEXT(SOURCE!H794,"????0"),"  ","")," ","")&amp;","&amp;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95" spans="1:1">
      <c r="A795" s="154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",SOURCE!$V$2-5+4+1-1-LEN(SUBSTITUTE(SUBSTITUTE(TEXT(SOURCE!H795,"????0"),"  ","")," ",""))), "")&amp;
      SUBSTITUTE(SUBSTITUTE(TEXT(SOURCE!H795,"????0"),"  ","")," ","")&amp;","&amp;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96" spans="1:1">
      <c r="A796" s="154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",SOURCE!$V$2-5+4+1-1-LEN(SUBSTITUTE(SUBSTITUTE(TEXT(SOURCE!H796,"????0"),"  ","")," ",""))), "")&amp;
      SUBSTITUTE(SUBSTITUTE(TEXT(SOURCE!H796,"????0"),"  ","")," ","")&amp;","&amp;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97" spans="1:1">
      <c r="A797" s="154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",SOURCE!$V$2-5+4+1-1-LEN(SUBSTITUTE(SUBSTITUTE(TEXT(SOURCE!H797,"????0"),"  ","")," ",""))), "")&amp;
      SUBSTITUTE(SUBSTITUTE(TEXT(SOURCE!H797,"????0"),"  ","")," ","")&amp;","&amp;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98" spans="1:1">
      <c r="A798" s="154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",SOURCE!$V$2-5+4+1-1-LEN(SUBSTITUTE(SUBSTITUTE(TEXT(SOURCE!H798,"????0"),"  ","")," ",""))), "")&amp;
      SUBSTITUTE(SUBSTITUTE(TEXT(SOURCE!H798,"????0"),"  ","")," ","")&amp;","&amp;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99" spans="1:1">
      <c r="A799" s="154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",SOURCE!$V$2-5+4+1-1-LEN(SUBSTITUTE(SUBSTITUTE(TEXT(SOURCE!H799,"????0"),"  ","")," ",""))), "")&amp;
      SUBSTITUTE(SUBSTITUTE(TEXT(SOURCE!H799,"????0"),"  ","")," ","")&amp;","&amp;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800" spans="1:1">
      <c r="A800" s="154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",SOURCE!$V$2-5+4+1-1-LEN(SUBSTITUTE(SUBSTITUTE(TEXT(SOURCE!H800,"????0"),"  ","")," ",""))), "")&amp;
      SUBSTITUTE(SUBSTITUTE(TEXT(SOURCE!H800,"????0"),"  ","")," ","")&amp;","&amp;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801" spans="1:1">
      <c r="A801" s="154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",SOURCE!$V$2-5+4+1-1-LEN(SUBSTITUTE(SUBSTITUTE(TEXT(SOURCE!H801,"????0"),"  ","")," ",""))), "")&amp;
      SUBSTITUTE(SUBSTITUTE(TEXT(SOURCE!H801,"????0"),"  ","")," ","")&amp;","&amp;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802" spans="1:1">
      <c r="A802" s="154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",SOURCE!$V$2-5+4+1-1-LEN(SUBSTITUTE(SUBSTITUTE(TEXT(SOURCE!H802,"????0"),"  ","")," ",""))), "")&amp;
      SUBSTITUTE(SUBSTITUTE(TEXT(SOURCE!H802,"????0"),"  ","")," ","")&amp;","&amp;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803" spans="1:1">
      <c r="A803" s="154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",SOURCE!$V$2-5+4+1-1-LEN(SUBSTITUTE(SUBSTITUTE(TEXT(SOURCE!H803,"????0"),"  ","")," ",""))), "")&amp;
      SUBSTITUTE(SUBSTITUTE(TEXT(SOURCE!H803,"????0"),"  ","")," ","")&amp;","&amp;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804" spans="1:1">
      <c r="A804" s="154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",SOURCE!$V$2-5+4+1-1-LEN(SUBSTITUTE(SUBSTITUTE(TEXT(SOURCE!H804,"????0"),"  ","")," ",""))), "")&amp;
      SUBSTITUTE(SUBSTITUTE(TEXT(SOURCE!H804,"????0"),"  ","")," ","")&amp;","&amp;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805" spans="1:1">
      <c r="A805" s="154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",SOURCE!$V$2-5+4+1-1-LEN(SUBSTITUTE(SUBSTITUTE(TEXT(SOURCE!H805,"????0"),"  ","")," ",""))), "")&amp;
      SUBSTITUTE(SUBSTITUTE(TEXT(SOURCE!H805,"????0"),"  ","")," ","")&amp;","&amp;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806" spans="1:1">
      <c r="A806" s="154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",SOURCE!$V$2-5+4+1-1-LEN(SUBSTITUTE(SUBSTITUTE(TEXT(SOURCE!H806,"????0"),"  ","")," ",""))), "")&amp;
      SUBSTITUTE(SUBSTITUTE(TEXT(SOURCE!H806,"????0"),"  ","")," ","")&amp;","&amp;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EIM_DISABLED},</v>
      </c>
    </row>
    <row r="807" spans="1:1">
      <c r="A807" s="154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",SOURCE!$V$2-5+4+1-1-LEN(SUBSTITUTE(SUBSTITUTE(TEXT(SOURCE!H807,"????0"),"  ","")," ",""))), "")&amp;
      SUBSTITUTE(SUBSTITUTE(TEXT(SOURCE!H807,"????0"),"  ","")," ","")&amp;","&amp;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808" spans="1:1">
      <c r="A808" s="154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",SOURCE!$V$2-5+4+1-1-LEN(SUBSTITUTE(SUBSTITUTE(TEXT(SOURCE!H808,"????0"),"  ","")," ",""))), "")&amp;
      SUBSTITUTE(SUBSTITUTE(TEXT(SOURCE!H808,"????0"),"  ","")," ","")&amp;","&amp;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809" spans="1:1">
      <c r="A809" s="154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",SOURCE!$V$2-5+4+1-1-LEN(SUBSTITUTE(SUBSTITUTE(TEXT(SOURCE!H809,"????0"),"  ","")," ",""))), "")&amp;
      SUBSTITUTE(SUBSTITUTE(TEXT(SOURCE!H809,"????0"),"  ","")," ","")&amp;","&amp;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810" spans="1:1">
      <c r="A810" s="154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",SOURCE!$V$2-5+4+1-1-LEN(SUBSTITUTE(SUBSTITUTE(TEXT(SOURCE!H810,"????0"),"  ","")," ",""))), "")&amp;
      SUBSTITUTE(SUBSTITUTE(TEXT(SOURCE!H810,"????0"),"  ","")," ","")&amp;","&amp;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811" spans="1:1">
      <c r="A811" s="154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",SOURCE!$V$2-5+4+1-1-LEN(SUBSTITUTE(SUBSTITUTE(TEXT(SOURCE!H811,"????0"),"  ","")," ",""))), "")&amp;
      SUBSTITUTE(SUBSTITUTE(TEXT(SOURCE!H811,"????0"),"  ","")," ","")&amp;","&amp;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812" spans="1:1">
      <c r="A812" s="154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",SOURCE!$V$2-5+4+1-1-LEN(SUBSTITUTE(SUBSTITUTE(TEXT(SOURCE!H812,"????0"),"  ","")," ",""))), "")&amp;
      SUBSTITUTE(SUBSTITUTE(TEXT(SOURCE!H812,"????0"),"  ","")," ","")&amp;","&amp;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813" spans="1:1">
      <c r="A813" s="154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",SOURCE!$V$2-5+4+1-1-LEN(SUBSTITUTE(SUBSTITUTE(TEXT(SOURCE!H813,"????0"),"  ","")," ",""))), "")&amp;
      SUBSTITUTE(SUBSTITUTE(TEXT(SOURCE!H813,"????0"),"  ","")," ","")&amp;","&amp;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814" spans="1:1">
      <c r="A814" s="154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",SOURCE!$V$2-5+4+1-1-LEN(SUBSTITUTE(SUBSTITUTE(TEXT(SOURCE!H814,"????0"),"  ","")," ",""))), "")&amp;
      SUBSTITUTE(SUBSTITUTE(TEXT(SOURCE!H814,"????0"),"  ","")," ","")&amp;","&amp;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815" spans="1:1">
      <c r="A815" s="154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",SOURCE!$V$2-5+4+1-1-LEN(SUBSTITUTE(SUBSTITUTE(TEXT(SOURCE!H815,"????0"),"  ","")," ",""))), "")&amp;
      SUBSTITUTE(SUBSTITUTE(TEXT(SOURCE!H815,"????0"),"  ","")," ","")&amp;","&amp;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EIM_DISABLED},</v>
      </c>
    </row>
    <row r="816" spans="1:1">
      <c r="A816" s="154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",SOURCE!$V$2-5+4+1-1-LEN(SUBSTITUTE(SUBSTITUTE(TEXT(SOURCE!H816,"????0"),"  ","")," ",""))), "")&amp;
      SUBSTITUTE(SUBSTITUTE(TEXT(SOURCE!H816,"????0"),"  ","")," ","")&amp;","&amp;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817" spans="1:1">
      <c r="A817" s="154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",SOURCE!$V$2-5+4+1-1-LEN(SUBSTITUTE(SUBSTITUTE(TEXT(SOURCE!H817,"????0"),"  ","")," ",""))), "")&amp;
      SUBSTITUTE(SUBSTITUTE(TEXT(SOURCE!H817,"????0"),"  ","")," ","")&amp;","&amp;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818" spans="1:1">
      <c r="A818" s="154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",SOURCE!$V$2-5+4+1-1-LEN(SUBSTITUTE(SUBSTITUTE(TEXT(SOURCE!H818,"????0"),"  ","")," ",""))), "")&amp;
      SUBSTITUTE(SUBSTITUTE(TEXT(SOURCE!H818,"????0"),"  ","")," ","")&amp;","&amp;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819" spans="1:1">
      <c r="A819" s="154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",SOURCE!$V$2-5+4+1-1-LEN(SUBSTITUTE(SUBSTITUTE(TEXT(SOURCE!H819,"????0"),"  ","")," ",""))), "")&amp;
      SUBSTITUTE(SUBSTITUTE(TEXT(SOURCE!H819,"????0"),"  ","")," ","")&amp;","&amp;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820" spans="1:1">
      <c r="A820" s="154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",SOURCE!$V$2-5+4+1-1-LEN(SUBSTITUTE(SUBSTITUTE(TEXT(SOURCE!H820,"????0"),"  ","")," ",""))), "")&amp;
      SUBSTITUTE(SUBSTITUTE(TEXT(SOURCE!H820,"????0"),"  ","")," ","")&amp;","&amp;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821" spans="1:1">
      <c r="A821" s="154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",SOURCE!$V$2-5+4+1-1-LEN(SUBSTITUTE(SUBSTITUTE(TEXT(SOURCE!H821,"????0"),"  ","")," ",""))), "")&amp;
      SUBSTITUTE(SUBSTITUTE(TEXT(SOURCE!H821,"????0"),"  ","")," ","")&amp;","&amp;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822" spans="1:1">
      <c r="A822" s="154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",SOURCE!$V$2-5+4+1-1-LEN(SUBSTITUTE(SUBSTITUTE(TEXT(SOURCE!H822,"????0"),"  ","")," ",""))), "")&amp;
      SUBSTITUTE(SUBSTITUTE(TEXT(SOURCE!H822,"????0"),"  ","")," ","")&amp;","&amp;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823" spans="1:1">
      <c r="A823" s="154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",SOURCE!$V$2-5+4+1-1-LEN(SUBSTITUTE(SUBSTITUTE(TEXT(SOURCE!H823,"????0"),"  ","")," ",""))), "")&amp;
      SUBSTITUTE(SUBSTITUTE(TEXT(SOURCE!H823,"????0"),"  ","")," ","")&amp;","&amp;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EIM_DISABLED},</v>
      </c>
    </row>
    <row r="824" spans="1:1">
      <c r="A824" s="154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",SOURCE!$V$2-5+4+1-1-LEN(SUBSTITUTE(SUBSTITUTE(TEXT(SOURCE!H824,"????0"),"  ","")," ",""))), "")&amp;
      SUBSTITUTE(SUBSTITUTE(TEXT(SOURCE!H824,"????0"),"  ","")," ","")&amp;","&amp;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EIM_DISABLED},</v>
      </c>
    </row>
    <row r="825" spans="1:1">
      <c r="A825" s="154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",SOURCE!$V$2-5+4+1-1-LEN(SUBSTITUTE(SUBSTITUTE(TEXT(SOURCE!H825,"????0"),"  ","")," ",""))), "")&amp;
      SUBSTITUTE(SUBSTITUTE(TEXT(SOURCE!H825,"????0"),"  ","")," ","")&amp;","&amp;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826" spans="1:1">
      <c r="A826" s="154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",SOURCE!$V$2-5+4+1-1-LEN(SUBSTITUTE(SUBSTITUTE(TEXT(SOURCE!H826,"????0"),"  ","")," ",""))), "")&amp;
      SUBSTITUTE(SUBSTITUTE(TEXT(SOURCE!H826,"????0"),"  ","")," ","")&amp;","&amp;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827" spans="1:1">
      <c r="A827" s="154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",SOURCE!$V$2-5+4+1-1-LEN(SUBSTITUTE(SUBSTITUTE(TEXT(SOURCE!H827,"????0"),"  ","")," ",""))), "")&amp;
      SUBSTITUTE(SUBSTITUTE(TEXT(SOURCE!H827,"????0"),"  ","")," ","")&amp;","&amp;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828" spans="1:1">
      <c r="A828" s="154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",SOURCE!$V$2-5+4+1-1-LEN(SUBSTITUTE(SUBSTITUTE(TEXT(SOURCE!H828,"????0"),"  ","")," ",""))), "")&amp;
      SUBSTITUTE(SUBSTITUTE(TEXT(SOURCE!H828,"????0"),"  ","")," ","")&amp;","&amp;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829" spans="1:1">
      <c r="A829" s="154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",SOURCE!$V$2-5+4+1-1-LEN(SUBSTITUTE(SUBSTITUTE(TEXT(SOURCE!H829,"????0"),"  ","")," ",""))), "")&amp;
      SUBSTITUTE(SUBSTITUTE(TEXT(SOURCE!H829,"????0"),"  ","")," ","")&amp;","&amp;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830" spans="1:1">
      <c r="A830" s="154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",SOURCE!$V$2-5+4+1-1-LEN(SUBSTITUTE(SUBSTITUTE(TEXT(SOURCE!H830,"????0"),"  ","")," ",""))), "")&amp;
      SUBSTITUTE(SUBSTITUTE(TEXT(SOURCE!H830,"????0"),"  ","")," ","")&amp;","&amp;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831" spans="1:1">
      <c r="A831" s="154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",SOURCE!$V$2-5+4+1-1-LEN(SUBSTITUTE(SUBSTITUTE(TEXT(SOURCE!H831,"????0"),"  ","")," ",""))), "")&amp;
      SUBSTITUTE(SUBSTITUTE(TEXT(SOURCE!H831,"????0"),"  ","")," ","")&amp;","&amp;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832" spans="1:1">
      <c r="A832" s="154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",SOURCE!$V$2-5+4+1-1-LEN(SUBSTITUTE(SUBSTITUTE(TEXT(SOURCE!H832,"????0"),"  ","")," ",""))), "")&amp;
      SUBSTITUTE(SUBSTITUTE(TEXT(SOURCE!H832,"????0"),"  ","")," ","")&amp;","&amp;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833" spans="1:1">
      <c r="A833" s="154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",SOURCE!$V$2-5+4+1-1-LEN(SUBSTITUTE(SUBSTITUTE(TEXT(SOURCE!H833,"????0"),"  ","")," ",""))), "")&amp;
      SUBSTITUTE(SUBSTITUTE(TEXT(SOURCE!H833,"????0"),"  ","")," ","")&amp;","&amp;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834" spans="1:1">
      <c r="A834" s="154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",SOURCE!$V$2-5+4+1-1-LEN(SUBSTITUTE(SUBSTITUTE(TEXT(SOURCE!H834,"????0"),"  ","")," ",""))), "")&amp;
      SUBSTITUTE(SUBSTITUTE(TEXT(SOURCE!H834,"????0"),"  ","")," ","")&amp;","&amp;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835" spans="1:1">
      <c r="A835" s="154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",SOURCE!$V$2-5+4+1-1-LEN(SUBSTITUTE(SUBSTITUTE(TEXT(SOURCE!H835,"????0"),"  ","")," ",""))), "")&amp;
      SUBSTITUTE(SUBSTITUTE(TEXT(SOURCE!H835,"????0"),"  ","")," ","")&amp;","&amp;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836" spans="1:1">
      <c r="A836" s="154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",SOURCE!$V$2-5+4+1-1-LEN(SUBSTITUTE(SUBSTITUTE(TEXT(SOURCE!H836,"????0"),"  ","")," ",""))), "")&amp;
      SUBSTITUTE(SUBSTITUTE(TEXT(SOURCE!H836,"????0"),"  ","")," ","")&amp;","&amp;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837" spans="1:1">
      <c r="A837" s="154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",SOURCE!$V$2-5+4+1-1-LEN(SUBSTITUTE(SUBSTITUTE(TEXT(SOURCE!H837,"????0"),"  ","")," ",""))), "")&amp;
      SUBSTITUTE(SUBSTITUTE(TEXT(SOURCE!H837,"????0"),"  ","")," ","")&amp;","&amp;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838" spans="1:1">
      <c r="A838" s="154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",SOURCE!$V$2-5+4+1-1-LEN(SUBSTITUTE(SUBSTITUTE(TEXT(SOURCE!H838,"????0"),"  ","")," ",""))), "")&amp;
      SUBSTITUTE(SUBSTITUTE(TEXT(SOURCE!H838,"????0"),"  ","")," ","")&amp;","&amp;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839" spans="1:1">
      <c r="A839" s="154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",SOURCE!$V$2-5+4+1-1-LEN(SUBSTITUTE(SUBSTITUTE(TEXT(SOURCE!H839,"????0"),"  ","")," ",""))), "")&amp;
      SUBSTITUTE(SUBSTITUTE(TEXT(SOURCE!H839,"????0"),"  ","")," ","")&amp;","&amp;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840" spans="1:1">
      <c r="A840" s="154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",SOURCE!$V$2-5+4+1-1-LEN(SUBSTITUTE(SUBSTITUTE(TEXT(SOURCE!H840,"????0"),"  ","")," ",""))), "")&amp;
      SUBSTITUTE(SUBSTITUTE(TEXT(SOURCE!H840,"????0"),"  ","")," ","")&amp;","&amp;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841" spans="1:1">
      <c r="A841" s="154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",SOURCE!$V$2-5+4+1-1-LEN(SUBSTITUTE(SUBSTITUTE(TEXT(SOURCE!H841,"????0"),"  ","")," ",""))), "")&amp;
      SUBSTITUTE(SUBSTITUTE(TEXT(SOURCE!H841,"????0"),"  ","")," ","")&amp;","&amp;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842" spans="1:1">
      <c r="A842" s="154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",SOURCE!$V$2-5+4+1-1-LEN(SUBSTITUTE(SUBSTITUTE(TEXT(SOURCE!H842,"????0"),"  ","")," ",""))), "")&amp;
      SUBSTITUTE(SUBSTITUTE(TEXT(SOURCE!H842,"????0"),"  ","")," ","")&amp;","&amp;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843" spans="1:1">
      <c r="A843" s="154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",SOURCE!$V$2-5+4+1-1-LEN(SUBSTITUTE(SUBSTITUTE(TEXT(SOURCE!H843,"????0"),"  ","")," ",""))), "")&amp;
      SUBSTITUTE(SUBSTITUTE(TEXT(SOURCE!H843,"????0"),"  ","")," ","")&amp;","&amp;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844" spans="1:1">
      <c r="A844" s="154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",SOURCE!$V$2-5+4+1-1-LEN(SUBSTITUTE(SUBSTITUTE(TEXT(SOURCE!H844,"????0"),"  ","")," ",""))), "")&amp;
      SUBSTITUTE(SUBSTITUTE(TEXT(SOURCE!H844,"????0"),"  ","")," ","")&amp;","&amp;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845" spans="1:1">
      <c r="A845" s="154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",SOURCE!$V$2-5+4+1-1-LEN(SUBSTITUTE(SUBSTITUTE(TEXT(SOURCE!H845,"????0"),"  ","")," ",""))), "")&amp;
      SUBSTITUTE(SUBSTITUTE(TEXT(SOURCE!H845,"????0"),"  ","")," ","")&amp;","&amp;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846" spans="1:1">
      <c r="A846" s="154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",SOURCE!$V$2-5+4+1-1-LEN(SUBSTITUTE(SUBSTITUTE(TEXT(SOURCE!H846,"????0"),"  ","")," ",""))), "")&amp;
      SUBSTITUTE(SUBSTITUTE(TEXT(SOURCE!H846,"????0"),"  ","")," ","")&amp;","&amp;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EIM_DISABLED},</v>
      </c>
    </row>
    <row r="847" spans="1:1">
      <c r="A847" s="154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",SOURCE!$V$2-5+4+1-1-LEN(SUBSTITUTE(SUBSTITUTE(TEXT(SOURCE!H847,"????0"),"  ","")," ",""))), "")&amp;
      SUBSTITUTE(SUBSTITUTE(TEXT(SOURCE!H847,"????0"),"  ","")," ","")&amp;","&amp;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848" spans="1:1">
      <c r="A848" s="154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",SOURCE!$V$2-5+4+1-1-LEN(SUBSTITUTE(SUBSTITUTE(TEXT(SOURCE!H848,"????0"),"  ","")," ",""))), "")&amp;
      SUBSTITUTE(SUBSTITUTE(TEXT(SOURCE!H848,"????0"),"  ","")," ","")&amp;","&amp;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849" spans="1:1">
      <c r="A849" s="154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",SOURCE!$V$2-5+4+1-1-LEN(SUBSTITUTE(SUBSTITUTE(TEXT(SOURCE!H849,"????0"),"  ","")," ",""))), "")&amp;
      SUBSTITUTE(SUBSTITUTE(TEXT(SOURCE!H849,"????0"),"  ","")," ","")&amp;","&amp;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850" spans="1:1">
      <c r="A850" s="154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",SOURCE!$V$2-5+4+1-1-LEN(SUBSTITUTE(SUBSTITUTE(TEXT(SOURCE!H850,"????0"),"  ","")," ",""))), "")&amp;
      SUBSTITUTE(SUBSTITUTE(TEXT(SOURCE!H850,"????0"),"  ","")," ","")&amp;","&amp;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851" spans="1:1">
      <c r="A851" s="154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",SOURCE!$V$2-5+4+1-1-LEN(SUBSTITUTE(SUBSTITUTE(TEXT(SOURCE!H851,"????0"),"  ","")," ",""))), "")&amp;
      SUBSTITUTE(SUBSTITUTE(TEXT(SOURCE!H851,"????0"),"  ","")," ","")&amp;","&amp;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852" spans="1:1">
      <c r="A852" s="154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",SOURCE!$V$2-5+4+1-1-LEN(SUBSTITUTE(SUBSTITUTE(TEXT(SOURCE!H852,"????0"),"  ","")," ",""))), "")&amp;
      SUBSTITUTE(SUBSTITUTE(TEXT(SOURCE!H852,"????0"),"  ","")," ","")&amp;","&amp;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853" spans="1:1">
      <c r="A853" s="154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",SOURCE!$V$2-5+4+1-1-LEN(SUBSTITUTE(SUBSTITUTE(TEXT(SOURCE!H853,"????0"),"  ","")," ",""))), "")&amp;
      SUBSTITUTE(SUBSTITUTE(TEXT(SOURCE!H853,"????0"),"  ","")," ","")&amp;","&amp;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854" spans="1:1">
      <c r="A854" s="154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",SOURCE!$V$2-5+4+1-1-LEN(SUBSTITUTE(SUBSTITUTE(TEXT(SOURCE!H854,"????0"),"  ","")," ",""))), "")&amp;
      SUBSTITUTE(SUBSTITUTE(TEXT(SOURCE!H854,"????0"),"  ","")," ","")&amp;","&amp;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855" spans="1:1">
      <c r="A855" s="154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",SOURCE!$V$2-5+4+1-1-LEN(SUBSTITUTE(SUBSTITUTE(TEXT(SOURCE!H855,"????0"),"  ","")," ",""))), "")&amp;
      SUBSTITUTE(SUBSTITUTE(TEXT(SOURCE!H855,"????0"),"  ","")," ","")&amp;","&amp;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856" spans="1:1">
      <c r="A856" s="154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",SOURCE!$V$2-5+4+1-1-LEN(SUBSTITUTE(SUBSTITUTE(TEXT(SOURCE!H856,"????0"),"  ","")," ",""))), "")&amp;
      SUBSTITUTE(SUBSTITUTE(TEXT(SOURCE!H856,"????0"),"  ","")," ","")&amp;","&amp;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857" spans="1:1">
      <c r="A857" s="154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",SOURCE!$V$2-5+4+1-1-LEN(SUBSTITUTE(SUBSTITUTE(TEXT(SOURCE!H857,"????0"),"  ","")," ",""))), "")&amp;
      SUBSTITUTE(SUBSTITUTE(TEXT(SOURCE!H857,"????0"),"  ","")," ","")&amp;","&amp;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EIM_DISABLED},</v>
      </c>
    </row>
    <row r="858" spans="1:1">
      <c r="A858" s="154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",SOURCE!$V$2-5+4+1-1-LEN(SUBSTITUTE(SUBSTITUTE(TEXT(SOURCE!H858,"????0"),"  ","")," ",""))), "")&amp;
      SUBSTITUTE(SUBSTITUTE(TEXT(SOURCE!H858,"????0"),"  ","")," ","")&amp;","&amp;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EIM_DISABLED},</v>
      </c>
    </row>
    <row r="859" spans="1:1">
      <c r="A859" s="154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",SOURCE!$V$2-5+4+1-1-LEN(SUBSTITUTE(SUBSTITUTE(TEXT(SOURCE!H859,"????0"),"  ","")," ",""))), "")&amp;
      SUBSTITUTE(SUBSTITUTE(TEXT(SOURCE!H859,"????0"),"  ","")," ","")&amp;","&amp;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EIM_DISABLED},</v>
      </c>
    </row>
    <row r="860" spans="1:1">
      <c r="A860" s="154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",SOURCE!$V$2-5+4+1-1-LEN(SUBSTITUTE(SUBSTITUTE(TEXT(SOURCE!H860,"????0"),"  ","")," ",""))), "")&amp;
      SUBSTITUTE(SUBSTITUTE(TEXT(SOURCE!H860,"????0"),"  ","")," ","")&amp;","&amp;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861" spans="1:1">
      <c r="A861" s="154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",SOURCE!$V$2-5+4+1-1-LEN(SUBSTITUTE(SUBSTITUTE(TEXT(SOURCE!H861,"????0"),"  ","")," ",""))), "")&amp;
      SUBSTITUTE(SUBSTITUTE(TEXT(SOURCE!H861,"????0"),"  ","")," ","")&amp;","&amp;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862" spans="1:1">
      <c r="A862" s="154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",SOURCE!$V$2-5+4+1-1-LEN(SUBSTITUTE(SUBSTITUTE(TEXT(SOURCE!H862,"????0"),"  ","")," ",""))), "")&amp;
      SUBSTITUTE(SUBSTITUTE(TEXT(SOURCE!H862,"????0"),"  ","")," ","")&amp;","&amp;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863" spans="1:1">
      <c r="A863" s="154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",SOURCE!$V$2-5+4+1-1-LEN(SUBSTITUTE(SUBSTITUTE(TEXT(SOURCE!H863,"????0"),"  ","")," ",""))), "")&amp;
      SUBSTITUTE(SUBSTITUTE(TEXT(SOURCE!H863,"????0"),"  ","")," ","")&amp;","&amp;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864" spans="1:1">
      <c r="A864" s="154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",SOURCE!$V$2-5+4+1-1-LEN(SUBSTITUTE(SUBSTITUTE(TEXT(SOURCE!H864,"????0"),"  ","")," ",""))), "")&amp;
      SUBSTITUTE(SUBSTITUTE(TEXT(SOURCE!H864,"????0"),"  ","")," ","")&amp;","&amp;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865" spans="1:1">
      <c r="A865" s="154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",SOURCE!$V$2-5+4+1-1-LEN(SUBSTITUTE(SUBSTITUTE(TEXT(SOURCE!H865,"????0"),"  ","")," ",""))), "")&amp;
      SUBSTITUTE(SUBSTITUTE(TEXT(SOURCE!H865,"????0"),"  ","")," ","")&amp;","&amp;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866" spans="1:1">
      <c r="A866" s="154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",SOURCE!$V$2-5+4+1-1-LEN(SUBSTITUTE(SUBSTITUTE(TEXT(SOURCE!H866,"????0"),"  ","")," ",""))), "")&amp;
      SUBSTITUTE(SUBSTITUTE(TEXT(SOURCE!H866,"????0"),"  ","")," ","")&amp;","&amp;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EIM_DISABLED},</v>
      </c>
    </row>
    <row r="867" spans="1:1">
      <c r="A867" s="154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",SOURCE!$V$2-5+4+1-1-LEN(SUBSTITUTE(SUBSTITUTE(TEXT(SOURCE!H867,"????0"),"  ","")," ",""))), "")&amp;
      SUBSTITUTE(SUBSTITUTE(TEXT(SOURCE!H867,"????0"),"  ","")," ","")&amp;","&amp;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EIM_DISABLED},</v>
      </c>
    </row>
    <row r="868" spans="1:1">
      <c r="A868" s="154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",SOURCE!$V$2-5+4+1-1-LEN(SUBSTITUTE(SUBSTITUTE(TEXT(SOURCE!H868,"????0"),"  ","")," ",""))), "")&amp;
      SUBSTITUTE(SUBSTITUTE(TEXT(SOURCE!H868,"????0"),"  ","")," ","")&amp;","&amp;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EIM_DISABLED},</v>
      </c>
    </row>
    <row r="869" spans="1:1">
      <c r="A869" s="154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",SOURCE!$V$2-5+4+1-1-LEN(SUBSTITUTE(SUBSTITUTE(TEXT(SOURCE!H869,"????0"),"  ","")," ",""))), "")&amp;
      SUBSTITUTE(SUBSTITUTE(TEXT(SOURCE!H869,"????0"),"  ","")," ","")&amp;","&amp;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EIM_DISABLED},</v>
      </c>
    </row>
    <row r="870" spans="1:1">
      <c r="A870" s="154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",SOURCE!$V$2-5+4+1-1-LEN(SUBSTITUTE(SUBSTITUTE(TEXT(SOURCE!H870,"????0"),"  ","")," ",""))), "")&amp;
      SUBSTITUTE(SUBSTITUTE(TEXT(SOURCE!H870,"????0"),"  ","")," ","")&amp;","&amp;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EIM_DISABLED},</v>
      </c>
    </row>
    <row r="871" spans="1:1">
      <c r="A871" s="154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",SOURCE!$V$2-5+4+1-1-LEN(SUBSTITUTE(SUBSTITUTE(TEXT(SOURCE!H871,"????0"),"  ","")," ",""))), "")&amp;
      SUBSTITUTE(SUBSTITUTE(TEXT(SOURCE!H871,"????0"),"  ","")," ","")&amp;","&amp;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EIM_DISABLED},</v>
      </c>
    </row>
    <row r="872" spans="1:1">
      <c r="A872" s="154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",SOURCE!$V$2-5+4+1-1-LEN(SUBSTITUTE(SUBSTITUTE(TEXT(SOURCE!H872,"????0"),"  ","")," ",""))), "")&amp;
      SUBSTITUTE(SUBSTITUTE(TEXT(SOURCE!H872,"????0"),"  ","")," ","")&amp;","&amp;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EIM_DISABLED},</v>
      </c>
    </row>
    <row r="873" spans="1:1">
      <c r="A873" s="154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",SOURCE!$V$2-5+4+1-1-LEN(SUBSTITUTE(SUBSTITUTE(TEXT(SOURCE!H873,"????0"),"  ","")," ",""))), "")&amp;
      SUBSTITUTE(SUBSTITUTE(TEXT(SOURCE!H873,"????0"),"  ","")," ","")&amp;","&amp;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EIM_DISABLED},</v>
      </c>
    </row>
    <row r="874" spans="1:1">
      <c r="A874" s="154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",SOURCE!$V$2-5+4+1-1-LEN(SUBSTITUTE(SUBSTITUTE(TEXT(SOURCE!H874,"????0"),"  ","")," ",""))), "")&amp;
      SUBSTITUTE(SUBSTITUTE(TEXT(SOURCE!H874,"????0"),"  ","")," ","")&amp;","&amp;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EIM_DISABLED},</v>
      </c>
    </row>
    <row r="875" spans="1:1">
      <c r="A875" s="154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",SOURCE!$V$2-5+4+1-1-LEN(SUBSTITUTE(SUBSTITUTE(TEXT(SOURCE!H875,"????0"),"  ","")," ",""))), "")&amp;
      SUBSTITUTE(SUBSTITUTE(TEXT(SOURCE!H875,"????0"),"  ","")," ","")&amp;","&amp;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EIM_DISABLED},</v>
      </c>
    </row>
    <row r="876" spans="1:1">
      <c r="A876" s="154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",SOURCE!$V$2-5+4+1-1-LEN(SUBSTITUTE(SUBSTITUTE(TEXT(SOURCE!H876,"????0"),"  ","")," ",""))), "")&amp;
      SUBSTITUTE(SUBSTITUTE(TEXT(SOURCE!H876,"????0"),"  ","")," ","")&amp;","&amp;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EIM_DISABLED},</v>
      </c>
    </row>
    <row r="877" spans="1:1">
      <c r="A877" s="154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",SOURCE!$V$2-5+4+1-1-LEN(SUBSTITUTE(SUBSTITUTE(TEXT(SOURCE!H877,"????0"),"  ","")," ",""))), "")&amp;
      SUBSTITUTE(SUBSTITUTE(TEXT(SOURCE!H877,"????0"),"  ","")," ","")&amp;","&amp;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EIM_DISABLED},</v>
      </c>
    </row>
    <row r="878" spans="1:1">
      <c r="A878" s="154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",SOURCE!$V$2-5+4+1-1-LEN(SUBSTITUTE(SUBSTITUTE(TEXT(SOURCE!H878,"????0"),"  ","")," ",""))), "")&amp;
      SUBSTITUTE(SUBSTITUTE(TEXT(SOURCE!H878,"????0"),"  ","")," ","")&amp;","&amp;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EIM_DISABLED},</v>
      </c>
    </row>
    <row r="879" spans="1:1">
      <c r="A879" s="154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",SOURCE!$V$2-5+4+1-1-LEN(SUBSTITUTE(SUBSTITUTE(TEXT(SOURCE!H879,"????0"),"  ","")," ",""))), "")&amp;
      SUBSTITUTE(SUBSTITUTE(TEXT(SOURCE!H879,"????0"),"  ","")," ","")&amp;","&amp;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EIM_DISABLED},</v>
      </c>
    </row>
    <row r="880" spans="1:1">
      <c r="A880" s="154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",SOURCE!$V$2-5+4+1-1-LEN(SUBSTITUTE(SUBSTITUTE(TEXT(SOURCE!H880,"????0"),"  ","")," ",""))), "")&amp;
      SUBSTITUTE(SUBSTITUTE(TEXT(SOURCE!H880,"????0"),"  ","")," ","")&amp;","&amp;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EIM_DISABLED},</v>
      </c>
    </row>
    <row r="881" spans="1:1">
      <c r="A881" s="154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",SOURCE!$V$2-5+4+1-1-LEN(SUBSTITUTE(SUBSTITUTE(TEXT(SOURCE!H881,"????0"),"  ","")," ",""))), "")&amp;
      SUBSTITUTE(SUBSTITUTE(TEXT(SOURCE!H881,"????0"),"  ","")," ","")&amp;","&amp;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EIM_DISABLED},</v>
      </c>
    </row>
    <row r="882" spans="1:1">
      <c r="A882" s="154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",SOURCE!$V$2-5+4+1-1-LEN(SUBSTITUTE(SUBSTITUTE(TEXT(SOURCE!H882,"????0"),"  ","")," ",""))), "")&amp;
      SUBSTITUTE(SUBSTITUTE(TEXT(SOURCE!H882,"????0"),"  ","")," ","")&amp;","&amp;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EIM_DISABLED},</v>
      </c>
    </row>
    <row r="883" spans="1:1">
      <c r="A883" s="154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",SOURCE!$V$2-5+4+1-1-LEN(SUBSTITUTE(SUBSTITUTE(TEXT(SOURCE!H883,"????0"),"  ","")," ",""))), "")&amp;
      SUBSTITUTE(SUBSTITUTE(TEXT(SOURCE!H883,"????0"),"  ","")," ","")&amp;","&amp;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EIM_DISABLED},</v>
      </c>
    </row>
    <row r="884" spans="1:1">
      <c r="A884" s="154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",SOURCE!$V$2-5+4+1-1-LEN(SUBSTITUTE(SUBSTITUTE(TEXT(SOURCE!H884,"????0"),"  ","")," ",""))), "")&amp;
      SUBSTITUTE(SUBSTITUTE(TEXT(SOURCE!H884,"????0"),"  ","")," ","")&amp;","&amp;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EIM_DISABLED},</v>
      </c>
    </row>
    <row r="885" spans="1:1">
      <c r="A885" s="154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",SOURCE!$V$2-5+4+1-1-LEN(SUBSTITUTE(SUBSTITUTE(TEXT(SOURCE!H885,"????0"),"  ","")," ",""))), "")&amp;
      SUBSTITUTE(SUBSTITUTE(TEXT(SOURCE!H885,"????0"),"  ","")," ","")&amp;","&amp;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EIM_DISABLED},</v>
      </c>
    </row>
    <row r="886" spans="1:1">
      <c r="A886" s="154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",SOURCE!$V$2-5+4+1-1-LEN(SUBSTITUTE(SUBSTITUTE(TEXT(SOURCE!H886,"????0"),"  ","")," ",""))), "")&amp;
      SUBSTITUTE(SUBSTITUTE(TEXT(SOURCE!H886,"????0"),"  ","")," ","")&amp;","&amp;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EIM_DISABLED},</v>
      </c>
    </row>
    <row r="887" spans="1:1">
      <c r="A887" s="154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",SOURCE!$V$2-5+4+1-1-LEN(SUBSTITUTE(SUBSTITUTE(TEXT(SOURCE!H887,"????0"),"  ","")," ",""))), "")&amp;
      SUBSTITUTE(SUBSTITUTE(TEXT(SOURCE!H887,"????0"),"  ","")," ","")&amp;","&amp;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EIM_DISABLED},</v>
      </c>
    </row>
    <row r="888" spans="1:1">
      <c r="A888" s="154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",SOURCE!$V$2-5+4+1-1-LEN(SUBSTITUTE(SUBSTITUTE(TEXT(SOURCE!H888,"????0"),"  ","")," ",""))), "")&amp;
      SUBSTITUTE(SUBSTITUTE(TEXT(SOURCE!H888,"????0"),"  ","")," ","")&amp;","&amp;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EIM_DISABLED},</v>
      </c>
    </row>
    <row r="889" spans="1:1">
      <c r="A889" s="154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",SOURCE!$V$2-5+4+1-1-LEN(SUBSTITUTE(SUBSTITUTE(TEXT(SOURCE!H889,"????0"),"  ","")," ",""))), "")&amp;
      SUBSTITUTE(SUBSTITUTE(TEXT(SOURCE!H889,"????0"),"  ","")," ","")&amp;","&amp;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EIM_DISABLED},</v>
      </c>
    </row>
    <row r="890" spans="1:1">
      <c r="A890" s="154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",SOURCE!$V$2-5+4+1-1-LEN(SUBSTITUTE(SUBSTITUTE(TEXT(SOURCE!H890,"????0"),"  ","")," ",""))), "")&amp;
      SUBSTITUTE(SUBSTITUTE(TEXT(SOURCE!H890,"????0"),"  ","")," ","")&amp;","&amp;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EIM_DISABLED},</v>
      </c>
    </row>
    <row r="891" spans="1:1">
      <c r="A891" s="154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",SOURCE!$V$2-5+4+1-1-LEN(SUBSTITUTE(SUBSTITUTE(TEXT(SOURCE!H891,"????0"),"  ","")," ",""))), "")&amp;
      SUBSTITUTE(SUBSTITUTE(TEXT(SOURCE!H891,"????0"),"  ","")," ","")&amp;","&amp;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EIM_DISABLED},</v>
      </c>
    </row>
    <row r="892" spans="1:1">
      <c r="A892" s="154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",SOURCE!$V$2-5+4+1-1-LEN(SUBSTITUTE(SUBSTITUTE(TEXT(SOURCE!H892,"????0"),"  ","")," ",""))), "")&amp;
      SUBSTITUTE(SUBSTITUTE(TEXT(SOURCE!H892,"????0"),"  ","")," ","")&amp;","&amp;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EIM_DISABLED},</v>
      </c>
    </row>
    <row r="893" spans="1:1">
      <c r="A893" s="154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",SOURCE!$V$2-5+4+1-1-LEN(SUBSTITUTE(SUBSTITUTE(TEXT(SOURCE!H893,"????0"),"  ","")," ",""))), "")&amp;
      SUBSTITUTE(SUBSTITUTE(TEXT(SOURCE!H893,"????0"),"  ","")," ","")&amp;","&amp;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894" spans="1:1">
      <c r="A894" s="154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",SOURCE!$V$2-5+4+1-1-LEN(SUBSTITUTE(SUBSTITUTE(TEXT(SOURCE!H894,"????0"),"  ","")," ",""))), "")&amp;
      SUBSTITUTE(SUBSTITUTE(TEXT(SOURCE!H894,"????0"),"  ","")," ","")&amp;","&amp;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895" spans="1:1">
      <c r="A895" s="154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",SOURCE!$V$2-5+4+1-1-LEN(SUBSTITUTE(SUBSTITUTE(TEXT(SOURCE!H895,"????0"),"  ","")," ",""))), "")&amp;
      SUBSTITUTE(SUBSTITUTE(TEXT(SOURCE!H895,"????0"),"  ","")," ","")&amp;","&amp;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896" spans="1:1">
      <c r="A896" s="154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",SOURCE!$V$2-5+4+1-1-LEN(SUBSTITUTE(SUBSTITUTE(TEXT(SOURCE!H896,"????0"),"  ","")," ",""))), "")&amp;
      SUBSTITUTE(SUBSTITUTE(TEXT(SOURCE!H896,"????0"),"  ","")," ","")&amp;","&amp;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897" spans="1:1">
      <c r="A897" s="154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",SOURCE!$V$2-5+4+1-1-LEN(SUBSTITUTE(SUBSTITUTE(TEXT(SOURCE!H897,"????0"),"  ","")," ",""))), "")&amp;
      SUBSTITUTE(SUBSTITUTE(TEXT(SOURCE!H897,"????0"),"  ","")," ","")&amp;","&amp;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898" spans="1:1">
      <c r="A898" s="154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",SOURCE!$V$2-5+4+1-1-LEN(SUBSTITUTE(SUBSTITUTE(TEXT(SOURCE!H898,"????0"),"  ","")," ",""))), "")&amp;
      SUBSTITUTE(SUBSTITUTE(TEXT(SOURCE!H898,"????0"),"  ","")," ","")&amp;","&amp;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EIM_DISABLED},</v>
      </c>
    </row>
    <row r="899" spans="1:1">
      <c r="A899" s="154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",SOURCE!$V$2-5+4+1-1-LEN(SUBSTITUTE(SUBSTITUTE(TEXT(SOURCE!H899,"????0"),"  ","")," ",""))), "")&amp;
      SUBSTITUTE(SUBSTITUTE(TEXT(SOURCE!H899,"????0"),"  ","")," ","")&amp;","&amp;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EIM_DISABLED},</v>
      </c>
    </row>
    <row r="900" spans="1:1">
      <c r="A900" s="154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",SOURCE!$V$2-5+4+1-1-LEN(SUBSTITUTE(SUBSTITUTE(TEXT(SOURCE!H900,"????0"),"  ","")," ",""))), "")&amp;
      SUBSTITUTE(SUBSTITUTE(TEXT(SOURCE!H900,"????0"),"  ","")," ","")&amp;","&amp;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01" spans="1:1">
      <c r="A901" s="154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",SOURCE!$V$2-5+4+1-1-LEN(SUBSTITUTE(SUBSTITUTE(TEXT(SOURCE!H901,"????0"),"  ","")," ",""))), "")&amp;
      SUBSTITUTE(SUBSTITUTE(TEXT(SOURCE!H901,"????0"),"  ","")," ","")&amp;","&amp;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02" spans="1:1">
      <c r="A902" s="154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",SOURCE!$V$2-5+4+1-1-LEN(SUBSTITUTE(SUBSTITUTE(TEXT(SOURCE!H902,"????0"),"  ","")," ",""))), "")&amp;
      SUBSTITUTE(SUBSTITUTE(TEXT(SOURCE!H902,"????0"),"  ","")," ","")&amp;","&amp;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03" spans="1:1">
      <c r="A903" s="154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",SOURCE!$V$2-5+4+1-1-LEN(SUBSTITUTE(SUBSTITUTE(TEXT(SOURCE!H903,"????0"),"  ","")," ",""))), "")&amp;
      SUBSTITUTE(SUBSTITUTE(TEXT(SOURCE!H903,"????0"),"  ","")," ","")&amp;","&amp;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04" spans="1:1">
      <c r="A904" s="154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",SOURCE!$V$2-5+4+1-1-LEN(SUBSTITUTE(SUBSTITUTE(TEXT(SOURCE!H904,"????0"),"  ","")," ",""))), "")&amp;
      SUBSTITUTE(SUBSTITUTE(TEXT(SOURCE!H904,"????0"),"  ","")," ","")&amp;","&amp;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05" spans="1:1">
      <c r="A905" s="154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",SOURCE!$V$2-5+4+1-1-LEN(SUBSTITUTE(SUBSTITUTE(TEXT(SOURCE!H905,"????0"),"  ","")," ",""))), "")&amp;
      SUBSTITUTE(SUBSTITUTE(TEXT(SOURCE!H905,"????0"),"  ","")," ","")&amp;","&amp;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06" spans="1:1">
      <c r="A906" s="154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",SOURCE!$V$2-5+4+1-1-LEN(SUBSTITUTE(SUBSTITUTE(TEXT(SOURCE!H906,"????0"),"  ","")," ",""))), "")&amp;
      SUBSTITUTE(SUBSTITUTE(TEXT(SOURCE!H906,"????0"),"  ","")," ","")&amp;","&amp;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07" spans="1:1">
      <c r="A907" s="154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",SOURCE!$V$2-5+4+1-1-LEN(SUBSTITUTE(SUBSTITUTE(TEXT(SOURCE!H907,"????0"),"  ","")," ",""))), "")&amp;
      SUBSTITUTE(SUBSTITUTE(TEXT(SOURCE!H907,"????0"),"  ","")," ","")&amp;","&amp;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08" spans="1:1">
      <c r="A908" s="154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",SOURCE!$V$2-5+4+1-1-LEN(SUBSTITUTE(SUBSTITUTE(TEXT(SOURCE!H908,"????0"),"  ","")," ",""))), "")&amp;
      SUBSTITUTE(SUBSTITUTE(TEXT(SOURCE!H908,"????0"),"  ","")," ","")&amp;","&amp;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09" spans="1:1">
      <c r="A909" s="154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",SOURCE!$V$2-5+4+1-1-LEN(SUBSTITUTE(SUBSTITUTE(TEXT(SOURCE!H909,"????0"),"  ","")," ",""))), "")&amp;
      SUBSTITUTE(SUBSTITUTE(TEXT(SOURCE!H909,"????0"),"  ","")," ","")&amp;","&amp;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10" spans="1:1">
      <c r="A910" s="154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",SOURCE!$V$2-5+4+1-1-LEN(SUBSTITUTE(SUBSTITUTE(TEXT(SOURCE!H910,"????0"),"  ","")," ",""))), "")&amp;
      SUBSTITUTE(SUBSTITUTE(TEXT(SOURCE!H910,"????0"),"  ","")," ","")&amp;","&amp;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EIM_DISABLED},</v>
      </c>
    </row>
    <row r="911" spans="1:1">
      <c r="A911" s="154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",SOURCE!$V$2-5+4+1-1-LEN(SUBSTITUTE(SUBSTITUTE(TEXT(SOURCE!H911,"????0"),"  ","")," ",""))), "")&amp;
      SUBSTITUTE(SUBSTITUTE(TEXT(SOURCE!H911,"????0"),"  ","")," ","")&amp;","&amp;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12" spans="1:1">
      <c r="A912" s="154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",SOURCE!$V$2-5+4+1-1-LEN(SUBSTITUTE(SUBSTITUTE(TEXT(SOURCE!H912,"????0"),"  ","")," ",""))), "")&amp;
      SUBSTITUTE(SUBSTITUTE(TEXT(SOURCE!H912,"????0"),"  ","")," ","")&amp;","&amp;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13" spans="1:1">
      <c r="A913" s="154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",SOURCE!$V$2-5+4+1-1-LEN(SUBSTITUTE(SUBSTITUTE(TEXT(SOURCE!H913,"????0"),"  ","")," ",""))), "")&amp;
      SUBSTITUTE(SUBSTITUTE(TEXT(SOURCE!H913,"????0"),"  ","")," ","")&amp;","&amp;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14" spans="1:1">
      <c r="A914" s="154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",SOURCE!$V$2-5+4+1-1-LEN(SUBSTITUTE(SUBSTITUTE(TEXT(SOURCE!H914,"????0"),"  ","")," ",""))), "")&amp;
      SUBSTITUTE(SUBSTITUTE(TEXT(SOURCE!H914,"????0"),"  ","")," ","")&amp;","&amp;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15" spans="1:1">
      <c r="A915" s="154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",SOURCE!$V$2-5+4+1-1-LEN(SUBSTITUTE(SUBSTITUTE(TEXT(SOURCE!H915,"????0"),"  ","")," ",""))), "")&amp;
      SUBSTITUTE(SUBSTITUTE(TEXT(SOURCE!H915,"????0"),"  ","")," ","")&amp;","&amp;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16" spans="1:1">
      <c r="A916" s="154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",SOURCE!$V$2-5+4+1-1-LEN(SUBSTITUTE(SUBSTITUTE(TEXT(SOURCE!H916,"????0"),"  ","")," ",""))), "")&amp;
      SUBSTITUTE(SUBSTITUTE(TEXT(SOURCE!H916,"????0"),"  ","")," ","")&amp;","&amp;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17" spans="1:1">
      <c r="A917" s="154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",SOURCE!$V$2-5+4+1-1-LEN(SUBSTITUTE(SUBSTITUTE(TEXT(SOURCE!H917,"????0"),"  ","")," ",""))), "")&amp;
      SUBSTITUTE(SUBSTITUTE(TEXT(SOURCE!H917,"????0"),"  ","")," ","")&amp;","&amp;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18" spans="1:1">
      <c r="A918" s="154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",SOURCE!$V$2-5+4+1-1-LEN(SUBSTITUTE(SUBSTITUTE(TEXT(SOURCE!H918,"????0"),"  ","")," ",""))), "")&amp;
      SUBSTITUTE(SUBSTITUTE(TEXT(SOURCE!H918,"????0"),"  ","")," ","")&amp;","&amp;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19" spans="1:1">
      <c r="A919" s="154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",SOURCE!$V$2-5+4+1-1-LEN(SUBSTITUTE(SUBSTITUTE(TEXT(SOURCE!H919,"????0"),"  ","")," ",""))), "")&amp;
      SUBSTITUTE(SUBSTITUTE(TEXT(SOURCE!H919,"????0"),"  ","")," ","")&amp;","&amp;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EIM_DISABLED},</v>
      </c>
    </row>
    <row r="920" spans="1:1">
      <c r="A920" s="154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",SOURCE!$V$2-5+4+1-1-LEN(SUBSTITUTE(SUBSTITUTE(TEXT(SOURCE!H920,"????0"),"  ","")," ",""))), "")&amp;
      SUBSTITUTE(SUBSTITUTE(TEXT(SOURCE!H920,"????0"),"  ","")," ","")&amp;","&amp;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921" spans="1:1">
      <c r="A921" s="154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",SOURCE!$V$2-5+4+1-1-LEN(SUBSTITUTE(SUBSTITUTE(TEXT(SOURCE!H921,"????0"),"  ","")," ",""))), "")&amp;
      SUBSTITUTE(SUBSTITUTE(TEXT(SOURCE!H921,"????0"),"  ","")," ","")&amp;","&amp;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922" spans="1:1">
      <c r="A922" s="154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",SOURCE!$V$2-5+4+1-1-LEN(SUBSTITUTE(SUBSTITUTE(TEXT(SOURCE!H922,"????0"),"  ","")," ",""))), "")&amp;
      SUBSTITUTE(SUBSTITUTE(TEXT(SOURCE!H922,"????0"),"  ","")," ","")&amp;","&amp;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923" spans="1:1">
      <c r="A923" s="154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",SOURCE!$V$2-5+4+1-1-LEN(SUBSTITUTE(SUBSTITUTE(TEXT(SOURCE!H923,"????0"),"  ","")," ",""))), "")&amp;
      SUBSTITUTE(SUBSTITUTE(TEXT(SOURCE!H923,"????0"),"  ","")," ","")&amp;","&amp;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924" spans="1:1">
      <c r="A924" s="154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",SOURCE!$V$2-5+4+1-1-LEN(SUBSTITUTE(SUBSTITUTE(TEXT(SOURCE!H924,"????0"),"  ","")," ",""))), "")&amp;
      SUBSTITUTE(SUBSTITUTE(TEXT(SOURCE!H924,"????0"),"  ","")," ","")&amp;","&amp;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925" spans="1:1">
      <c r="A925" s="154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",SOURCE!$V$2-5+4+1-1-LEN(SUBSTITUTE(SUBSTITUTE(TEXT(SOURCE!H925,"????0"),"  ","")," ",""))), "")&amp;
      SUBSTITUTE(SUBSTITUTE(TEXT(SOURCE!H925,"????0"),"  ","")," ","")&amp;","&amp;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26" spans="1:1">
      <c r="A926" s="154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",SOURCE!$V$2-5+4+1-1-LEN(SUBSTITUTE(SUBSTITUTE(TEXT(SOURCE!H926,"????0"),"  ","")," ",""))), "")&amp;
      SUBSTITUTE(SUBSTITUTE(TEXT(SOURCE!H926,"????0"),"  ","")," ","")&amp;","&amp;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27" spans="1:1">
      <c r="A927" s="154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",SOURCE!$V$2-5+4+1-1-LEN(SUBSTITUTE(SUBSTITUTE(TEXT(SOURCE!H927,"????0"),"  ","")," ",""))), "")&amp;
      SUBSTITUTE(SUBSTITUTE(TEXT(SOURCE!H927,"????0"),"  ","")," ","")&amp;","&amp;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28" spans="1:1">
      <c r="A928" s="154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",SOURCE!$V$2-5+4+1-1-LEN(SUBSTITUTE(SUBSTITUTE(TEXT(SOURCE!H928,"????0"),"  ","")," ",""))), "")&amp;
      SUBSTITUTE(SUBSTITUTE(TEXT(SOURCE!H928,"????0"),"  ","")," ","")&amp;","&amp;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29" spans="1:1">
      <c r="A929" s="154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",SOURCE!$V$2-5+4+1-1-LEN(SUBSTITUTE(SUBSTITUTE(TEXT(SOURCE!H929,"????0"),"  ","")," ",""))), "")&amp;
      SUBSTITUTE(SUBSTITUTE(TEXT(SOURCE!H929,"????0"),"  ","")," ","")&amp;","&amp;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30" spans="1:1">
      <c r="A930" s="154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",SOURCE!$V$2-5+4+1-1-LEN(SUBSTITUTE(SUBSTITUTE(TEXT(SOURCE!H930,"????0"),"  ","")," ",""))), "")&amp;
      SUBSTITUTE(SUBSTITUTE(TEXT(SOURCE!H930,"????0"),"  ","")," ","")&amp;","&amp;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31" spans="1:1">
      <c r="A931" s="154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",SOURCE!$V$2-5+4+1-1-LEN(SUBSTITUTE(SUBSTITUTE(TEXT(SOURCE!H931,"????0"),"  ","")," ",""))), "")&amp;
      SUBSTITUTE(SUBSTITUTE(TEXT(SOURCE!H931,"????0"),"  ","")," ","")&amp;","&amp;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32" spans="1:1">
      <c r="A932" s="154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",SOURCE!$V$2-5+4+1-1-LEN(SUBSTITUTE(SUBSTITUTE(TEXT(SOURCE!H932,"????0"),"  ","")," ",""))), "")&amp;
      SUBSTITUTE(SUBSTITUTE(TEXT(SOURCE!H932,"????0"),"  ","")," ","")&amp;","&amp;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33" spans="1:1">
      <c r="A933" s="154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",SOURCE!$V$2-5+4+1-1-LEN(SUBSTITUTE(SUBSTITUTE(TEXT(SOURCE!H933,"????0"),"  ","")," ",""))), "")&amp;
      SUBSTITUTE(SUBSTITUTE(TEXT(SOURCE!H933,"????0"),"  ","")," ","")&amp;","&amp;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34" spans="1:1">
      <c r="A934" s="154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",SOURCE!$V$2-5+4+1-1-LEN(SUBSTITUTE(SUBSTITUTE(TEXT(SOURCE!H934,"????0"),"  ","")," ",""))), "")&amp;
      SUBSTITUTE(SUBSTITUTE(TEXT(SOURCE!H934,"????0"),"  ","")," ","")&amp;","&amp;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35" spans="1:1">
      <c r="A935" s="154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",SOURCE!$V$2-5+4+1-1-LEN(SUBSTITUTE(SUBSTITUTE(TEXT(SOURCE!H935,"????0"),"  ","")," ",""))), "")&amp;
      SUBSTITUTE(SUBSTITUTE(TEXT(SOURCE!H935,"????0"),"  ","")," ","")&amp;","&amp;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36" spans="1:1">
      <c r="A936" s="154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",SOURCE!$V$2-5+4+1-1-LEN(SUBSTITUTE(SUBSTITUTE(TEXT(SOURCE!H936,"????0"),"  ","")," ",""))), "")&amp;
      SUBSTITUTE(SUBSTITUTE(TEXT(SOURCE!H936,"????0"),"  ","")," ","")&amp;","&amp;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37" spans="1:1">
      <c r="A937" s="154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",SOURCE!$V$2-5+4+1-1-LEN(SUBSTITUTE(SUBSTITUTE(TEXT(SOURCE!H937,"????0"),"  ","")," ",""))), "")&amp;
      SUBSTITUTE(SUBSTITUTE(TEXT(SOURCE!H937,"????0"),"  ","")," ","")&amp;","&amp;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38" spans="1:1">
      <c r="A938" s="154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",SOURCE!$V$2-5+4+1-1-LEN(SUBSTITUTE(SUBSTITUTE(TEXT(SOURCE!H938,"????0"),"  ","")," ",""))), "")&amp;
      SUBSTITUTE(SUBSTITUTE(TEXT(SOURCE!H938,"????0"),"  ","")," ","")&amp;","&amp;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39" spans="1:1">
      <c r="A939" s="154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",SOURCE!$V$2-5+4+1-1-LEN(SUBSTITUTE(SUBSTITUTE(TEXT(SOURCE!H939,"????0"),"  ","")," ",""))), "")&amp;
      SUBSTITUTE(SUBSTITUTE(TEXT(SOURCE!H939,"????0"),"  ","")," ","")&amp;","&amp;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40" spans="1:1">
      <c r="A940" s="154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",SOURCE!$V$2-5+4+1-1-LEN(SUBSTITUTE(SUBSTITUTE(TEXT(SOURCE!H940,"????0"),"  ","")," ",""))), "")&amp;
      SUBSTITUTE(SUBSTITUTE(TEXT(SOURCE!H940,"????0"),"  ","")," ","")&amp;","&amp;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41" spans="1:1">
      <c r="A941" s="154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",SOURCE!$V$2-5+4+1-1-LEN(SUBSTITUTE(SUBSTITUTE(TEXT(SOURCE!H941,"????0"),"  ","")," ",""))), "")&amp;
      SUBSTITUTE(SUBSTITUTE(TEXT(SOURCE!H941,"????0"),"  ","")," ","")&amp;","&amp;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42" spans="1:1">
      <c r="A942" s="154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",SOURCE!$V$2-5+4+1-1-LEN(SUBSTITUTE(SUBSTITUTE(TEXT(SOURCE!H942,"????0"),"  ","")," ",""))), "")&amp;
      SUBSTITUTE(SUBSTITUTE(TEXT(SOURCE!H942,"????0"),"  ","")," ","")&amp;","&amp;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43" spans="1:1">
      <c r="A943" s="154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",SOURCE!$V$2-5+4+1-1-LEN(SUBSTITUTE(SUBSTITUTE(TEXT(SOURCE!H943,"????0"),"  ","")," ",""))), "")&amp;
      SUBSTITUTE(SUBSTITUTE(TEXT(SOURCE!H943,"????0"),"  ","")," ","")&amp;","&amp;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EIM_DISABLED},</v>
      </c>
    </row>
    <row r="944" spans="1:1">
      <c r="A944" s="154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",SOURCE!$V$2-5+4+1-1-LEN(SUBSTITUTE(SUBSTITUTE(TEXT(SOURCE!H944,"????0"),"  ","")," ",""))), "")&amp;
      SUBSTITUTE(SUBSTITUTE(TEXT(SOURCE!H944,"????0"),"  ","")," ","")&amp;","&amp;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EIM_DISABLED},</v>
      </c>
    </row>
    <row r="945" spans="1:1">
      <c r="A945" s="154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",SOURCE!$V$2-5+4+1-1-LEN(SUBSTITUTE(SUBSTITUTE(TEXT(SOURCE!H945,"????0"),"  ","")," ",""))), "")&amp;
      SUBSTITUTE(SUBSTITUTE(TEXT(SOURCE!H945,"????0"),"  ","")," ","")&amp;","&amp;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EIM_DISABLED},</v>
      </c>
    </row>
    <row r="946" spans="1:1">
      <c r="A946" s="154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",SOURCE!$V$2-5+4+1-1-LEN(SUBSTITUTE(SUBSTITUTE(TEXT(SOURCE!H946,"????0"),"  ","")," ",""))), "")&amp;
      SUBSTITUTE(SUBSTITUTE(TEXT(SOURCE!H946,"????0"),"  ","")," ","")&amp;","&amp;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EIM_DISABLED},</v>
      </c>
    </row>
    <row r="947" spans="1:1">
      <c r="A947" s="154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",SOURCE!$V$2-5+4+1-1-LEN(SUBSTITUTE(SUBSTITUTE(TEXT(SOURCE!H947,"????0"),"  ","")," ",""))), "")&amp;
      SUBSTITUTE(SUBSTITUTE(TEXT(SOURCE!H947,"????0"),"  ","")," ","")&amp;","&amp;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EIM_DISABLED},</v>
      </c>
    </row>
    <row r="948" spans="1:1">
      <c r="A948" s="154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",SOURCE!$V$2-5+4+1-1-LEN(SUBSTITUTE(SUBSTITUTE(TEXT(SOURCE!H948,"????0"),"  ","")," ",""))), "")&amp;
      SUBSTITUTE(SUBSTITUTE(TEXT(SOURCE!H948,"????0"),"  ","")," ","")&amp;","&amp;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EIM_DISABLED},</v>
      </c>
    </row>
    <row r="949" spans="1:1">
      <c r="A949" s="154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",SOURCE!$V$2-5+4+1-1-LEN(SUBSTITUTE(SUBSTITUTE(TEXT(SOURCE!H949,"????0"),"  ","")," ",""))), "")&amp;
      SUBSTITUTE(SUBSTITUTE(TEXT(SOURCE!H949,"????0"),"  ","")," ","")&amp;","&amp;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EIM_DISABLED},</v>
      </c>
    </row>
    <row r="950" spans="1:1">
      <c r="A950" s="154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",SOURCE!$V$2-5+4+1-1-LEN(SUBSTITUTE(SUBSTITUTE(TEXT(SOURCE!H950,"????0"),"  ","")," ",""))), "")&amp;
      SUBSTITUTE(SUBSTITUTE(TEXT(SOURCE!H950,"????0"),"  ","")," ","")&amp;","&amp;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EIM_DISABLED},</v>
      </c>
    </row>
    <row r="951" spans="1:1">
      <c r="A951" s="154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",SOURCE!$V$2-5+4+1-1-LEN(SUBSTITUTE(SUBSTITUTE(TEXT(SOURCE!H951,"????0"),"  ","")," ",""))), "")&amp;
      SUBSTITUTE(SUBSTITUTE(TEXT(SOURCE!H951,"????0"),"  ","")," ","")&amp;","&amp;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EIM_DISABLED},</v>
      </c>
    </row>
    <row r="952" spans="1:1">
      <c r="A952" s="154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",SOURCE!$V$2-5+4+1-1-LEN(SUBSTITUTE(SUBSTITUTE(TEXT(SOURCE!H952,"????0"),"  ","")," ",""))), "")&amp;
      SUBSTITUTE(SUBSTITUTE(TEXT(SOURCE!H952,"????0"),"  ","")," ","")&amp;","&amp;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EIM_DISABLED},</v>
      </c>
    </row>
    <row r="953" spans="1:1">
      <c r="A953" s="154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",SOURCE!$V$2-5+4+1-1-LEN(SUBSTITUTE(SUBSTITUTE(TEXT(SOURCE!H953,"????0"),"  ","")," ",""))), "")&amp;
      SUBSTITUTE(SUBSTITUTE(TEXT(SOURCE!H953,"????0"),"  ","")," ","")&amp;","&amp;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EIM_DISABLED},</v>
      </c>
    </row>
    <row r="954" spans="1:1">
      <c r="A954" s="154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",SOURCE!$V$2-5+4+1-1-LEN(SUBSTITUTE(SUBSTITUTE(TEXT(SOURCE!H954,"????0"),"  ","")," ",""))), "")&amp;
      SUBSTITUTE(SUBSTITUTE(TEXT(SOURCE!H954,"????0"),"  ","")," ","")&amp;","&amp;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EIM_DISABLED},</v>
      </c>
    </row>
    <row r="955" spans="1:1">
      <c r="A955" s="154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",SOURCE!$V$2-5+4+1-1-LEN(SUBSTITUTE(SUBSTITUTE(TEXT(SOURCE!H955,"????0"),"  ","")," ",""))), "")&amp;
      SUBSTITUTE(SUBSTITUTE(TEXT(SOURCE!H955,"????0"),"  ","")," ","")&amp;","&amp;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EIM_DISABLED},</v>
      </c>
    </row>
    <row r="956" spans="1:1">
      <c r="A956" s="154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",SOURCE!$V$2-5+4+1-1-LEN(SUBSTITUTE(SUBSTITUTE(TEXT(SOURCE!H956,"????0"),"  ","")," ",""))), "")&amp;
      SUBSTITUTE(SUBSTITUTE(TEXT(SOURCE!H956,"????0"),"  ","")," ","")&amp;","&amp;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EIM_DISABLED},</v>
      </c>
    </row>
    <row r="957" spans="1:1">
      <c r="A957" s="154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",SOURCE!$V$2-5+4+1-1-LEN(SUBSTITUTE(SUBSTITUTE(TEXT(SOURCE!H957,"????0"),"  ","")," ",""))), "")&amp;
      SUBSTITUTE(SUBSTITUTE(TEXT(SOURCE!H957,"????0"),"  ","")," ","")&amp;","&amp;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EIM_DISABLED},</v>
      </c>
    </row>
    <row r="958" spans="1:1">
      <c r="A958" s="154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",SOURCE!$V$2-5+4+1-1-LEN(SUBSTITUTE(SUBSTITUTE(TEXT(SOURCE!H958,"????0"),"  ","")," ",""))), "")&amp;
      SUBSTITUTE(SUBSTITUTE(TEXT(SOURCE!H958,"????0"),"  ","")," ","")&amp;","&amp;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EIM_DISABLED},</v>
      </c>
    </row>
    <row r="959" spans="1:1">
      <c r="A959" s="154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",SOURCE!$V$2-5+4+1-1-LEN(SUBSTITUTE(SUBSTITUTE(TEXT(SOURCE!H959,"????0"),"  ","")," ",""))), "")&amp;
      SUBSTITUTE(SUBSTITUTE(TEXT(SOURCE!H959,"????0"),"  ","")," ","")&amp;","&amp;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EIM_DISABLED},</v>
      </c>
    </row>
    <row r="960" spans="1:1">
      <c r="A960" s="154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",SOURCE!$V$2-5+4+1-1-LEN(SUBSTITUTE(SUBSTITUTE(TEXT(SOURCE!H960,"????0"),"  ","")," ",""))), "")&amp;
      SUBSTITUTE(SUBSTITUTE(TEXT(SOURCE!H960,"????0"),"  ","")," ","")&amp;","&amp;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EIM_DISABLED},</v>
      </c>
    </row>
    <row r="961" spans="1:1">
      <c r="A961" s="154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",SOURCE!$V$2-5+4+1-1-LEN(SUBSTITUTE(SUBSTITUTE(TEXT(SOURCE!H961,"????0"),"  ","")," ",""))), "")&amp;
      SUBSTITUTE(SUBSTITUTE(TEXT(SOURCE!H961,"????0"),"  ","")," ","")&amp;","&amp;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EIM_DISABLED},</v>
      </c>
    </row>
    <row r="962" spans="1:1">
      <c r="A962" s="154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",SOURCE!$V$2-5+4+1-1-LEN(SUBSTITUTE(SUBSTITUTE(TEXT(SOURCE!H962,"????0"),"  ","")," ",""))), "")&amp;
      SUBSTITUTE(SUBSTITUTE(TEXT(SOURCE!H962,"????0"),"  ","")," ","")&amp;","&amp;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EIM_DISABLED},</v>
      </c>
    </row>
    <row r="963" spans="1:1">
      <c r="A963" s="154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",SOURCE!$V$2-5+4+1-1-LEN(SUBSTITUTE(SUBSTITUTE(TEXT(SOURCE!H963,"????0"),"  ","")," ",""))), "")&amp;
      SUBSTITUTE(SUBSTITUTE(TEXT(SOURCE!H963,"????0"),"  ","")," ","")&amp;","&amp;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EIM_DISABLED},</v>
      </c>
    </row>
    <row r="964" spans="1:1">
      <c r="A964" s="154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",SOURCE!$V$2-5+4+1-1-LEN(SUBSTITUTE(SUBSTITUTE(TEXT(SOURCE!H964,"????0"),"  ","")," ",""))), "")&amp;
      SUBSTITUTE(SUBSTITUTE(TEXT(SOURCE!H964,"????0"),"  ","")," ","")&amp;","&amp;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EIM_DISABLED},</v>
      </c>
    </row>
    <row r="965" spans="1:1">
      <c r="A965" s="154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",SOURCE!$V$2-5+4+1-1-LEN(SUBSTITUTE(SUBSTITUTE(TEXT(SOURCE!H965,"????0"),"  ","")," ",""))), "")&amp;
      SUBSTITUTE(SUBSTITUTE(TEXT(SOURCE!H965,"????0"),"  ","")," ","")&amp;","&amp;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EIM_DISABLED},</v>
      </c>
    </row>
    <row r="966" spans="1:1">
      <c r="A966" s="154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",SOURCE!$V$2-5+4+1-1-LEN(SUBSTITUTE(SUBSTITUTE(TEXT(SOURCE!H966,"????0"),"  ","")," ",""))), "")&amp;
      SUBSTITUTE(SUBSTITUTE(TEXT(SOURCE!H966,"????0"),"  ","")," ","")&amp;","&amp;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EIM_DISABLED},</v>
      </c>
    </row>
    <row r="967" spans="1:1">
      <c r="A967" s="154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",SOURCE!$V$2-5+4+1-1-LEN(SUBSTITUTE(SUBSTITUTE(TEXT(SOURCE!H967,"????0"),"  ","")," ",""))), "")&amp;
      SUBSTITUTE(SUBSTITUTE(TEXT(SOURCE!H967,"????0"),"  ","")," ","")&amp;","&amp;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EIM_DISABLED},</v>
      </c>
    </row>
    <row r="968" spans="1:1">
      <c r="A968" s="154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",SOURCE!$V$2-5+4+1-1-LEN(SUBSTITUTE(SUBSTITUTE(TEXT(SOURCE!H968,"????0"),"  ","")," ",""))), "")&amp;
      SUBSTITUTE(SUBSTITUTE(TEXT(SOURCE!H968,"????0"),"  ","")," ","")&amp;","&amp;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EIM_DISABLED},</v>
      </c>
    </row>
    <row r="969" spans="1:1">
      <c r="A969" s="154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",SOURCE!$V$2-5+4+1-1-LEN(SUBSTITUTE(SUBSTITUTE(TEXT(SOURCE!H969,"????0"),"  ","")," ",""))), "")&amp;
      SUBSTITUTE(SUBSTITUTE(TEXT(SOURCE!H969,"????0"),"  ","")," ","")&amp;","&amp;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EIM_DISABLED},</v>
      </c>
    </row>
    <row r="970" spans="1:1">
      <c r="A970" s="154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",SOURCE!$V$2-5+4+1-1-LEN(SUBSTITUTE(SUBSTITUTE(TEXT(SOURCE!H970,"????0"),"  ","")," ",""))), "")&amp;
      SUBSTITUTE(SUBSTITUTE(TEXT(SOURCE!H970,"????0"),"  ","")," ","")&amp;","&amp;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EIM_DISABLED},</v>
      </c>
    </row>
    <row r="971" spans="1:1">
      <c r="A971" s="154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",SOURCE!$V$2-5+4+1-1-LEN(SUBSTITUTE(SUBSTITUTE(TEXT(SOURCE!H971,"????0"),"  ","")," ",""))), "")&amp;
      SUBSTITUTE(SUBSTITUTE(TEXT(SOURCE!H971,"????0"),"  ","")," ","")&amp;","&amp;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EIM_DISABLED},</v>
      </c>
    </row>
    <row r="972" spans="1:1">
      <c r="A972" s="154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",SOURCE!$V$2-5+4+1-1-LEN(SUBSTITUTE(SUBSTITUTE(TEXT(SOURCE!H972,"????0"),"  ","")," ",""))), "")&amp;
      SUBSTITUTE(SUBSTITUTE(TEXT(SOURCE!H972,"????0"),"  ","")," ","")&amp;","&amp;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EIM_DISABLED},</v>
      </c>
    </row>
    <row r="973" spans="1:1">
      <c r="A973" s="154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",SOURCE!$V$2-5+4+1-1-LEN(SUBSTITUTE(SUBSTITUTE(TEXT(SOURCE!H973,"????0"),"  ","")," ",""))), "")&amp;
      SUBSTITUTE(SUBSTITUTE(TEXT(SOURCE!H973,"????0"),"  ","")," ","")&amp;","&amp;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EIM_DISABLED},</v>
      </c>
    </row>
    <row r="974" spans="1:1">
      <c r="A974" s="154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",SOURCE!$V$2-5+4+1-1-LEN(SUBSTITUTE(SUBSTITUTE(TEXT(SOURCE!H974,"????0"),"  ","")," ",""))), "")&amp;
      SUBSTITUTE(SUBSTITUTE(TEXT(SOURCE!H974,"????0"),"  ","")," ","")&amp;","&amp;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EIM_DISABLED},</v>
      </c>
    </row>
    <row r="975" spans="1:1">
      <c r="A975" s="154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",SOURCE!$V$2-5+4+1-1-LEN(SUBSTITUTE(SUBSTITUTE(TEXT(SOURCE!H975,"????0"),"  ","")," ",""))), "")&amp;
      SUBSTITUTE(SUBSTITUTE(TEXT(SOURCE!H975,"????0"),"  ","")," ","")&amp;","&amp;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EIM_DISABLED},</v>
      </c>
    </row>
    <row r="976" spans="1:1">
      <c r="A976" s="154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",SOURCE!$V$2-5+4+1-1-LEN(SUBSTITUTE(SUBSTITUTE(TEXT(SOURCE!H976,"????0"),"  ","")," ",""))), "")&amp;
      SUBSTITUTE(SUBSTITUTE(TEXT(SOURCE!H976,"????0"),"  ","")," ","")&amp;","&amp;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EIM_DISABLED},</v>
      </c>
    </row>
    <row r="977" spans="1:1">
      <c r="A977" s="154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",SOURCE!$V$2-5+4+1-1-LEN(SUBSTITUTE(SUBSTITUTE(TEXT(SOURCE!H977,"????0"),"  ","")," ",""))), "")&amp;
      SUBSTITUTE(SUBSTITUTE(TEXT(SOURCE!H977,"????0"),"  ","")," ","")&amp;","&amp;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EIM_DISABLED},</v>
      </c>
    </row>
    <row r="978" spans="1:1">
      <c r="A978" s="154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",SOURCE!$V$2-5+4+1-1-LEN(SUBSTITUTE(SUBSTITUTE(TEXT(SOURCE!H978,"????0"),"  ","")," ",""))), "")&amp;
      SUBSTITUTE(SUBSTITUTE(TEXT(SOURCE!H978,"????0"),"  ","")," ","")&amp;","&amp;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EIM_DISABLED},</v>
      </c>
    </row>
    <row r="979" spans="1:1">
      <c r="A979" s="154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",SOURCE!$V$2-5+4+1-1-LEN(SUBSTITUTE(SUBSTITUTE(TEXT(SOURCE!H979,"????0"),"  ","")," ",""))), "")&amp;
      SUBSTITUTE(SUBSTITUTE(TEXT(SOURCE!H979,"????0"),"  ","")," ","")&amp;","&amp;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EIM_DISABLED},</v>
      </c>
    </row>
    <row r="980" spans="1:1">
      <c r="A980" s="154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",SOURCE!$V$2-5+4+1-1-LEN(SUBSTITUTE(SUBSTITUTE(TEXT(SOURCE!H980,"????0"),"  ","")," ",""))), "")&amp;
      SUBSTITUTE(SUBSTITUTE(TEXT(SOURCE!H980,"????0"),"  ","")," ","")&amp;","&amp;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EIM_DISABLED},</v>
      </c>
    </row>
    <row r="981" spans="1:1">
      <c r="A981" s="154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",SOURCE!$V$2-5+4+1-1-LEN(SUBSTITUTE(SUBSTITUTE(TEXT(SOURCE!H981,"????0"),"  ","")," ",""))), "")&amp;
      SUBSTITUTE(SUBSTITUTE(TEXT(SOURCE!H981,"????0"),"  ","")," ","")&amp;","&amp;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EIM_DISABLED},</v>
      </c>
    </row>
    <row r="982" spans="1:1">
      <c r="A982" s="154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",SOURCE!$V$2-5+4+1-1-LEN(SUBSTITUTE(SUBSTITUTE(TEXT(SOURCE!H982,"????0"),"  ","")," ",""))), "")&amp;
      SUBSTITUTE(SUBSTITUTE(TEXT(SOURCE!H982,"????0"),"  ","")," ","")&amp;","&amp;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EIM_DISABLED},</v>
      </c>
    </row>
    <row r="983" spans="1:1">
      <c r="A983" s="154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",SOURCE!$V$2-5+4+1-1-LEN(SUBSTITUTE(SUBSTITUTE(TEXT(SOURCE!H983,"????0"),"  ","")," ",""))), "")&amp;
      SUBSTITUTE(SUBSTITUTE(TEXT(SOURCE!H983,"????0"),"  ","")," ","")&amp;","&amp;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EIM_DISABLED},</v>
      </c>
    </row>
    <row r="984" spans="1:1">
      <c r="A984" s="154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",SOURCE!$V$2-5+4+1-1-LEN(SUBSTITUTE(SUBSTITUTE(TEXT(SOURCE!H984,"????0"),"  ","")," ",""))), "")&amp;
      SUBSTITUTE(SUBSTITUTE(TEXT(SOURCE!H984,"????0"),"  ","")," ","")&amp;","&amp;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EIM_DISABLED},</v>
      </c>
    </row>
    <row r="985" spans="1:1">
      <c r="A985" s="154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",SOURCE!$V$2-5+4+1-1-LEN(SUBSTITUTE(SUBSTITUTE(TEXT(SOURCE!H985,"????0"),"  ","")," ",""))), "")&amp;
      SUBSTITUTE(SUBSTITUTE(TEXT(SOURCE!H985,"????0"),"  ","")," ","")&amp;","&amp;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EIM_DISABLED},</v>
      </c>
    </row>
    <row r="986" spans="1:1">
      <c r="A986" s="154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",SOURCE!$V$2-5+4+1-1-LEN(SUBSTITUTE(SUBSTITUTE(TEXT(SOURCE!H986,"????0"),"  ","")," ",""))), "")&amp;
      SUBSTITUTE(SUBSTITUTE(TEXT(SOURCE!H986,"????0"),"  ","")," ","")&amp;","&amp;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EIM_DISABLED},</v>
      </c>
    </row>
    <row r="987" spans="1:1">
      <c r="A987" s="154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",SOURCE!$V$2-5+4+1-1-LEN(SUBSTITUTE(SUBSTITUTE(TEXT(SOURCE!H987,"????0"),"  ","")," ",""))), "")&amp;
      SUBSTITUTE(SUBSTITUTE(TEXT(SOURCE!H987,"????0"),"  ","")," ","")&amp;","&amp;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EIM_DISABLED},</v>
      </c>
    </row>
    <row r="988" spans="1:1">
      <c r="A988" s="154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",SOURCE!$V$2-5+4+1-1-LEN(SUBSTITUTE(SUBSTITUTE(TEXT(SOURCE!H988,"????0"),"  ","")," ",""))), "")&amp;
      SUBSTITUTE(SUBSTITUTE(TEXT(SOURCE!H988,"????0"),"  ","")," ","")&amp;","&amp;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EIM_DISABLED},</v>
      </c>
    </row>
    <row r="989" spans="1:1">
      <c r="A989" s="154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",SOURCE!$V$2-5+4+1-1-LEN(SUBSTITUTE(SUBSTITUTE(TEXT(SOURCE!H989,"????0"),"  ","")," ",""))), "")&amp;
      SUBSTITUTE(SUBSTITUTE(TEXT(SOURCE!H989,"????0"),"  ","")," ","")&amp;","&amp;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EIM_DISABLED},</v>
      </c>
    </row>
    <row r="990" spans="1:1">
      <c r="A990" s="154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",SOURCE!$V$2-5+4+1-1-LEN(SUBSTITUTE(SUBSTITUTE(TEXT(SOURCE!H990,"????0"),"  ","")," ",""))), "")&amp;
      SUBSTITUTE(SUBSTITUTE(TEXT(SOURCE!H990,"????0"),"  ","")," ","")&amp;","&amp;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EIM_DISABLED},</v>
      </c>
    </row>
    <row r="991" spans="1:1">
      <c r="A991" s="154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",SOURCE!$V$2-5+4+1-1-LEN(SUBSTITUTE(SUBSTITUTE(TEXT(SOURCE!H991,"????0"),"  ","")," ",""))), "")&amp;
      SUBSTITUTE(SUBSTITUTE(TEXT(SOURCE!H991,"????0"),"  ","")," ","")&amp;","&amp;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EIM_DISABLED},</v>
      </c>
    </row>
    <row r="992" spans="1:1">
      <c r="A992" s="154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",SOURCE!$V$2-5+4+1-1-LEN(SUBSTITUTE(SUBSTITUTE(TEXT(SOURCE!H992,"????0"),"  ","")," ",""))), "")&amp;
      SUBSTITUTE(SUBSTITUTE(TEXT(SOURCE!H992,"????0"),"  ","")," ","")&amp;","&amp;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EIM_DISABLED},</v>
      </c>
    </row>
    <row r="993" spans="1:1">
      <c r="A993" s="154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",SOURCE!$V$2-5+4+1-1-LEN(SUBSTITUTE(SUBSTITUTE(TEXT(SOURCE!H993,"????0"),"  ","")," ",""))), "")&amp;
      SUBSTITUTE(SUBSTITUTE(TEXT(SOURCE!H993,"????0"),"  ","")," ","")&amp;","&amp;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EIM_DISABLED},</v>
      </c>
    </row>
    <row r="994" spans="1:1">
      <c r="A994" s="154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",SOURCE!$V$2-5+4+1-1-LEN(SUBSTITUTE(SUBSTITUTE(TEXT(SOURCE!H994,"????0"),"  ","")," ",""))), "")&amp;
      SUBSTITUTE(SUBSTITUTE(TEXT(SOURCE!H994,"????0"),"  ","")," ","")&amp;","&amp;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EIM_DISABLED},</v>
      </c>
    </row>
    <row r="995" spans="1:1">
      <c r="A995" s="154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",SOURCE!$V$2-5+4+1-1-LEN(SUBSTITUTE(SUBSTITUTE(TEXT(SOURCE!H995,"????0"),"  ","")," ",""))), "")&amp;
      SUBSTITUTE(SUBSTITUTE(TEXT(SOURCE!H995,"????0"),"  ","")," ","")&amp;","&amp;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EIM_DISABLED},</v>
      </c>
    </row>
    <row r="996" spans="1:1">
      <c r="A996" s="154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",SOURCE!$V$2-5+4+1-1-LEN(SUBSTITUTE(SUBSTITUTE(TEXT(SOURCE!H996,"????0"),"  ","")," ",""))), "")&amp;
      SUBSTITUTE(SUBSTITUTE(TEXT(SOURCE!H996,"????0"),"  ","")," ","")&amp;","&amp;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EIM_DISABLED},</v>
      </c>
    </row>
    <row r="997" spans="1:1">
      <c r="A997" s="154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",SOURCE!$V$2-5+4+1-1-LEN(SUBSTITUTE(SUBSTITUTE(TEXT(SOURCE!H997,"????0"),"  ","")," ",""))), "")&amp;
      SUBSTITUTE(SUBSTITUTE(TEXT(SOURCE!H997,"????0"),"  ","")," ","")&amp;","&amp;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EIM_DISABLED},</v>
      </c>
    </row>
    <row r="998" spans="1:1">
      <c r="A998" s="154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",SOURCE!$V$2-5+4+1-1-LEN(SUBSTITUTE(SUBSTITUTE(TEXT(SOURCE!H998,"????0"),"  ","")," ",""))), "")&amp;
      SUBSTITUTE(SUBSTITUTE(TEXT(SOURCE!H998,"????0"),"  ","")," ","")&amp;","&amp;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EIM_DISABLED},</v>
      </c>
    </row>
    <row r="999" spans="1:1">
      <c r="A999" s="154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",SOURCE!$V$2-5+4+1-1-LEN(SUBSTITUTE(SUBSTITUTE(TEXT(SOURCE!H999,"????0"),"  ","")," ",""))), "")&amp;
      SUBSTITUTE(SUBSTITUTE(TEXT(SOURCE!H999,"????0"),"  ","")," ","")&amp;","&amp;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EIM_DISABLED},</v>
      </c>
    </row>
    <row r="1000" spans="1:1">
      <c r="A1000" s="154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",SOURCE!$V$2-5+4+1-1-LEN(SUBSTITUTE(SUBSTITUTE(TEXT(SOURCE!H1000,"????0"),"  ","")," ",""))), "")&amp;
      SUBSTITUTE(SUBSTITUTE(TEXT(SOURCE!H1000,"????0"),"  ","")," ","")&amp;","&amp;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EIM_DISABLED},</v>
      </c>
    </row>
    <row r="1001" spans="1:1">
      <c r="A1001" s="154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",SOURCE!$V$2-5+4+1-1-LEN(SUBSTITUTE(SUBSTITUTE(TEXT(SOURCE!H1001,"????0"),"  ","")," ",""))), "")&amp;
      SUBSTITUTE(SUBSTITUTE(TEXT(SOURCE!H1001,"????0"),"  ","")," ","")&amp;","&amp;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EIM_DISABLED},</v>
      </c>
    </row>
    <row r="1002" spans="1:1">
      <c r="A1002" s="154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",SOURCE!$V$2-5+4+1-1-LEN(SUBSTITUTE(SUBSTITUTE(TEXT(SOURCE!H1002,"????0"),"  ","")," ",""))), "")&amp;
      SUBSTITUTE(SUBSTITUTE(TEXT(SOURCE!H1002,"????0"),"  ","")," ","")&amp;","&amp;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EIM_DISABLED},</v>
      </c>
    </row>
    <row r="1003" spans="1:1">
      <c r="A1003" s="154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",SOURCE!$V$2-5+4+1-1-LEN(SUBSTITUTE(SUBSTITUTE(TEXT(SOURCE!H1003,"????0"),"  ","")," ",""))), "")&amp;
      SUBSTITUTE(SUBSTITUTE(TEXT(SOURCE!H1003,"????0"),"  ","")," ","")&amp;","&amp;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EIM_DISABLED},</v>
      </c>
    </row>
    <row r="1004" spans="1:1">
      <c r="A1004" s="154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",SOURCE!$V$2-5+4+1-1-LEN(SUBSTITUTE(SUBSTITUTE(TEXT(SOURCE!H1004,"????0"),"  ","")," ",""))), "")&amp;
      SUBSTITUTE(SUBSTITUTE(TEXT(SOURCE!H1004,"????0"),"  ","")," ","")&amp;","&amp;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EIM_DISABLED},</v>
      </c>
    </row>
    <row r="1005" spans="1:1">
      <c r="A1005" s="154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",SOURCE!$V$2-5+4+1-1-LEN(SUBSTITUTE(SUBSTITUTE(TEXT(SOURCE!H1005,"????0"),"  ","")," ",""))), "")&amp;
      SUBSTITUTE(SUBSTITUTE(TEXT(SOURCE!H1005,"????0"),"  ","")," ","")&amp;","&amp;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EIM_DISABLED},</v>
      </c>
    </row>
    <row r="1006" spans="1:1">
      <c r="A1006" s="154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",SOURCE!$V$2-5+4+1-1-LEN(SUBSTITUTE(SUBSTITUTE(TEXT(SOURCE!H1006,"????0"),"  ","")," ",""))), "")&amp;
      SUBSTITUTE(SUBSTITUTE(TEXT(SOURCE!H1006,"????0"),"  ","")," ","")&amp;","&amp;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EIM_DISABLED},</v>
      </c>
    </row>
    <row r="1007" spans="1:1">
      <c r="A1007" s="154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",SOURCE!$V$2-5+4+1-1-LEN(SUBSTITUTE(SUBSTITUTE(TEXT(SOURCE!H1007,"????0"),"  ","")," ",""))), "")&amp;
      SUBSTITUTE(SUBSTITUTE(TEXT(SOURCE!H1007,"????0"),"  ","")," ","")&amp;","&amp;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EIM_DISABLED},</v>
      </c>
    </row>
    <row r="1008" spans="1:1">
      <c r="A1008" s="154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",SOURCE!$V$2-5+4+1-1-LEN(SUBSTITUTE(SUBSTITUTE(TEXT(SOURCE!H1008,"????0"),"  ","")," ",""))), "")&amp;
      SUBSTITUTE(SUBSTITUTE(TEXT(SOURCE!H1008,"????0"),"  ","")," ","")&amp;","&amp;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EIM_DISABLED},</v>
      </c>
    </row>
    <row r="1009" spans="1:1">
      <c r="A1009" s="154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",SOURCE!$V$2-5+4+1-1-LEN(SUBSTITUTE(SUBSTITUTE(TEXT(SOURCE!H1009,"????0"),"  ","")," ",""))), "")&amp;
      SUBSTITUTE(SUBSTITUTE(TEXT(SOURCE!H1009,"????0"),"  ","")," ","")&amp;","&amp;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EIM_DISABLED},</v>
      </c>
    </row>
    <row r="1010" spans="1:1">
      <c r="A1010" s="154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",SOURCE!$V$2-5+4+1-1-LEN(SUBSTITUTE(SUBSTITUTE(TEXT(SOURCE!H1010,"????0"),"  ","")," ",""))), "")&amp;
      SUBSTITUTE(SUBSTITUTE(TEXT(SOURCE!H1010,"????0"),"  ","")," ","")&amp;","&amp;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EIM_DISABLED},</v>
      </c>
    </row>
    <row r="1011" spans="1:1">
      <c r="A1011" s="154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",SOURCE!$V$2-5+4+1-1-LEN(SUBSTITUTE(SUBSTITUTE(TEXT(SOURCE!H1011,"????0"),"  ","")," ",""))), "")&amp;
      SUBSTITUTE(SUBSTITUTE(TEXT(SOURCE!H1011,"????0"),"  ","")," ","")&amp;","&amp;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EIM_DISABLED},</v>
      </c>
    </row>
    <row r="1012" spans="1:1">
      <c r="A1012" s="154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",SOURCE!$V$2-5+4+1-1-LEN(SUBSTITUTE(SUBSTITUTE(TEXT(SOURCE!H1012,"????0"),"  ","")," ",""))), "")&amp;
      SUBSTITUTE(SUBSTITUTE(TEXT(SOURCE!H1012,"????0"),"  ","")," ","")&amp;","&amp;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EIM_DISABLED},</v>
      </c>
    </row>
    <row r="1013" spans="1:1">
      <c r="A1013" s="154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",SOURCE!$V$2-5+4+1-1-LEN(SUBSTITUTE(SUBSTITUTE(TEXT(SOURCE!H1013,"????0"),"  ","")," ",""))), "")&amp;
      SUBSTITUTE(SUBSTITUTE(TEXT(SOURCE!H1013,"????0"),"  ","")," ","")&amp;","&amp;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EIM_DISABLED},</v>
      </c>
    </row>
    <row r="1014" spans="1:1">
      <c r="A1014" s="154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",SOURCE!$V$2-5+4+1-1-LEN(SUBSTITUTE(SUBSTITUTE(TEXT(SOURCE!H1014,"????0"),"  ","")," ",""))), "")&amp;
      SUBSTITUTE(SUBSTITUTE(TEXT(SOURCE!H1014,"????0"),"  ","")," ","")&amp;","&amp;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EIM_DISABLED},</v>
      </c>
    </row>
    <row r="1015" spans="1:1">
      <c r="A1015" s="154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",SOURCE!$V$2-5+4+1-1-LEN(SUBSTITUTE(SUBSTITUTE(TEXT(SOURCE!H1015,"????0"),"  ","")," ",""))), "")&amp;
      SUBSTITUTE(SUBSTITUTE(TEXT(SOURCE!H1015,"????0"),"  ","")," ","")&amp;","&amp;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EIM_DISABLED},</v>
      </c>
    </row>
    <row r="1016" spans="1:1">
      <c r="A1016" s="154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",SOURCE!$V$2-5+4+1-1-LEN(SUBSTITUTE(SUBSTITUTE(TEXT(SOURCE!H1016,"????0"),"  ","")," ",""))), "")&amp;
      SUBSTITUTE(SUBSTITUTE(TEXT(SOURCE!H1016,"????0"),"  ","")," ","")&amp;","&amp;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EIM_DISABLED},</v>
      </c>
    </row>
    <row r="1017" spans="1:1">
      <c r="A1017" s="154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",SOURCE!$V$2-5+4+1-1-LEN(SUBSTITUTE(SUBSTITUTE(TEXT(SOURCE!H1017,"????0"),"  ","")," ",""))), "")&amp;
      SUBSTITUTE(SUBSTITUTE(TEXT(SOURCE!H1017,"????0"),"  ","")," ","")&amp;","&amp;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EIM_DISABLED},</v>
      </c>
    </row>
    <row r="1018" spans="1:1">
      <c r="A1018" s="154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",SOURCE!$V$2-5+4+1-1-LEN(SUBSTITUTE(SUBSTITUTE(TEXT(SOURCE!H1018,"????0"),"  ","")," ",""))), "")&amp;
      SUBSTITUTE(SUBSTITUTE(TEXT(SOURCE!H1018,"????0"),"  ","")," ","")&amp;","&amp;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EIM_DISABLED},</v>
      </c>
    </row>
    <row r="1019" spans="1:1">
      <c r="A1019" s="154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",SOURCE!$V$2-5+4+1-1-LEN(SUBSTITUTE(SUBSTITUTE(TEXT(SOURCE!H1019,"????0"),"  ","")," ",""))), "")&amp;
      SUBSTITUTE(SUBSTITUTE(TEXT(SOURCE!H1019,"????0"),"  ","")," ","")&amp;","&amp;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EIM_DISABLED},</v>
      </c>
    </row>
    <row r="1020" spans="1:1">
      <c r="A1020" s="154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",SOURCE!$V$2-5+4+1-1-LEN(SUBSTITUTE(SUBSTITUTE(TEXT(SOURCE!H1020,"????0"),"  ","")," ",""))), "")&amp;
      SUBSTITUTE(SUBSTITUTE(TEXT(SOURCE!H1020,"????0"),"  ","")," ","")&amp;","&amp;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EIM_DISABLED},</v>
      </c>
    </row>
    <row r="1021" spans="1:1">
      <c r="A1021" s="154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",SOURCE!$V$2-5+4+1-1-LEN(SUBSTITUTE(SUBSTITUTE(TEXT(SOURCE!H1021,"????0"),"  ","")," ",""))), "")&amp;
      SUBSTITUTE(SUBSTITUTE(TEXT(SOURCE!H1021,"????0"),"  ","")," ","")&amp;","&amp;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EIM_DISABLED},</v>
      </c>
    </row>
    <row r="1022" spans="1:1">
      <c r="A1022" s="154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",SOURCE!$V$2-5+4+1-1-LEN(SUBSTITUTE(SUBSTITUTE(TEXT(SOURCE!H1022,"????0"),"  ","")," ",""))), "")&amp;
      SUBSTITUTE(SUBSTITUTE(TEXT(SOURCE!H1022,"????0"),"  ","")," ","")&amp;","&amp;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EIM_DISABLED},</v>
      </c>
    </row>
    <row r="1023" spans="1:1">
      <c r="A1023" s="154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",SOURCE!$V$2-5+4+1-1-LEN(SUBSTITUTE(SUBSTITUTE(TEXT(SOURCE!H1023,"????0"),"  ","")," ",""))), "")&amp;
      SUBSTITUTE(SUBSTITUTE(TEXT(SOURCE!H1023,"????0"),"  ","")," ","")&amp;","&amp;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EIM_DISABLED},</v>
      </c>
    </row>
    <row r="1024" spans="1:1">
      <c r="A1024" s="154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",SOURCE!$V$2-5+4+1-1-LEN(SUBSTITUTE(SUBSTITUTE(TEXT(SOURCE!H1024,"????0"),"  ","")," ",""))), "")&amp;
      SUBSTITUTE(SUBSTITUTE(TEXT(SOURCE!H1024,"????0"),"  ","")," ","")&amp;","&amp;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EIM_DISABLED},</v>
      </c>
    </row>
    <row r="1025" spans="1:1">
      <c r="A1025" s="154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",SOURCE!$V$2-5+4+1-1-LEN(SUBSTITUTE(SUBSTITUTE(TEXT(SOURCE!H1025,"????0"),"  ","")," ",""))), "")&amp;
      SUBSTITUTE(SUBSTITUTE(TEXT(SOURCE!H1025,"????0"),"  ","")," ","")&amp;","&amp;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EIM_DISABLED},</v>
      </c>
    </row>
    <row r="1026" spans="1:1">
      <c r="A1026" s="154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",SOURCE!$V$2-5+4+1-1-LEN(SUBSTITUTE(SUBSTITUTE(TEXT(SOURCE!H1026,"????0"),"  ","")," ",""))), "")&amp;
      SUBSTITUTE(SUBSTITUTE(TEXT(SOURCE!H1026,"????0"),"  ","")," ","")&amp;","&amp;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EIM_DISABLED},</v>
      </c>
    </row>
    <row r="1027" spans="1:1">
      <c r="A1027" s="154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",SOURCE!$V$2-5+4+1-1-LEN(SUBSTITUTE(SUBSTITUTE(TEXT(SOURCE!H1027,"????0"),"  ","")," ",""))), "")&amp;
      SUBSTITUTE(SUBSTITUTE(TEXT(SOURCE!H1027,"????0"),"  ","")," ","")&amp;","&amp;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28" spans="1:1">
      <c r="A1028" s="154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",SOURCE!$V$2-5+4+1-1-LEN(SUBSTITUTE(SUBSTITUTE(TEXT(SOURCE!H1028,"????0"),"  ","")," ",""))), "")&amp;
      SUBSTITUTE(SUBSTITUTE(TEXT(SOURCE!H1028,"????0"),"  ","")," ","")&amp;","&amp;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EIM_DISABLED},</v>
      </c>
    </row>
    <row r="1029" spans="1:1">
      <c r="A1029" s="154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",SOURCE!$V$2-5+4+1-1-LEN(SUBSTITUTE(SUBSTITUTE(TEXT(SOURCE!H1029,"????0"),"  ","")," ",""))), "")&amp;
      SUBSTITUTE(SUBSTITUTE(TEXT(SOURCE!H1029,"????0"),"  ","")," ","")&amp;","&amp;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30" spans="1:1">
      <c r="A1030" s="154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",SOURCE!$V$2-5+4+1-1-LEN(SUBSTITUTE(SUBSTITUTE(TEXT(SOURCE!H1030,"????0"),"  ","")," ",""))), "")&amp;
      SUBSTITUTE(SUBSTITUTE(TEXT(SOURCE!H1030,"????0"),"  ","")," ","")&amp;","&amp;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EIM_DISABLED},</v>
      </c>
    </row>
    <row r="1031" spans="1:1">
      <c r="A1031" s="154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",SOURCE!$V$2-5+4+1-1-LEN(SUBSTITUTE(SUBSTITUTE(TEXT(SOURCE!H1031,"????0"),"  ","")," ",""))), "")&amp;
      SUBSTITUTE(SUBSTITUTE(TEXT(SOURCE!H1031,"????0"),"  ","")," ","")&amp;","&amp;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2" spans="1:1">
      <c r="A1032" s="154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",SOURCE!$V$2-5+4+1-1-LEN(SUBSTITUTE(SUBSTITUTE(TEXT(SOURCE!H1032,"????0"),"  ","")," ",""))), "")&amp;
      SUBSTITUTE(SUBSTITUTE(TEXT(SOURCE!H1032,"????0"),"  ","")," ","")&amp;","&amp;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3" spans="1:1">
      <c r="A1033" s="154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",SOURCE!$V$2-5+4+1-1-LEN(SUBSTITUTE(SUBSTITUTE(TEXT(SOURCE!H1033,"????0"),"  ","")," ",""))), "")&amp;
      SUBSTITUTE(SUBSTITUTE(TEXT(SOURCE!H1033,"????0"),"  ","")," ","")&amp;","&amp;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4" spans="1:1">
      <c r="A1034" s="154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",SOURCE!$V$2-5+4+1-1-LEN(SUBSTITUTE(SUBSTITUTE(TEXT(SOURCE!H1034,"????0"),"  ","")," ",""))), "")&amp;
      SUBSTITUTE(SUBSTITUTE(TEXT(SOURCE!H1034,"????0"),"  ","")," ","")&amp;","&amp;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5" spans="1:1">
      <c r="A1035" s="154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",SOURCE!$V$2-5+4+1-1-LEN(SUBSTITUTE(SUBSTITUTE(TEXT(SOURCE!H1035,"????0"),"  ","")," ",""))), "")&amp;
      SUBSTITUTE(SUBSTITUTE(TEXT(SOURCE!H1035,"????0"),"  ","")," ","")&amp;","&amp;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1036" spans="1:1">
      <c r="A1036" s="154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",SOURCE!$V$2-5+4+1-1-LEN(SUBSTITUTE(SUBSTITUTE(TEXT(SOURCE!H1036,"????0"),"  ","")," ",""))), "")&amp;
      SUBSTITUTE(SUBSTITUTE(TEXT(SOURCE!H1036,"????0"),"  ","")," ","")&amp;","&amp;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1037" spans="1:1">
      <c r="A1037" s="154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",SOURCE!$V$2-5+4+1-1-LEN(SUBSTITUTE(SUBSTITUTE(TEXT(SOURCE!H1037,"????0"),"  ","")," ",""))), "")&amp;
      SUBSTITUTE(SUBSTITUTE(TEXT(SOURCE!H1037,"????0"),"  ","")," ","")&amp;","&amp;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8" spans="1:1">
      <c r="A1038" s="154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",SOURCE!$V$2-5+4+1-1-LEN(SUBSTITUTE(SUBSTITUTE(TEXT(SOURCE!H1038,"????0"),"  ","")," ",""))), "")&amp;
      SUBSTITUTE(SUBSTITUTE(TEXT(SOURCE!H1038,"????0"),"  ","")," ","")&amp;","&amp;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9" spans="1:1">
      <c r="A1039" s="154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",SOURCE!$V$2-5+4+1-1-LEN(SUBSTITUTE(SUBSTITUTE(TEXT(SOURCE!H1039,"????0"),"  ","")," ",""))), "")&amp;
      SUBSTITUTE(SUBSTITUTE(TEXT(SOURCE!H1039,"????0"),"  ","")," ","")&amp;","&amp;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EIM_DISABLED},</v>
      </c>
    </row>
    <row r="1040" spans="1:1">
      <c r="A1040" s="154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",SOURCE!$V$2-5+4+1-1-LEN(SUBSTITUTE(SUBSTITUTE(TEXT(SOURCE!H1040,"????0"),"  ","")," ",""))), "")&amp;
      SUBSTITUTE(SUBSTITUTE(TEXT(SOURCE!H1040,"????0"),"  ","")," ","")&amp;","&amp;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EIM_DISABLED},</v>
      </c>
    </row>
    <row r="1041" spans="1:1">
      <c r="A1041" s="154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",SOURCE!$V$2-5+4+1-1-LEN(SUBSTITUTE(SUBSTITUTE(TEXT(SOURCE!H1041,"????0"),"  ","")," ",""))), "")&amp;
      SUBSTITUTE(SUBSTITUTE(TEXT(SOURCE!H1041,"????0"),"  ","")," ","")&amp;","&amp;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EIM_DISABLED},</v>
      </c>
    </row>
    <row r="1042" spans="1:1">
      <c r="A1042" s="154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",SOURCE!$V$2-5+4+1-1-LEN(SUBSTITUTE(SUBSTITUTE(TEXT(SOURCE!H1042,"????0"),"  ","")," ",""))), "")&amp;
      SUBSTITUTE(SUBSTITUTE(TEXT(SOURCE!H1042,"????0"),"  ","")," ","")&amp;","&amp;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EIM_DISABLED},</v>
      </c>
    </row>
    <row r="1043" spans="1:1">
      <c r="A1043" s="154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",SOURCE!$V$2-5+4+1-1-LEN(SUBSTITUTE(SUBSTITUTE(TEXT(SOURCE!H1043,"????0"),"  ","")," ",""))), "")&amp;
      SUBSTITUTE(SUBSTITUTE(TEXT(SOURCE!H1043,"????0"),"  ","")," ","")&amp;","&amp;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EIM_DISABLED},</v>
      </c>
    </row>
    <row r="1044" spans="1:1">
      <c r="A1044" s="154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",SOURCE!$V$2-5+4+1-1-LEN(SUBSTITUTE(SUBSTITUTE(TEXT(SOURCE!H1044,"????0"),"  ","")," ",""))), "")&amp;
      SUBSTITUTE(SUBSTITUTE(TEXT(SOURCE!H1044,"????0"),"  ","")," ","")&amp;","&amp;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EIM_DISABLED},</v>
      </c>
    </row>
    <row r="1045" spans="1:1">
      <c r="A1045" s="154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",SOURCE!$V$2-5+4+1-1-LEN(SUBSTITUTE(SUBSTITUTE(TEXT(SOURCE!H1045,"????0"),"  ","")," ",""))), "")&amp;
      SUBSTITUTE(SUBSTITUTE(TEXT(SOURCE!H1045,"????0"),"  ","")," ","")&amp;","&amp;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EIM_DISABLED},</v>
      </c>
    </row>
    <row r="1046" spans="1:1">
      <c r="A1046" s="154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",SOURCE!$V$2-5+4+1-1-LEN(SUBSTITUTE(SUBSTITUTE(TEXT(SOURCE!H1046,"????0"),"  ","")," ",""))), "")&amp;
      SUBSTITUTE(SUBSTITUTE(TEXT(SOURCE!H1046,"????0"),"  ","")," ","")&amp;","&amp;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EIM_DISABLED},</v>
      </c>
    </row>
    <row r="1047" spans="1:1">
      <c r="A1047" s="154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",SOURCE!$V$2-5+4+1-1-LEN(SUBSTITUTE(SUBSTITUTE(TEXT(SOURCE!H1047,"????0"),"  ","")," ",""))), "")&amp;
      SUBSTITUTE(SUBSTITUTE(TEXT(SOURCE!H1047,"????0"),"  ","")," ","")&amp;","&amp;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EIM_DISABLED},</v>
      </c>
    </row>
    <row r="1048" spans="1:1">
      <c r="A1048" s="154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",SOURCE!$V$2-5+4+1-1-LEN(SUBSTITUTE(SUBSTITUTE(TEXT(SOURCE!H1048,"????0"),"  ","")," ",""))), "")&amp;
      SUBSTITUTE(SUBSTITUTE(TEXT(SOURCE!H1048,"????0"),"  ","")," ","")&amp;","&amp;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EIM_DISABLED},</v>
      </c>
    </row>
    <row r="1049" spans="1:1">
      <c r="A1049" s="154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",SOURCE!$V$2-5+4+1-1-LEN(SUBSTITUTE(SUBSTITUTE(TEXT(SOURCE!H1049,"????0"),"  ","")," ",""))), "")&amp;
      SUBSTITUTE(SUBSTITUTE(TEXT(SOURCE!H1049,"????0"),"  ","")," ","")&amp;","&amp;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EIM_DISABLED},</v>
      </c>
    </row>
    <row r="1050" spans="1:1">
      <c r="A1050" s="154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",SOURCE!$V$2-5+4+1-1-LEN(SUBSTITUTE(SUBSTITUTE(TEXT(SOURCE!H1050,"????0"),"  ","")," ",""))), "")&amp;
      SUBSTITUTE(SUBSTITUTE(TEXT(SOURCE!H1050,"????0"),"  ","")," ","")&amp;","&amp;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EIM_DISABLED},</v>
      </c>
    </row>
    <row r="1051" spans="1:1">
      <c r="A1051" s="154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",SOURCE!$V$2-5+4+1-1-LEN(SUBSTITUTE(SUBSTITUTE(TEXT(SOURCE!H1051,"????0"),"  ","")," ",""))), "")&amp;
      SUBSTITUTE(SUBSTITUTE(TEXT(SOURCE!H1051,"????0"),"  ","")," ","")&amp;","&amp;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EIM_DISABLED},</v>
      </c>
    </row>
    <row r="1052" spans="1:1">
      <c r="A1052" s="154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",SOURCE!$V$2-5+4+1-1-LEN(SUBSTITUTE(SUBSTITUTE(TEXT(SOURCE!H1052,"????0"),"  ","")," ",""))), "")&amp;
      SUBSTITUTE(SUBSTITUTE(TEXT(SOURCE!H1052,"????0"),"  ","")," ","")&amp;","&amp;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EIM_DISABLED},</v>
      </c>
    </row>
    <row r="1053" spans="1:1">
      <c r="A1053" s="154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",SOURCE!$V$2-5+4+1-1-LEN(SUBSTITUTE(SUBSTITUTE(TEXT(SOURCE!H1053,"????0"),"  ","")," ",""))), "")&amp;
      SUBSTITUTE(SUBSTITUTE(TEXT(SOURCE!H1053,"????0"),"  ","")," ","")&amp;","&amp;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EIM_DISABLED},</v>
      </c>
    </row>
    <row r="1054" spans="1:1">
      <c r="A1054" s="154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",SOURCE!$V$2-5+4+1-1-LEN(SUBSTITUTE(SUBSTITUTE(TEXT(SOURCE!H1054,"????0"),"  ","")," ",""))), "")&amp;
      SUBSTITUTE(SUBSTITUTE(TEXT(SOURCE!H1054,"????0"),"  ","")," ","")&amp;","&amp;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EIM_DISABLED},</v>
      </c>
    </row>
    <row r="1055" spans="1:1">
      <c r="A1055" s="154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",SOURCE!$V$2-5+4+1-1-LEN(SUBSTITUTE(SUBSTITUTE(TEXT(SOURCE!H1055,"????0"),"  ","")," ",""))), "")&amp;
      SUBSTITUTE(SUBSTITUTE(TEXT(SOURCE!H1055,"????0"),"  ","")," ","")&amp;","&amp;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EIM_DISABLED},</v>
      </c>
    </row>
    <row r="1056" spans="1:1">
      <c r="A1056" s="154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",SOURCE!$V$2-5+4+1-1-LEN(SUBSTITUTE(SUBSTITUTE(TEXT(SOURCE!H1056,"????0"),"  ","")," ",""))), "")&amp;
      SUBSTITUTE(SUBSTITUTE(TEXT(SOURCE!H1056,"????0"),"  ","")," ","")&amp;","&amp;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EIM_DISABLED},</v>
      </c>
    </row>
    <row r="1057" spans="1:1">
      <c r="A1057" s="154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",SOURCE!$V$2-5+4+1-1-LEN(SUBSTITUTE(SUBSTITUTE(TEXT(SOURCE!H1057,"????0"),"  ","")," ",""))), "")&amp;
      SUBSTITUTE(SUBSTITUTE(TEXT(SOURCE!H1057,"????0"),"  ","")," ","")&amp;","&amp;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EIM_DISABLED},</v>
      </c>
    </row>
    <row r="1058" spans="1:1">
      <c r="A1058" s="154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",SOURCE!$V$2-5+4+1-1-LEN(SUBSTITUTE(SUBSTITUTE(TEXT(SOURCE!H1058,"????0"),"  ","")," ",""))), "")&amp;
      SUBSTITUTE(SUBSTITUTE(TEXT(SOURCE!H1058,"????0"),"  ","")," ","")&amp;","&amp;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EIM_DISABLED},</v>
      </c>
    </row>
    <row r="1059" spans="1:1">
      <c r="A1059" s="154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",SOURCE!$V$2-5+4+1-1-LEN(SUBSTITUTE(SUBSTITUTE(TEXT(SOURCE!H1059,"????0"),"  ","")," ",""))), "")&amp;
      SUBSTITUTE(SUBSTITUTE(TEXT(SOURCE!H1059,"????0"),"  ","")," ","")&amp;","&amp;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EIM_DISABLED},</v>
      </c>
    </row>
    <row r="1060" spans="1:1">
      <c r="A1060" s="154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",SOURCE!$V$2-5+4+1-1-LEN(SUBSTITUTE(SUBSTITUTE(TEXT(SOURCE!H1060,"????0"),"  ","")," ",""))), "")&amp;
      SUBSTITUTE(SUBSTITUTE(TEXT(SOURCE!H1060,"????0"),"  ","")," ","")&amp;","&amp;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EIM_DISABLED},</v>
      </c>
    </row>
    <row r="1061" spans="1:1">
      <c r="A1061" s="154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",SOURCE!$V$2-5+4+1-1-LEN(SUBSTITUTE(SUBSTITUTE(TEXT(SOURCE!H1061,"????0"),"  ","")," ",""))), "")&amp;
      SUBSTITUTE(SUBSTITUTE(TEXT(SOURCE!H1061,"????0"),"  ","")," ","")&amp;","&amp;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EIM_DISABLED},</v>
      </c>
    </row>
    <row r="1062" spans="1:1">
      <c r="A1062" s="154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",SOURCE!$V$2-5+4+1-1-LEN(SUBSTITUTE(SUBSTITUTE(TEXT(SOURCE!H1062,"????0"),"  ","")," ",""))), "")&amp;
      SUBSTITUTE(SUBSTITUTE(TEXT(SOURCE!H1062,"????0"),"  ","")," ","")&amp;","&amp;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EIM_DISABLED},</v>
      </c>
    </row>
    <row r="1063" spans="1:1">
      <c r="A1063" s="154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",SOURCE!$V$2-5+4+1-1-LEN(SUBSTITUTE(SUBSTITUTE(TEXT(SOURCE!H1063,"????0"),"  ","")," ",""))), "")&amp;
      SUBSTITUTE(SUBSTITUTE(TEXT(SOURCE!H1063,"????0"),"  ","")," ","")&amp;","&amp;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EIM_DISABLED},</v>
      </c>
    </row>
    <row r="1064" spans="1:1">
      <c r="A1064" s="154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",SOURCE!$V$2-5+4+1-1-LEN(SUBSTITUTE(SUBSTITUTE(TEXT(SOURCE!H1064,"????0"),"  ","")," ",""))), "")&amp;
      SUBSTITUTE(SUBSTITUTE(TEXT(SOURCE!H1064,"????0"),"  ","")," ","")&amp;","&amp;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EIM_DISABLED},</v>
      </c>
    </row>
    <row r="1065" spans="1:1">
      <c r="A1065" s="154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",SOURCE!$V$2-5+4+1-1-LEN(SUBSTITUTE(SUBSTITUTE(TEXT(SOURCE!H1065,"????0"),"  ","")," ",""))), "")&amp;
      SUBSTITUTE(SUBSTITUTE(TEXT(SOURCE!H1065,"????0"),"  ","")," ","")&amp;","&amp;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EIM_DISABLED},</v>
      </c>
    </row>
    <row r="1066" spans="1:1">
      <c r="A1066" s="154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",SOURCE!$V$2-5+4+1-1-LEN(SUBSTITUTE(SUBSTITUTE(TEXT(SOURCE!H1066,"????0"),"  ","")," ",""))), "")&amp;
      SUBSTITUTE(SUBSTITUTE(TEXT(SOURCE!H1066,"????0"),"  ","")," ","")&amp;","&amp;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EIM_DISABLED},</v>
      </c>
    </row>
    <row r="1067" spans="1:1">
      <c r="A1067" s="154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",SOURCE!$V$2-5+4+1-1-LEN(SUBSTITUTE(SUBSTITUTE(TEXT(SOURCE!H1067,"????0"),"  ","")," ",""))), "")&amp;
      SUBSTITUTE(SUBSTITUTE(TEXT(SOURCE!H1067,"????0"),"  ","")," ","")&amp;","&amp;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EIM_DISABLED},</v>
      </c>
    </row>
    <row r="1068" spans="1:1">
      <c r="A1068" s="154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",SOURCE!$V$2-5+4+1-1-LEN(SUBSTITUTE(SUBSTITUTE(TEXT(SOURCE!H1068,"????0"),"  ","")," ",""))), "")&amp;
      SUBSTITUTE(SUBSTITUTE(TEXT(SOURCE!H1068,"????0"),"  ","")," ","")&amp;","&amp;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EIM_DISABLED},</v>
      </c>
    </row>
    <row r="1069" spans="1:1">
      <c r="A1069" s="154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",SOURCE!$V$2-5+4+1-1-LEN(SUBSTITUTE(SUBSTITUTE(TEXT(SOURCE!H1069,"????0"),"  ","")," ",""))), "")&amp;
      SUBSTITUTE(SUBSTITUTE(TEXT(SOURCE!H1069,"????0"),"  ","")," ","")&amp;","&amp;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EIM_DISABLED},</v>
      </c>
    </row>
    <row r="1070" spans="1:1">
      <c r="A1070" s="154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",SOURCE!$V$2-5+4+1-1-LEN(SUBSTITUTE(SUBSTITUTE(TEXT(SOURCE!H1070,"????0"),"  ","")," ",""))), "")&amp;
      SUBSTITUTE(SUBSTITUTE(TEXT(SOURCE!H1070,"????0"),"  ","")," ","")&amp;","&amp;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EIM_DISABLED},</v>
      </c>
    </row>
    <row r="1071" spans="1:1">
      <c r="A1071" s="154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",SOURCE!$V$2-5+4+1-1-LEN(SUBSTITUTE(SUBSTITUTE(TEXT(SOURCE!H1071,"????0"),"  ","")," ",""))), "")&amp;
      SUBSTITUTE(SUBSTITUTE(TEXT(SOURCE!H1071,"????0"),"  ","")," ","")&amp;","&amp;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EIM_DISABLED},</v>
      </c>
    </row>
    <row r="1072" spans="1:1">
      <c r="A1072" s="154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",SOURCE!$V$2-5+4+1-1-LEN(SUBSTITUTE(SUBSTITUTE(TEXT(SOURCE!H1072,"????0"),"  ","")," ",""))), "")&amp;
      SUBSTITUTE(SUBSTITUTE(TEXT(SOURCE!H1072,"????0"),"  ","")," ","")&amp;","&amp;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EIM_DISABLED},</v>
      </c>
    </row>
    <row r="1073" spans="1:1">
      <c r="A1073" s="154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",SOURCE!$V$2-5+4+1-1-LEN(SUBSTITUTE(SUBSTITUTE(TEXT(SOURCE!H1073,"????0"),"  ","")," ",""))), "")&amp;
      SUBSTITUTE(SUBSTITUTE(TEXT(SOURCE!H1073,"????0"),"  ","")," ","")&amp;","&amp;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EIM_DISABLED},</v>
      </c>
    </row>
    <row r="1074" spans="1:1">
      <c r="A1074" s="154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",SOURCE!$V$2-5+4+1-1-LEN(SUBSTITUTE(SUBSTITUTE(TEXT(SOURCE!H1074,"????0"),"  ","")," ",""))), "")&amp;
      SUBSTITUTE(SUBSTITUTE(TEXT(SOURCE!H1074,"????0"),"  ","")," ","")&amp;","&amp;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EIM_DISABLED},</v>
      </c>
    </row>
    <row r="1075" spans="1:1">
      <c r="A1075" s="154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",SOURCE!$V$2-5+4+1-1-LEN(SUBSTITUTE(SUBSTITUTE(TEXT(SOURCE!H1075,"????0"),"  ","")," ",""))), "")&amp;
      SUBSTITUTE(SUBSTITUTE(TEXT(SOURCE!H1075,"????0"),"  ","")," ","")&amp;","&amp;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EIM_DISABLED},</v>
      </c>
    </row>
    <row r="1076" spans="1:1">
      <c r="A1076" s="154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",SOURCE!$V$2-5+4+1-1-LEN(SUBSTITUTE(SUBSTITUTE(TEXT(SOURCE!H1076,"????0"),"  ","")," ",""))), "")&amp;
      SUBSTITUTE(SUBSTITUTE(TEXT(SOURCE!H1076,"????0"),"  ","")," ","")&amp;","&amp;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EIM_DISABLED},</v>
      </c>
    </row>
    <row r="1077" spans="1:1">
      <c r="A1077" s="154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",SOURCE!$V$2-5+4+1-1-LEN(SUBSTITUTE(SUBSTITUTE(TEXT(SOURCE!H1077,"????0"),"  ","")," ",""))), "")&amp;
      SUBSTITUTE(SUBSTITUTE(TEXT(SOURCE!H1077,"????0"),"  ","")," ","")&amp;","&amp;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EIM_DISABLED},</v>
      </c>
    </row>
    <row r="1078" spans="1:1">
      <c r="A1078" s="154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",SOURCE!$V$2-5+4+1-1-LEN(SUBSTITUTE(SUBSTITUTE(TEXT(SOURCE!H1078,"????0"),"  ","")," ",""))), "")&amp;
      SUBSTITUTE(SUBSTITUTE(TEXT(SOURCE!H1078,"????0"),"  ","")," ","")&amp;","&amp;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EIM_DISABLED},</v>
      </c>
    </row>
    <row r="1079" spans="1:1">
      <c r="A1079" s="154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",SOURCE!$V$2-5+4+1-1-LEN(SUBSTITUTE(SUBSTITUTE(TEXT(SOURCE!H1079,"????0"),"  ","")," ",""))), "")&amp;
      SUBSTITUTE(SUBSTITUTE(TEXT(SOURCE!H1079,"????0"),"  ","")," ","")&amp;","&amp;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EIM_DISABLED},</v>
      </c>
    </row>
    <row r="1080" spans="1:1">
      <c r="A1080" s="154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",SOURCE!$V$2-5+4+1-1-LEN(SUBSTITUTE(SUBSTITUTE(TEXT(SOURCE!H1080,"????0"),"  ","")," ",""))), "")&amp;
      SUBSTITUTE(SUBSTITUTE(TEXT(SOURCE!H1080,"????0"),"  ","")," ","")&amp;","&amp;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EIM_DISABLED},</v>
      </c>
    </row>
    <row r="1081" spans="1:1">
      <c r="A1081" s="154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",SOURCE!$V$2-5+4+1-1-LEN(SUBSTITUTE(SUBSTITUTE(TEXT(SOURCE!H1081,"????0"),"  ","")," ",""))), "")&amp;
      SUBSTITUTE(SUBSTITUTE(TEXT(SOURCE!H1081,"????0"),"  ","")," ","")&amp;","&amp;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EIM_DISABLED},</v>
      </c>
    </row>
    <row r="1082" spans="1:1">
      <c r="A1082" s="154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",SOURCE!$V$2-5+4+1-1-LEN(SUBSTITUTE(SUBSTITUTE(TEXT(SOURCE!H1082,"????0"),"  ","")," ",""))), "")&amp;
      SUBSTITUTE(SUBSTITUTE(TEXT(SOURCE!H1082,"????0"),"  ","")," ","")&amp;","&amp;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EIM_DISABLED},</v>
      </c>
    </row>
    <row r="1083" spans="1:1">
      <c r="A1083" s="154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",SOURCE!$V$2-5+4+1-1-LEN(SUBSTITUTE(SUBSTITUTE(TEXT(SOURCE!H1083,"????0"),"  ","")," ",""))), "")&amp;
      SUBSTITUTE(SUBSTITUTE(TEXT(SOURCE!H1083,"????0"),"  ","")," ","")&amp;","&amp;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EIM_DISABLED},</v>
      </c>
    </row>
    <row r="1084" spans="1:1">
      <c r="A1084" s="154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",SOURCE!$V$2-5+4+1-1-LEN(SUBSTITUTE(SUBSTITUTE(TEXT(SOURCE!H1084,"????0"),"  ","")," ",""))), "")&amp;
      SUBSTITUTE(SUBSTITUTE(TEXT(SOURCE!H1084,"????0"),"  ","")," ","")&amp;","&amp;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EIM_DISABLED},</v>
      </c>
    </row>
    <row r="1085" spans="1:1">
      <c r="A1085" s="154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",SOURCE!$V$2-5+4+1-1-LEN(SUBSTITUTE(SUBSTITUTE(TEXT(SOURCE!H1085,"????0"),"  ","")," ",""))), "")&amp;
      SUBSTITUTE(SUBSTITUTE(TEXT(SOURCE!H1085,"????0"),"  ","")," ","")&amp;","&amp;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EIM_DISABLED},</v>
      </c>
    </row>
    <row r="1086" spans="1:1">
      <c r="A1086" s="154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",SOURCE!$V$2-5+4+1-1-LEN(SUBSTITUTE(SUBSTITUTE(TEXT(SOURCE!H1086,"????0"),"  ","")," ",""))), "")&amp;
      SUBSTITUTE(SUBSTITUTE(TEXT(SOURCE!H1086,"????0"),"  ","")," ","")&amp;","&amp;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EIM_DISABLED},</v>
      </c>
    </row>
    <row r="1087" spans="1:1">
      <c r="A1087" s="154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",SOURCE!$V$2-5+4+1-1-LEN(SUBSTITUTE(SUBSTITUTE(TEXT(SOURCE!H1087,"????0"),"  ","")," ",""))), "")&amp;
      SUBSTITUTE(SUBSTITUTE(TEXT(SOURCE!H1087,"????0"),"  ","")," ","")&amp;","&amp;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EIM_DISABLED},</v>
      </c>
    </row>
    <row r="1088" spans="1:1">
      <c r="A1088" s="154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",SOURCE!$V$2-5+4+1-1-LEN(SUBSTITUTE(SUBSTITUTE(TEXT(SOURCE!H1088,"????0"),"  ","")," ",""))), "")&amp;
      SUBSTITUTE(SUBSTITUTE(TEXT(SOURCE!H1088,"????0"),"  ","")," ","")&amp;","&amp;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EIM_DISABLED},</v>
      </c>
    </row>
    <row r="1089" spans="1:1">
      <c r="A1089" s="154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",SOURCE!$V$2-5+4+1-1-LEN(SUBSTITUTE(SUBSTITUTE(TEXT(SOURCE!H1089,"????0"),"  ","")," ",""))), "")&amp;
      SUBSTITUTE(SUBSTITUTE(TEXT(SOURCE!H1089,"????0"),"  ","")," ","")&amp;","&amp;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EIM_DISABLED},</v>
      </c>
    </row>
    <row r="1090" spans="1:1">
      <c r="A1090" s="154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",SOURCE!$V$2-5+4+1-1-LEN(SUBSTITUTE(SUBSTITUTE(TEXT(SOURCE!H1090,"????0"),"  ","")," ",""))), "")&amp;
      SUBSTITUTE(SUBSTITUTE(TEXT(SOURCE!H1090,"????0"),"  ","")," ","")&amp;","&amp;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EIM_DISABLED},</v>
      </c>
    </row>
    <row r="1091" spans="1:1">
      <c r="A1091" s="154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",SOURCE!$V$2-5+4+1-1-LEN(SUBSTITUTE(SUBSTITUTE(TEXT(SOURCE!H1091,"????0"),"  ","")," ",""))), "")&amp;
      SUBSTITUTE(SUBSTITUTE(TEXT(SOURCE!H1091,"????0"),"  ","")," ","")&amp;","&amp;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EIM_DISABLED},</v>
      </c>
    </row>
    <row r="1092" spans="1:1">
      <c r="A1092" s="154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",SOURCE!$V$2-5+4+1-1-LEN(SUBSTITUTE(SUBSTITUTE(TEXT(SOURCE!H1092,"????0"),"  ","")," ",""))), "")&amp;
      SUBSTITUTE(SUBSTITUTE(TEXT(SOURCE!H1092,"????0"),"  ","")," ","")&amp;","&amp;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EIM_DISABLED},</v>
      </c>
    </row>
    <row r="1093" spans="1:1">
      <c r="A1093" s="154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",SOURCE!$V$2-5+4+1-1-LEN(SUBSTITUTE(SUBSTITUTE(TEXT(SOURCE!H1093,"????0"),"  ","")," ",""))), "")&amp;
      SUBSTITUTE(SUBSTITUTE(TEXT(SOURCE!H1093,"????0"),"  ","")," ","")&amp;","&amp;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EIM_DISABLED},</v>
      </c>
    </row>
    <row r="1094" spans="1:1">
      <c r="A1094" s="154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",SOURCE!$V$2-5+4+1-1-LEN(SUBSTITUTE(SUBSTITUTE(TEXT(SOURCE!H1094,"????0"),"  ","")," ",""))), "")&amp;
      SUBSTITUTE(SUBSTITUTE(TEXT(SOURCE!H1094,"????0"),"  ","")," ","")&amp;","&amp;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EIM_DISABLED},</v>
      </c>
    </row>
    <row r="1095" spans="1:1">
      <c r="A1095" s="154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",SOURCE!$V$2-5+4+1-1-LEN(SUBSTITUTE(SUBSTITUTE(TEXT(SOURCE!H1095,"????0"),"  ","")," ",""))), "")&amp;
      SUBSTITUTE(SUBSTITUTE(TEXT(SOURCE!H1095,"????0"),"  ","")," ","")&amp;","&amp;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EIM_DISABLED},</v>
      </c>
    </row>
    <row r="1096" spans="1:1">
      <c r="A1096" s="154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",SOURCE!$V$2-5+4+1-1-LEN(SUBSTITUTE(SUBSTITUTE(TEXT(SOURCE!H1096,"????0"),"  ","")," ",""))), "")&amp;
      SUBSTITUTE(SUBSTITUTE(TEXT(SOURCE!H1096,"????0"),"  ","")," ","")&amp;","&amp;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EIM_DISABLED},</v>
      </c>
    </row>
    <row r="1097" spans="1:1">
      <c r="A1097" s="154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",SOURCE!$V$2-5+4+1-1-LEN(SUBSTITUTE(SUBSTITUTE(TEXT(SOURCE!H1097,"????0"),"  ","")," ",""))), "")&amp;
      SUBSTITUTE(SUBSTITUTE(TEXT(SOURCE!H1097,"????0"),"  ","")," ","")&amp;","&amp;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EIM_DISABLED},</v>
      </c>
    </row>
    <row r="1098" spans="1:1">
      <c r="A1098" s="154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",SOURCE!$V$2-5+4+1-1-LEN(SUBSTITUTE(SUBSTITUTE(TEXT(SOURCE!H1098,"????0"),"  ","")," ",""))), "")&amp;
      SUBSTITUTE(SUBSTITUTE(TEXT(SOURCE!H1098,"????0"),"  ","")," ","")&amp;","&amp;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EIM_DISABLED},</v>
      </c>
    </row>
    <row r="1099" spans="1:1">
      <c r="A1099" s="154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",SOURCE!$V$2-5+4+1-1-LEN(SUBSTITUTE(SUBSTITUTE(TEXT(SOURCE!H1099,"????0"),"  ","")," ",""))), "")&amp;
      SUBSTITUTE(SUBSTITUTE(TEXT(SOURCE!H1099,"????0"),"  ","")," ","")&amp;","&amp;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EIM_DISABLED},</v>
      </c>
    </row>
    <row r="1100" spans="1:1">
      <c r="A1100" s="154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",SOURCE!$V$2-5+4+1-1-LEN(SUBSTITUTE(SUBSTITUTE(TEXT(SOURCE!H1100,"????0"),"  ","")," ",""))), "")&amp;
      SUBSTITUTE(SUBSTITUTE(TEXT(SOURCE!H1100,"????0"),"  ","")," ","")&amp;","&amp;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EIM_DISABLED},</v>
      </c>
    </row>
    <row r="1101" spans="1:1">
      <c r="A1101" s="154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",SOURCE!$V$2-5+4+1-1-LEN(SUBSTITUTE(SUBSTITUTE(TEXT(SOURCE!H1101,"????0"),"  ","")," ",""))), "")&amp;
      SUBSTITUTE(SUBSTITUTE(TEXT(SOURCE!H1101,"????0"),"  ","")," ","")&amp;","&amp;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EIM_DISABLED},</v>
      </c>
    </row>
    <row r="1102" spans="1:1">
      <c r="A1102" s="154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",SOURCE!$V$2-5+4+1-1-LEN(SUBSTITUTE(SUBSTITUTE(TEXT(SOURCE!H1102,"????0"),"  ","")," ",""))), "")&amp;
      SUBSTITUTE(SUBSTITUTE(TEXT(SOURCE!H1102,"????0"),"  ","")," ","")&amp;","&amp;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EIM_DISABLED},</v>
      </c>
    </row>
    <row r="1103" spans="1:1">
      <c r="A1103" s="154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",SOURCE!$V$2-5+4+1-1-LEN(SUBSTITUTE(SUBSTITUTE(TEXT(SOURCE!H1103,"????0"),"  ","")," ",""))), "")&amp;
      SUBSTITUTE(SUBSTITUTE(TEXT(SOURCE!H1103,"????0"),"  ","")," ","")&amp;","&amp;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EIM_DISABLED},</v>
      </c>
    </row>
    <row r="1104" spans="1:1">
      <c r="A1104" s="154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",SOURCE!$V$2-5+4+1-1-LEN(SUBSTITUTE(SUBSTITUTE(TEXT(SOURCE!H1104,"????0"),"  ","")," ",""))), "")&amp;
      SUBSTITUTE(SUBSTITUTE(TEXT(SOURCE!H1104,"????0"),"  ","")," ","")&amp;","&amp;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EIM_DISABLED},</v>
      </c>
    </row>
    <row r="1105" spans="1:1">
      <c r="A1105" s="154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",SOURCE!$V$2-5+4+1-1-LEN(SUBSTITUTE(SUBSTITUTE(TEXT(SOURCE!H1105,"????0"),"  ","")," ",""))), "")&amp;
      SUBSTITUTE(SUBSTITUTE(TEXT(SOURCE!H1105,"????0"),"  ","")," ","")&amp;","&amp;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EIM_DISABLED},</v>
      </c>
    </row>
    <row r="1106" spans="1:1">
      <c r="A1106" s="154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",SOURCE!$V$2-5+4+1-1-LEN(SUBSTITUTE(SUBSTITUTE(TEXT(SOURCE!H1106,"????0"),"  ","")," ",""))), "")&amp;
      SUBSTITUTE(SUBSTITUTE(TEXT(SOURCE!H1106,"????0"),"  ","")," ","")&amp;","&amp;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EIM_DISABLED},</v>
      </c>
    </row>
    <row r="1107" spans="1:1">
      <c r="A1107" s="154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",SOURCE!$V$2-5+4+1-1-LEN(SUBSTITUTE(SUBSTITUTE(TEXT(SOURCE!H1107,"????0"),"  ","")," ",""))), "")&amp;
      SUBSTITUTE(SUBSTITUTE(TEXT(SOURCE!H1107,"????0"),"  ","")," ","")&amp;","&amp;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EIM_DISABLED},</v>
      </c>
    </row>
    <row r="1108" spans="1:1">
      <c r="A1108" s="154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",SOURCE!$V$2-5+4+1-1-LEN(SUBSTITUTE(SUBSTITUTE(TEXT(SOURCE!H1108,"????0"),"  ","")," ",""))), "")&amp;
      SUBSTITUTE(SUBSTITUTE(TEXT(SOURCE!H1108,"????0"),"  ","")," ","")&amp;","&amp;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EIM_DISABLED},</v>
      </c>
    </row>
    <row r="1109" spans="1:1">
      <c r="A1109" s="154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",SOURCE!$V$2-5+4+1-1-LEN(SUBSTITUTE(SUBSTITUTE(TEXT(SOURCE!H1109,"????0"),"  ","")," ",""))), "")&amp;
      SUBSTITUTE(SUBSTITUTE(TEXT(SOURCE!H1109,"????0"),"  ","")," ","")&amp;","&amp;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EIM_DISABLED},</v>
      </c>
    </row>
    <row r="1110" spans="1:1">
      <c r="A1110" s="154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",SOURCE!$V$2-5+4+1-1-LEN(SUBSTITUTE(SUBSTITUTE(TEXT(SOURCE!H1110,"????0"),"  ","")," ",""))), "")&amp;
      SUBSTITUTE(SUBSTITUTE(TEXT(SOURCE!H1110,"????0"),"  ","")," ","")&amp;","&amp;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EIM_DISABLED},</v>
      </c>
    </row>
    <row r="1111" spans="1:1">
      <c r="A1111" s="154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",SOURCE!$V$2-5+4+1-1-LEN(SUBSTITUTE(SUBSTITUTE(TEXT(SOURCE!H1111,"????0"),"  ","")," ",""))), "")&amp;
      SUBSTITUTE(SUBSTITUTE(TEXT(SOURCE!H1111,"????0"),"  ","")," ","")&amp;","&amp;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EIM_DISABLED},</v>
      </c>
    </row>
    <row r="1112" spans="1:1">
      <c r="A1112" s="154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",SOURCE!$V$2-5+4+1-1-LEN(SUBSTITUTE(SUBSTITUTE(TEXT(SOURCE!H1112,"????0"),"  ","")," ",""))), "")&amp;
      SUBSTITUTE(SUBSTITUTE(TEXT(SOURCE!H1112,"????0"),"  ","")," ","")&amp;","&amp;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EIM_DISABLED},</v>
      </c>
    </row>
    <row r="1113" spans="1:1">
      <c r="A1113" s="154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",SOURCE!$V$2-5+4+1-1-LEN(SUBSTITUTE(SUBSTITUTE(TEXT(SOURCE!H1113,"????0"),"  ","")," ",""))), "")&amp;
      SUBSTITUTE(SUBSTITUTE(TEXT(SOURCE!H1113,"????0"),"  ","")," ","")&amp;","&amp;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EIM_DISABLED},</v>
      </c>
    </row>
    <row r="1114" spans="1:1">
      <c r="A1114" s="154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",SOURCE!$V$2-5+4+1-1-LEN(SUBSTITUTE(SUBSTITUTE(TEXT(SOURCE!H1114,"????0"),"  ","")," ",""))), "")&amp;
      SUBSTITUTE(SUBSTITUTE(TEXT(SOURCE!H1114,"????0"),"  ","")," ","")&amp;","&amp;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EIM_DISABLED},</v>
      </c>
    </row>
    <row r="1115" spans="1:1">
      <c r="A1115" s="154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",SOURCE!$V$2-5+4+1-1-LEN(SUBSTITUTE(SUBSTITUTE(TEXT(SOURCE!H1115,"????0"),"  ","")," ",""))), "")&amp;
      SUBSTITUTE(SUBSTITUTE(TEXT(SOURCE!H1115,"????0"),"  ","")," ","")&amp;","&amp;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EIM_DISABLED},</v>
      </c>
    </row>
    <row r="1116" spans="1:1">
      <c r="A1116" s="154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",SOURCE!$V$2-5+4+1-1-LEN(SUBSTITUTE(SUBSTITUTE(TEXT(SOURCE!H1116,"????0"),"  ","")," ",""))), "")&amp;
      SUBSTITUTE(SUBSTITUTE(TEXT(SOURCE!H1116,"????0"),"  ","")," ","")&amp;","&amp;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EIM_DISABLED},</v>
      </c>
    </row>
    <row r="1117" spans="1:1">
      <c r="A1117" s="154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",SOURCE!$V$2-5+4+1-1-LEN(SUBSTITUTE(SUBSTITUTE(TEXT(SOURCE!H1117,"????0"),"  ","")," ",""))), "")&amp;
      SUBSTITUTE(SUBSTITUTE(TEXT(SOURCE!H1117,"????0"),"  ","")," ","")&amp;","&amp;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EIM_DISABLED},</v>
      </c>
    </row>
    <row r="1118" spans="1:1">
      <c r="A1118" s="154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",SOURCE!$V$2-5+4+1-1-LEN(SUBSTITUTE(SUBSTITUTE(TEXT(SOURCE!H1118,"????0"),"  ","")," ",""))), "")&amp;
      SUBSTITUTE(SUBSTITUTE(TEXT(SOURCE!H1118,"????0"),"  ","")," ","")&amp;","&amp;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EIM_DISABLED},</v>
      </c>
    </row>
    <row r="1119" spans="1:1">
      <c r="A1119" s="154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",SOURCE!$V$2-5+4+1-1-LEN(SUBSTITUTE(SUBSTITUTE(TEXT(SOURCE!H1119,"????0"),"  ","")," ",""))), "")&amp;
      SUBSTITUTE(SUBSTITUTE(TEXT(SOURCE!H1119,"????0"),"  ","")," ","")&amp;","&amp;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EIM_DISABLED},</v>
      </c>
    </row>
    <row r="1120" spans="1:1">
      <c r="A1120" s="154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",SOURCE!$V$2-5+4+1-1-LEN(SUBSTITUTE(SUBSTITUTE(TEXT(SOURCE!H1120,"????0"),"  ","")," ",""))), "")&amp;
      SUBSTITUTE(SUBSTITUTE(TEXT(SOURCE!H1120,"????0"),"  ","")," ","")&amp;","&amp;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EIM_DISABLED},</v>
      </c>
    </row>
    <row r="1121" spans="1:1">
      <c r="A1121" s="154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",SOURCE!$V$2-5+4+1-1-LEN(SUBSTITUTE(SUBSTITUTE(TEXT(SOURCE!H1121,"????0"),"  ","")," ",""))), "")&amp;
      SUBSTITUTE(SUBSTITUTE(TEXT(SOURCE!H1121,"????0"),"  ","")," ","")&amp;","&amp;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EIM_DISABLED},</v>
      </c>
    </row>
    <row r="1122" spans="1:1">
      <c r="A1122" s="154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",SOURCE!$V$2-5+4+1-1-LEN(SUBSTITUTE(SUBSTITUTE(TEXT(SOURCE!H1122,"????0"),"  ","")," ",""))), "")&amp;
      SUBSTITUTE(SUBSTITUTE(TEXT(SOURCE!H1122,"????0"),"  ","")," ","")&amp;","&amp;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EIM_DISABLED},</v>
      </c>
    </row>
    <row r="1123" spans="1:1">
      <c r="A1123" s="154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",SOURCE!$V$2-5+4+1-1-LEN(SUBSTITUTE(SUBSTITUTE(TEXT(SOURCE!H1123,"????0"),"  ","")," ",""))), "")&amp;
      SUBSTITUTE(SUBSTITUTE(TEXT(SOURCE!H1123,"????0"),"  ","")," ","")&amp;","&amp;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EIM_DISABLED},</v>
      </c>
    </row>
    <row r="1124" spans="1:1">
      <c r="A1124" s="154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",SOURCE!$V$2-5+4+1-1-LEN(SUBSTITUTE(SUBSTITUTE(TEXT(SOURCE!H1124,"????0"),"  ","")," ",""))), "")&amp;
      SUBSTITUTE(SUBSTITUTE(TEXT(SOURCE!H1124,"????0"),"  ","")," ","")&amp;","&amp;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EIM_DISABLED},</v>
      </c>
    </row>
    <row r="1125" spans="1:1">
      <c r="A1125" s="154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",SOURCE!$V$2-5+4+1-1-LEN(SUBSTITUTE(SUBSTITUTE(TEXT(SOURCE!H1125,"????0"),"  ","")," ",""))), "")&amp;
      SUBSTITUTE(SUBSTITUTE(TEXT(SOURCE!H1125,"????0"),"  ","")," ","")&amp;","&amp;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EIM_DISABLED},</v>
      </c>
    </row>
    <row r="1126" spans="1:1">
      <c r="A1126" s="154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",SOURCE!$V$2-5+4+1-1-LEN(SUBSTITUTE(SUBSTITUTE(TEXT(SOURCE!H1126,"????0"),"  ","")," ",""))), "")&amp;
      SUBSTITUTE(SUBSTITUTE(TEXT(SOURCE!H1126,"????0"),"  ","")," ","")&amp;","&amp;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EIM_DISABLED},</v>
      </c>
    </row>
    <row r="1127" spans="1:1">
      <c r="A1127" s="154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",SOURCE!$V$2-5+4+1-1-LEN(SUBSTITUTE(SUBSTITUTE(TEXT(SOURCE!H1127,"????0"),"  ","")," ",""))), "")&amp;
      SUBSTITUTE(SUBSTITUTE(TEXT(SOURCE!H1127,"????0"),"  ","")," ","")&amp;","&amp;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EIM_DISABLED},</v>
      </c>
    </row>
    <row r="1128" spans="1:1">
      <c r="A1128" s="154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",SOURCE!$V$2-5+4+1-1-LEN(SUBSTITUTE(SUBSTITUTE(TEXT(SOURCE!H1128,"????0"),"  ","")," ",""))), "")&amp;
      SUBSTITUTE(SUBSTITUTE(TEXT(SOURCE!H1128,"????0"),"  ","")," ","")&amp;","&amp;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EIM_DISABLED},</v>
      </c>
    </row>
    <row r="1129" spans="1:1">
      <c r="A1129" s="154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",SOURCE!$V$2-5+4+1-1-LEN(SUBSTITUTE(SUBSTITUTE(TEXT(SOURCE!H1129,"????0"),"  ","")," ",""))), "")&amp;
      SUBSTITUTE(SUBSTITUTE(TEXT(SOURCE!H1129,"????0"),"  ","")," ","")&amp;","&amp;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EIM_DISABLED},</v>
      </c>
    </row>
    <row r="1130" spans="1:1">
      <c r="A1130" s="154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",SOURCE!$V$2-5+4+1-1-LEN(SUBSTITUTE(SUBSTITUTE(TEXT(SOURCE!H1130,"????0"),"  ","")," ",""))), "")&amp;
      SUBSTITUTE(SUBSTITUTE(TEXT(SOURCE!H1130,"????0"),"  ","")," ","")&amp;","&amp;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EIM_DISABLED},</v>
      </c>
    </row>
    <row r="1131" spans="1:1">
      <c r="A1131" s="154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",SOURCE!$V$2-5+4+1-1-LEN(SUBSTITUTE(SUBSTITUTE(TEXT(SOURCE!H1131,"????0"),"  ","")," ",""))), "")&amp;
      SUBSTITUTE(SUBSTITUTE(TEXT(SOURCE!H1131,"????0"),"  ","")," ","")&amp;","&amp;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EIM_DISABLED},</v>
      </c>
    </row>
    <row r="1132" spans="1:1">
      <c r="A1132" s="154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",SOURCE!$V$2-5+4+1-1-LEN(SUBSTITUTE(SUBSTITUTE(TEXT(SOURCE!H1132,"????0"),"  ","")," ",""))), "")&amp;
      SUBSTITUTE(SUBSTITUTE(TEXT(SOURCE!H1132,"????0"),"  ","")," ","")&amp;","&amp;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EIM_DISABLED},</v>
      </c>
    </row>
    <row r="1133" spans="1:1">
      <c r="A1133" s="154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",SOURCE!$V$2-5+4+1-1-LEN(SUBSTITUTE(SUBSTITUTE(TEXT(SOURCE!H1133,"????0"),"  ","")," ",""))), "")&amp;
      SUBSTITUTE(SUBSTITUTE(TEXT(SOURCE!H1133,"????0"),"  ","")," ","")&amp;","&amp;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EIM_DISABLED},</v>
      </c>
    </row>
    <row r="1134" spans="1:1">
      <c r="A1134" s="154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",SOURCE!$V$2-5+4+1-1-LEN(SUBSTITUTE(SUBSTITUTE(TEXT(SOURCE!H1134,"????0"),"  ","")," ",""))), "")&amp;
      SUBSTITUTE(SUBSTITUTE(TEXT(SOURCE!H1134,"????0"),"  ","")," ","")&amp;","&amp;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EIM_DISABLED},</v>
      </c>
    </row>
    <row r="1135" spans="1:1">
      <c r="A1135" s="154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",SOURCE!$V$2-5+4+1-1-LEN(SUBSTITUTE(SUBSTITUTE(TEXT(SOURCE!H1135,"????0"),"  ","")," ",""))), "")&amp;
      SUBSTITUTE(SUBSTITUTE(TEXT(SOURCE!H1135,"????0"),"  ","")," ","")&amp;","&amp;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EIM_DISABLED},</v>
      </c>
    </row>
    <row r="1136" spans="1:1">
      <c r="A1136" s="154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",SOURCE!$V$2-5+4+1-1-LEN(SUBSTITUTE(SUBSTITUTE(TEXT(SOURCE!H1136,"????0"),"  ","")," ",""))), "")&amp;
      SUBSTITUTE(SUBSTITUTE(TEXT(SOURCE!H1136,"????0"),"  ","")," ","")&amp;","&amp;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EIM_DISABLED},</v>
      </c>
    </row>
    <row r="1137" spans="1:1">
      <c r="A1137" s="154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",SOURCE!$V$2-5+4+1-1-LEN(SUBSTITUTE(SUBSTITUTE(TEXT(SOURCE!H1137,"????0"),"  ","")," ",""))), "")&amp;
      SUBSTITUTE(SUBSTITUTE(TEXT(SOURCE!H1137,"????0"),"  ","")," ","")&amp;","&amp;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EIM_DISABLED},</v>
      </c>
    </row>
    <row r="1138" spans="1:1">
      <c r="A1138" s="154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",SOURCE!$V$2-5+4+1-1-LEN(SUBSTITUTE(SUBSTITUTE(TEXT(SOURCE!H1138,"????0"),"  ","")," ",""))), "")&amp;
      SUBSTITUTE(SUBSTITUTE(TEXT(SOURCE!H1138,"????0"),"  ","")," ","")&amp;","&amp;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EIM_DISABLED},</v>
      </c>
    </row>
    <row r="1139" spans="1:1">
      <c r="A1139" s="154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",SOURCE!$V$2-5+4+1-1-LEN(SUBSTITUTE(SUBSTITUTE(TEXT(SOURCE!H1139,"????0"),"  ","")," ",""))), "")&amp;
      SUBSTITUTE(SUBSTITUTE(TEXT(SOURCE!H1139,"????0"),"  ","")," ","")&amp;","&amp;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EIM_DISABLED},</v>
      </c>
    </row>
    <row r="1140" spans="1:1">
      <c r="A1140" s="154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",SOURCE!$V$2-5+4+1-1-LEN(SUBSTITUTE(SUBSTITUTE(TEXT(SOURCE!H1140,"????0"),"  ","")," ",""))), "")&amp;
      SUBSTITUTE(SUBSTITUTE(TEXT(SOURCE!H1140,"????0"),"  ","")," ","")&amp;","&amp;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EIM_DISABLED},</v>
      </c>
    </row>
    <row r="1141" spans="1:1">
      <c r="A1141" s="154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",SOURCE!$V$2-5+4+1-1-LEN(SUBSTITUTE(SUBSTITUTE(TEXT(SOURCE!H1141,"????0"),"  ","")," ",""))), "")&amp;
      SUBSTITUTE(SUBSTITUTE(TEXT(SOURCE!H1141,"????0"),"  ","")," ","")&amp;","&amp;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EIM_DISABLED},</v>
      </c>
    </row>
    <row r="1142" spans="1:1">
      <c r="A1142" s="154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",SOURCE!$V$2-5+4+1-1-LEN(SUBSTITUTE(SUBSTITUTE(TEXT(SOURCE!H1142,"????0"),"  ","")," ",""))), "")&amp;
      SUBSTITUTE(SUBSTITUTE(TEXT(SOURCE!H1142,"????0"),"  ","")," ","")&amp;","&amp;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EIM_DISABLED},</v>
      </c>
    </row>
    <row r="1143" spans="1:1">
      <c r="A1143" s="154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",SOURCE!$V$2-5+4+1-1-LEN(SUBSTITUTE(SUBSTITUTE(TEXT(SOURCE!H1143,"????0"),"  ","")," ",""))), "")&amp;
      SUBSTITUTE(SUBSTITUTE(TEXT(SOURCE!H1143,"????0"),"  ","")," ","")&amp;","&amp;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EIM_DISABLED},</v>
      </c>
    </row>
    <row r="1144" spans="1:1">
      <c r="A1144" s="154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",SOURCE!$V$2-5+4+1-1-LEN(SUBSTITUTE(SUBSTITUTE(TEXT(SOURCE!H1144,"????0"),"  ","")," ",""))), "")&amp;
      SUBSTITUTE(SUBSTITUTE(TEXT(SOURCE!H1144,"????0"),"  ","")," ","")&amp;","&amp;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EIM_DISABLED},</v>
      </c>
    </row>
    <row r="1145" spans="1:1">
      <c r="A1145" s="154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",SOURCE!$V$2-5+4+1-1-LEN(SUBSTITUTE(SUBSTITUTE(TEXT(SOURCE!H1145,"????0"),"  ","")," ",""))), "")&amp;
      SUBSTITUTE(SUBSTITUTE(TEXT(SOURCE!H1145,"????0"),"  ","")," ","")&amp;","&amp;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EIM_DISABLED},</v>
      </c>
    </row>
    <row r="1146" spans="1:1">
      <c r="A1146" s="154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",SOURCE!$V$2-5+4+1-1-LEN(SUBSTITUTE(SUBSTITUTE(TEXT(SOURCE!H1146,"????0"),"  ","")," ",""))), "")&amp;
      SUBSTITUTE(SUBSTITUTE(TEXT(SOURCE!H1146,"????0"),"  ","")," ","")&amp;","&amp;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EIM_DISABLED},</v>
      </c>
    </row>
    <row r="1147" spans="1:1">
      <c r="A1147" s="154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",SOURCE!$V$2-5+4+1-1-LEN(SUBSTITUTE(SUBSTITUTE(TEXT(SOURCE!H1147,"????0"),"  ","")," ",""))), "")&amp;
      SUBSTITUTE(SUBSTITUTE(TEXT(SOURCE!H1147,"????0"),"  ","")," ","")&amp;","&amp;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EIM_DISABLED},</v>
      </c>
    </row>
    <row r="1148" spans="1:1">
      <c r="A1148" s="154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",SOURCE!$V$2-5+4+1-1-LEN(SUBSTITUTE(SUBSTITUTE(TEXT(SOURCE!H1148,"????0"),"  ","")," ",""))), "")&amp;
      SUBSTITUTE(SUBSTITUTE(TEXT(SOURCE!H1148,"????0"),"  ","")," ","")&amp;","&amp;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EIM_DISABLED},</v>
      </c>
    </row>
    <row r="1149" spans="1:1">
      <c r="A1149" s="154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",SOURCE!$V$2-5+4+1-1-LEN(SUBSTITUTE(SUBSTITUTE(TEXT(SOURCE!H1149,"????0"),"  ","")," ",""))), "")&amp;
      SUBSTITUTE(SUBSTITUTE(TEXT(SOURCE!H1149,"????0"),"  ","")," ","")&amp;","&amp;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EIM_DISABLED},</v>
      </c>
    </row>
    <row r="1150" spans="1:1">
      <c r="A1150" s="154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",SOURCE!$V$2-5+4+1-1-LEN(SUBSTITUTE(SUBSTITUTE(TEXT(SOURCE!H1150,"????0"),"  ","")," ",""))), "")&amp;
      SUBSTITUTE(SUBSTITUTE(TEXT(SOURCE!H1150,"????0"),"  ","")," ","")&amp;","&amp;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EIM_DISABLED},</v>
      </c>
    </row>
    <row r="1151" spans="1:1">
      <c r="A1151" s="154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",SOURCE!$V$2-5+4+1-1-LEN(SUBSTITUTE(SUBSTITUTE(TEXT(SOURCE!H1151,"????0"),"  ","")," ",""))), "")&amp;
      SUBSTITUTE(SUBSTITUTE(TEXT(SOURCE!H1151,"????0"),"  ","")," ","")&amp;","&amp;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EIM_DISABLED},</v>
      </c>
    </row>
    <row r="1152" spans="1:1">
      <c r="A1152" s="154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",SOURCE!$V$2-5+4+1-1-LEN(SUBSTITUTE(SUBSTITUTE(TEXT(SOURCE!H1152,"????0"),"  ","")," ",""))), "")&amp;
      SUBSTITUTE(SUBSTITUTE(TEXT(SOURCE!H1152,"????0"),"  ","")," ","")&amp;","&amp;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EIM_DISABLED},</v>
      </c>
    </row>
    <row r="1153" spans="1:1">
      <c r="A1153" s="154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",SOURCE!$V$2-5+4+1-1-LEN(SUBSTITUTE(SUBSTITUTE(TEXT(SOURCE!H1153,"????0"),"  ","")," ",""))), "")&amp;
      SUBSTITUTE(SUBSTITUTE(TEXT(SOURCE!H1153,"????0"),"  ","")," ","")&amp;","&amp;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EIM_DISABLED},</v>
      </c>
    </row>
    <row r="1154" spans="1:1">
      <c r="A1154" s="154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",SOURCE!$V$2-5+4+1-1-LEN(SUBSTITUTE(SUBSTITUTE(TEXT(SOURCE!H1154,"????0"),"  ","")," ",""))), "")&amp;
      SUBSTITUTE(SUBSTITUTE(TEXT(SOURCE!H1154,"????0"),"  ","")," ","")&amp;","&amp;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EIM_DISABLED},</v>
      </c>
    </row>
    <row r="1155" spans="1:1">
      <c r="A1155" s="154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",SOURCE!$V$2-5+4+1-1-LEN(SUBSTITUTE(SUBSTITUTE(TEXT(SOURCE!H1155,"????0"),"  ","")," ",""))), "")&amp;
      SUBSTITUTE(SUBSTITUTE(TEXT(SOURCE!H1155,"????0"),"  ","")," ","")&amp;","&amp;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EIM_DISABLED},</v>
      </c>
    </row>
    <row r="1156" spans="1:1">
      <c r="A1156" s="154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",SOURCE!$V$2-5+4+1-1-LEN(SUBSTITUTE(SUBSTITUTE(TEXT(SOURCE!H1156,"????0"),"  ","")," ",""))), "")&amp;
      SUBSTITUTE(SUBSTITUTE(TEXT(SOURCE!H1156,"????0"),"  ","")," ","")&amp;","&amp;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EIM_DISABLED},</v>
      </c>
    </row>
    <row r="1157" spans="1:1">
      <c r="A1157" s="154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",SOURCE!$V$2-5+4+1-1-LEN(SUBSTITUTE(SUBSTITUTE(TEXT(SOURCE!H1157,"????0"),"  ","")," ",""))), "")&amp;
      SUBSTITUTE(SUBSTITUTE(TEXT(SOURCE!H1157,"????0"),"  ","")," ","")&amp;","&amp;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EIM_DISABLED},</v>
      </c>
    </row>
    <row r="1158" spans="1:1">
      <c r="A1158" s="154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",SOURCE!$V$2-5+4+1-1-LEN(SUBSTITUTE(SUBSTITUTE(TEXT(SOURCE!H1158,"????0"),"  ","")," ",""))), "")&amp;
      SUBSTITUTE(SUBSTITUTE(TEXT(SOURCE!H1158,"????0"),"  ","")," ","")&amp;","&amp;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EIM_DISABLED},</v>
      </c>
    </row>
    <row r="1159" spans="1:1">
      <c r="A1159" s="154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",SOURCE!$V$2-5+4+1-1-LEN(SUBSTITUTE(SUBSTITUTE(TEXT(SOURCE!H1159,"????0"),"  ","")," ",""))), "")&amp;
      SUBSTITUTE(SUBSTITUTE(TEXT(SOURCE!H1159,"????0"),"  ","")," ","")&amp;","&amp;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EIM_DISABLED},</v>
      </c>
    </row>
    <row r="1160" spans="1:1">
      <c r="A1160" s="154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",SOURCE!$V$2-5+4+1-1-LEN(SUBSTITUTE(SUBSTITUTE(TEXT(SOURCE!H1160,"????0"),"  ","")," ",""))), "")&amp;
      SUBSTITUTE(SUBSTITUTE(TEXT(SOURCE!H1160,"????0"),"  ","")," ","")&amp;","&amp;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EIM_DISABLED},</v>
      </c>
    </row>
    <row r="1161" spans="1:1">
      <c r="A1161" s="154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",SOURCE!$V$2-5+4+1-1-LEN(SUBSTITUTE(SUBSTITUTE(TEXT(SOURCE!H1161,"????0"),"  ","")," ",""))), "")&amp;
      SUBSTITUTE(SUBSTITUTE(TEXT(SOURCE!H1161,"????0"),"  ","")," ","")&amp;","&amp;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EIM_DISABLED},</v>
      </c>
    </row>
    <row r="1162" spans="1:1">
      <c r="A1162" s="154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",SOURCE!$V$2-5+4+1-1-LEN(SUBSTITUTE(SUBSTITUTE(TEXT(SOURCE!H1162,"????0"),"  ","")," ",""))), "")&amp;
      SUBSTITUTE(SUBSTITUTE(TEXT(SOURCE!H1162,"????0"),"  ","")," ","")&amp;","&amp;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EIM_DISABLED},</v>
      </c>
    </row>
    <row r="1163" spans="1:1">
      <c r="A1163" s="154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",SOURCE!$V$2-5+4+1-1-LEN(SUBSTITUTE(SUBSTITUTE(TEXT(SOURCE!H1163,"????0"),"  ","")," ",""))), "")&amp;
      SUBSTITUTE(SUBSTITUTE(TEXT(SOURCE!H1163,"????0"),"  ","")," ","")&amp;","&amp;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EIM_DISABLED},</v>
      </c>
    </row>
    <row r="1164" spans="1:1">
      <c r="A1164" s="154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",SOURCE!$V$2-5+4+1-1-LEN(SUBSTITUTE(SUBSTITUTE(TEXT(SOURCE!H1164,"????0"),"  ","")," ",""))), "")&amp;
      SUBSTITUTE(SUBSTITUTE(TEXT(SOURCE!H1164,"????0"),"  ","")," ","")&amp;","&amp;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EIM_DISABLED},</v>
      </c>
    </row>
    <row r="1165" spans="1:1">
      <c r="A1165" s="154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",SOURCE!$V$2-5+4+1-1-LEN(SUBSTITUTE(SUBSTITUTE(TEXT(SOURCE!H1165,"????0"),"  ","")," ",""))), "")&amp;
      SUBSTITUTE(SUBSTITUTE(TEXT(SOURCE!H1165,"????0"),"  ","")," ","")&amp;","&amp;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EIM_DISABLED},</v>
      </c>
    </row>
    <row r="1166" spans="1:1">
      <c r="A1166" s="154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",SOURCE!$V$2-5+4+1-1-LEN(SUBSTITUTE(SUBSTITUTE(TEXT(SOURCE!H1166,"????0"),"  ","")," ",""))), "")&amp;
      SUBSTITUTE(SUBSTITUTE(TEXT(SOURCE!H1166,"????0"),"  ","")," ","")&amp;","&amp;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EIM_DISABLED},</v>
      </c>
    </row>
    <row r="1167" spans="1:1">
      <c r="A1167" s="154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",SOURCE!$V$2-5+4+1-1-LEN(SUBSTITUTE(SUBSTITUTE(TEXT(SOURCE!H1167,"????0"),"  ","")," ",""))), "")&amp;
      SUBSTITUTE(SUBSTITUTE(TEXT(SOURCE!H1167,"????0"),"  ","")," ","")&amp;","&amp;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EIM_DISABLED},</v>
      </c>
    </row>
    <row r="1168" spans="1:1">
      <c r="A1168" s="154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",SOURCE!$V$2-5+4+1-1-LEN(SUBSTITUTE(SUBSTITUTE(TEXT(SOURCE!H1168,"????0"),"  ","")," ",""))), "")&amp;
      SUBSTITUTE(SUBSTITUTE(TEXT(SOURCE!H1168,"????0"),"  ","")," ","")&amp;","&amp;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EIM_DISABLED},</v>
      </c>
    </row>
    <row r="1169" spans="1:1">
      <c r="A1169" s="154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",SOURCE!$V$2-5+4+1-1-LEN(SUBSTITUTE(SUBSTITUTE(TEXT(SOURCE!H1169,"????0"),"  ","")," ",""))), "")&amp;
      SUBSTITUTE(SUBSTITUTE(TEXT(SOURCE!H1169,"????0"),"  ","")," ","")&amp;","&amp;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EIM_DISABLED},//JM Change E to EEX</v>
      </c>
    </row>
    <row r="1170" spans="1:1">
      <c r="A1170" s="154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",SOURCE!$V$2-5+4+1-1-LEN(SUBSTITUTE(SUBSTITUTE(TEXT(SOURCE!H1170,"????0"),"  ","")," ",""))), "")&amp;
      SUBSTITUTE(SUBSTITUTE(TEXT(SOURCE!H1170,"????0"),"  ","")," ","")&amp;","&amp;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EIM_DISABLED},</v>
      </c>
    </row>
    <row r="1171" spans="1:1">
      <c r="A1171" s="154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",SOURCE!$V$2-5+4+1-1-LEN(SUBSTITUTE(SUBSTITUTE(TEXT(SOURCE!H1171,"????0"),"  ","")," ",""))), "")&amp;
      SUBSTITUTE(SUBSTITUTE(TEXT(SOURCE!H1171,"????0"),"  ","")," ","")&amp;","&amp;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EIM_DISABLED},</v>
      </c>
    </row>
    <row r="1172" spans="1:1">
      <c r="A1172" s="154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",SOURCE!$V$2-5+4+1-1-LEN(SUBSTITUTE(SUBSTITUTE(TEXT(SOURCE!H1172,"????0"),"  ","")," ",""))), "")&amp;
      SUBSTITUTE(SUBSTITUTE(TEXT(SOURCE!H1172,"????0"),"  ","")," ","")&amp;","&amp;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EIM_DISABLED},</v>
      </c>
    </row>
    <row r="1173" spans="1:1">
      <c r="A1173" s="154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",SOURCE!$V$2-5+4+1-1-LEN(SUBSTITUTE(SUBSTITUTE(TEXT(SOURCE!H1173,"????0"),"  ","")," ",""))), "")&amp;
      SUBSTITUTE(SUBSTITUTE(TEXT(SOURCE!H1173,"????0"),"  ","")," ","")&amp;","&amp;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EIM_DISABLED},</v>
      </c>
    </row>
    <row r="1174" spans="1:1">
      <c r="A1174" s="154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",SOURCE!$V$2-5+4+1-1-LEN(SUBSTITUTE(SUBSTITUTE(TEXT(SOURCE!H1174,"????0"),"  ","")," ",""))), "")&amp;
      SUBSTITUTE(SUBSTITUTE(TEXT(SOURCE!H1174,"????0"),"  ","")," ","")&amp;","&amp;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EIM_DISABLED},</v>
      </c>
    </row>
    <row r="1175" spans="1:1">
      <c r="A1175" s="154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",SOURCE!$V$2-5+4+1-1-LEN(SUBSTITUTE(SUBSTITUTE(TEXT(SOURCE!H1175,"????0"),"  ","")," ",""))), "")&amp;
      SUBSTITUTE(SUBSTITUTE(TEXT(SOURCE!H1175,"????0"),"  ","")," ","")&amp;","&amp;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EIM_DISABLED},</v>
      </c>
    </row>
    <row r="1176" spans="1:1">
      <c r="A1176" s="154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",SOURCE!$V$2-5+4+1-1-LEN(SUBSTITUTE(SUBSTITUTE(TEXT(SOURCE!H1176,"????0"),"  ","")," ",""))), "")&amp;
      SUBSTITUTE(SUBSTITUTE(TEXT(SOURCE!H1176,"????0"),"  ","")," ","")&amp;","&amp;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EIM_DISABLED},</v>
      </c>
    </row>
    <row r="1177" spans="1:1">
      <c r="A1177" s="154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",SOURCE!$V$2-5+4+1-1-LEN(SUBSTITUTE(SUBSTITUTE(TEXT(SOURCE!H1177,"????0"),"  ","")," ",""))), "")&amp;
      SUBSTITUTE(SUBSTITUTE(TEXT(SOURCE!H1177,"????0"),"  ","")," ","")&amp;","&amp;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EIM_DISABLED},</v>
      </c>
    </row>
    <row r="1178" spans="1:1">
      <c r="A1178" s="154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",SOURCE!$V$2-5+4+1-1-LEN(SUBSTITUTE(SUBSTITUTE(TEXT(SOURCE!H1178,"????0"),"  ","")," ",""))), "")&amp;
      SUBSTITUTE(SUBSTITUTE(TEXT(SOURCE!H1178,"????0"),"  ","")," ","")&amp;","&amp;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EIM_DISABLED},</v>
      </c>
    </row>
    <row r="1179" spans="1:1">
      <c r="A1179" s="154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",SOURCE!$V$2-5+4+1-1-LEN(SUBSTITUTE(SUBSTITUTE(TEXT(SOURCE!H1179,"????0"),"  ","")," ",""))), "")&amp;
      SUBSTITUTE(SUBSTITUTE(TEXT(SOURCE!H1179,"????0"),"  ","")," ","")&amp;","&amp;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EIM_DISABLED},</v>
      </c>
    </row>
    <row r="1180" spans="1:1">
      <c r="A1180" s="154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",SOURCE!$V$2-5+4+1-1-LEN(SUBSTITUTE(SUBSTITUTE(TEXT(SOURCE!H1180,"????0"),"  ","")," ",""))), "")&amp;
      SUBSTITUTE(SUBSTITUTE(TEXT(SOURCE!H1180,"????0"),"  ","")," ","")&amp;","&amp;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EIM_DISABLED},</v>
      </c>
    </row>
    <row r="1181" spans="1:1">
      <c r="A1181" s="154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",SOURCE!$V$2-5+4+1-1-LEN(SUBSTITUTE(SUBSTITUTE(TEXT(SOURCE!H1181,"????0"),"  ","")," ",""))), "")&amp;
      SUBSTITUTE(SUBSTITUTE(TEXT(SOURCE!H1181,"????0"),"  ","")," ","")&amp;","&amp;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EIM_DISABLED},</v>
      </c>
    </row>
    <row r="1182" spans="1:1">
      <c r="A1182" s="154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",SOURCE!$V$2-5+4+1-1-LEN(SUBSTITUTE(SUBSTITUTE(TEXT(SOURCE!H1182,"????0"),"  ","")," ",""))), "")&amp;
      SUBSTITUTE(SUBSTITUTE(TEXT(SOURCE!H1182,"????0"),"  ","")," ","")&amp;","&amp;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EIM_DISABLED},</v>
      </c>
    </row>
    <row r="1183" spans="1:1">
      <c r="A1183" s="154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",SOURCE!$V$2-5+4+1-1-LEN(SUBSTITUTE(SUBSTITUTE(TEXT(SOURCE!H1183,"????0"),"  ","")," ",""))), "")&amp;
      SUBSTITUTE(SUBSTITUTE(TEXT(SOURCE!H1183,"????0"),"  ","")," ","")&amp;","&amp;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EIM_DISABLED},</v>
      </c>
    </row>
    <row r="1184" spans="1:1">
      <c r="A1184" s="154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",SOURCE!$V$2-5+4+1-1-LEN(SUBSTITUTE(SUBSTITUTE(TEXT(SOURCE!H1184,"????0"),"  ","")," ",""))), "")&amp;
      SUBSTITUTE(SUBSTITUTE(TEXT(SOURCE!H1184,"????0"),"  ","")," ","")&amp;","&amp;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EIM_DISABLED},</v>
      </c>
    </row>
    <row r="1185" spans="1:1">
      <c r="A1185" s="154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",SOURCE!$V$2-5+4+1-1-LEN(SUBSTITUTE(SUBSTITUTE(TEXT(SOURCE!H1185,"????0"),"  ","")," ",""))), "")&amp;
      SUBSTITUTE(SUBSTITUTE(TEXT(SOURCE!H1185,"????0"),"  ","")," ","")&amp;","&amp;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EIM_DISABLED},</v>
      </c>
    </row>
    <row r="1186" spans="1:1">
      <c r="A1186" s="154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",SOURCE!$V$2-5+4+1-1-LEN(SUBSTITUTE(SUBSTITUTE(TEXT(SOURCE!H1186,"????0"),"  ","")," ",""))), "")&amp;
      SUBSTITUTE(SUBSTITUTE(TEXT(SOURCE!H1186,"????0"),"  ","")," ","")&amp;","&amp;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EIM_DISABLED},</v>
      </c>
    </row>
    <row r="1187" spans="1:1">
      <c r="A1187" s="154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",SOURCE!$V$2-5+4+1-1-LEN(SUBSTITUTE(SUBSTITUTE(TEXT(SOURCE!H1187,"????0"),"  ","")," ",""))), "")&amp;
      SUBSTITUTE(SUBSTITUTE(TEXT(SOURCE!H1187,"????0"),"  ","")," ","")&amp;","&amp;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EIM_DISABLED},</v>
      </c>
    </row>
    <row r="1188" spans="1:1">
      <c r="A1188" s="154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",SOURCE!$V$2-5+4+1-1-LEN(SUBSTITUTE(SUBSTITUTE(TEXT(SOURCE!H1188,"????0"),"  ","")," ",""))), "")&amp;
      SUBSTITUTE(SUBSTITUTE(TEXT(SOURCE!H1188,"????0"),"  ","")," ","")&amp;","&amp;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EIM_DISABLED},</v>
      </c>
    </row>
    <row r="1189" spans="1:1">
      <c r="A1189" s="154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",SOURCE!$V$2-5+4+1-1-LEN(SUBSTITUTE(SUBSTITUTE(TEXT(SOURCE!H1189,"????0"),"  ","")," ",""))), "")&amp;
      SUBSTITUTE(SUBSTITUTE(TEXT(SOURCE!H1189,"????0"),"  ","")," ","")&amp;","&amp;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EIM_DISABLED},</v>
      </c>
    </row>
    <row r="1190" spans="1:1">
      <c r="A1190" s="154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",SOURCE!$V$2-5+4+1-1-LEN(SUBSTITUTE(SUBSTITUTE(TEXT(SOURCE!H1190,"????0"),"  ","")," ",""))), "")&amp;
      SUBSTITUTE(SUBSTITUTE(TEXT(SOURCE!H1190,"????0"),"  ","")," ","")&amp;","&amp;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EIM_DISABLED},</v>
      </c>
    </row>
    <row r="1191" spans="1:1">
      <c r="A1191" s="154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",SOURCE!$V$2-5+4+1-1-LEN(SUBSTITUTE(SUBSTITUTE(TEXT(SOURCE!H1191,"????0"),"  ","")," ",""))), "")&amp;
      SUBSTITUTE(SUBSTITUTE(TEXT(SOURCE!H1191,"????0"),"  ","")," ","")&amp;","&amp;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EIM_DISABLED},</v>
      </c>
    </row>
    <row r="1192" spans="1:1">
      <c r="A1192" s="154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",SOURCE!$V$2-5+4+1-1-LEN(SUBSTITUTE(SUBSTITUTE(TEXT(SOURCE!H1192,"????0"),"  ","")," ",""))), "")&amp;
      SUBSTITUTE(SUBSTITUTE(TEXT(SOURCE!H1192,"????0"),"  ","")," ","")&amp;","&amp;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EIM_DISABLED},</v>
      </c>
    </row>
    <row r="1193" spans="1:1">
      <c r="A1193" s="154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",SOURCE!$V$2-5+4+1-1-LEN(SUBSTITUTE(SUBSTITUTE(TEXT(SOURCE!H1193,"????0"),"  ","")," ",""))), "")&amp;
      SUBSTITUTE(SUBSTITUTE(TEXT(SOURCE!H1193,"????0"),"  ","")," ","")&amp;","&amp;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EIM_DISABLED},</v>
      </c>
    </row>
    <row r="1194" spans="1:1">
      <c r="A1194" s="154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",SOURCE!$V$2-5+4+1-1-LEN(SUBSTITUTE(SUBSTITUTE(TEXT(SOURCE!H1194,"????0"),"  ","")," ",""))), "")&amp;
      SUBSTITUTE(SUBSTITUTE(TEXT(SOURCE!H1194,"????0"),"  ","")," ","")&amp;","&amp;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EIM_DISABLED},</v>
      </c>
    </row>
    <row r="1195" spans="1:1">
      <c r="A1195" s="154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",SOURCE!$V$2-5+4+1-1-LEN(SUBSTITUTE(SUBSTITUTE(TEXT(SOURCE!H1195,"????0"),"  ","")," ",""))), "")&amp;
      SUBSTITUTE(SUBSTITUTE(TEXT(SOURCE!H1195,"????0"),"  ","")," ","")&amp;","&amp;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EIM_DISABLED},</v>
      </c>
    </row>
    <row r="1196" spans="1:1">
      <c r="A1196" s="154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",SOURCE!$V$2-5+4+1-1-LEN(SUBSTITUTE(SUBSTITUTE(TEXT(SOURCE!H1196,"????0"),"  ","")," ",""))), "")&amp;
      SUBSTITUTE(SUBSTITUTE(TEXT(SOURCE!H1196,"????0"),"  ","")," ","")&amp;","&amp;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EIM_DISABLED},</v>
      </c>
    </row>
    <row r="1197" spans="1:1">
      <c r="A1197" s="154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",SOURCE!$V$2-5+4+1-1-LEN(SUBSTITUTE(SUBSTITUTE(TEXT(SOURCE!H1197,"????0"),"  ","")," ",""))), "")&amp;
      SUBSTITUTE(SUBSTITUTE(TEXT(SOURCE!H1197,"????0"),"  ","")," ","")&amp;","&amp;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EIM_DISABLED},</v>
      </c>
    </row>
    <row r="1198" spans="1:1">
      <c r="A1198" s="154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",SOURCE!$V$2-5+4+1-1-LEN(SUBSTITUTE(SUBSTITUTE(TEXT(SOURCE!H1198,"????0"),"  ","")," ",""))), "")&amp;
      SUBSTITUTE(SUBSTITUTE(TEXT(SOURCE!H1198,"????0"),"  ","")," ","")&amp;","&amp;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EIM_DISABLED},</v>
      </c>
    </row>
    <row r="1199" spans="1:1">
      <c r="A1199" s="154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",SOURCE!$V$2-5+4+1-1-LEN(SUBSTITUTE(SUBSTITUTE(TEXT(SOURCE!H1199,"????0"),"  ","")," ",""))), "")&amp;
      SUBSTITUTE(SUBSTITUTE(TEXT(SOURCE!H1199,"????0"),"  ","")," ","")&amp;","&amp;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      "},"&amp;IF(SOURCE!O1199&lt;&gt;"",""&amp;SOURCE!O1199,"")
 )
)
)</f>
        <v/>
      </c>
    </row>
    <row r="1200" spans="1:1">
      <c r="A1200" s="154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",SOURCE!$V$2-5+4+1-1-LEN(SUBSTITUTE(SUBSTITUTE(TEXT(SOURCE!H1200,"????0"),"  ","")," ",""))), "")&amp;
      SUBSTITUTE(SUBSTITUTE(TEXT(SOURCE!H1200,"????0"),"  ","")," ","")&amp;","&amp;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      "},"&amp;IF(SOURCE!O1200&lt;&gt;"",""&amp;SOURCE!O1200,"")
 )
)
)</f>
        <v/>
      </c>
    </row>
    <row r="1201" spans="1:1">
      <c r="A1201" s="154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",SOURCE!$V$2-5+4+1-1-LEN(SUBSTITUTE(SUBSTITUTE(TEXT(SOURCE!H1201,"????0"),"  ","")," ",""))), "")&amp;
      SUBSTITUTE(SUBSTITUTE(TEXT(SOURCE!H1201,"????0"),"  ","")," ","")&amp;","&amp;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      "},"&amp;IF(SOURCE!O1201&lt;&gt;"",""&amp;SOURCE!O1201,"")
 )
)
)</f>
        <v>// Reserved variables</v>
      </c>
    </row>
    <row r="1202" spans="1:1">
      <c r="A1202" s="154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",SOURCE!$V$2-5+4+1-1-LEN(SUBSTITUTE(SUBSTITUTE(TEXT(SOURCE!H1202,"????0"),"  ","")," ",""))), "")&amp;
      SUBSTITUTE(SUBSTITUTE(TEXT(SOURCE!H1202,"????0"),"  ","")," ","")&amp;","&amp;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EIM_DISABLED}, // Do</v>
      </c>
    </row>
    <row r="1203" spans="1:1">
      <c r="A1203" s="154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",SOURCE!$V$2-5+4+1-1-LEN(SUBSTITUTE(SUBSTITUTE(TEXT(SOURCE!H1203,"????0"),"  ","")," ",""))), "")&amp;
      SUBSTITUTE(SUBSTITUTE(TEXT(SOURCE!H1203,"????0"),"  ","")," ","")&amp;","&amp;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EIM_DISABLED}, // not</v>
      </c>
    </row>
    <row r="1204" spans="1:1">
      <c r="A1204" s="154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",SOURCE!$V$2-5+4+1-1-LEN(SUBSTITUTE(SUBSTITUTE(TEXT(SOURCE!H1204,"????0"),"  ","")," ",""))), "")&amp;
      SUBSTITUTE(SUBSTITUTE(TEXT(SOURCE!H1204,"????0"),"  ","")," ","")&amp;","&amp;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EIM_DISABLED}, // change</v>
      </c>
    </row>
    <row r="1205" spans="1:1">
      <c r="A1205" s="154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",SOURCE!$V$2-5+4+1-1-LEN(SUBSTITUTE(SUBSTITUTE(TEXT(SOURCE!H1205,"????0"),"  ","")," ",""))), "")&amp;
      SUBSTITUTE(SUBSTITUTE(TEXT(SOURCE!H1205,"????0"),"  ","")," ","")&amp;","&amp;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EIM_DISABLED}, // the</v>
      </c>
    </row>
    <row r="1206" spans="1:1">
      <c r="A1206" s="154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",SOURCE!$V$2-5+4+1-1-LEN(SUBSTITUTE(SUBSTITUTE(TEXT(SOURCE!H1206,"????0"),"  ","")," ",""))), "")&amp;
      SUBSTITUTE(SUBSTITUTE(TEXT(SOURCE!H1206,"????0"),"  ","")," ","")&amp;","&amp;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EIM_DISABLED}, // order</v>
      </c>
    </row>
    <row r="1207" spans="1:1">
      <c r="A1207" s="154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",SOURCE!$V$2-5+4+1-1-LEN(SUBSTITUTE(SUBSTITUTE(TEXT(SOURCE!H1207,"????0"),"  ","")," ",""))), "")&amp;
      SUBSTITUTE(SUBSTITUTE(TEXT(SOURCE!H1207,"????0"),"  ","")," ","")&amp;","&amp;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EIM_DISABLED}, // of</v>
      </c>
    </row>
    <row r="1208" spans="1:1">
      <c r="A1208" s="154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",SOURCE!$V$2-5+4+1-1-LEN(SUBSTITUTE(SUBSTITUTE(TEXT(SOURCE!H1208,"????0"),"  ","")," ",""))), "")&amp;
      SUBSTITUTE(SUBSTITUTE(TEXT(SOURCE!H1208,"????0"),"  ","")," ","")&amp;","&amp;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EIM_DISABLED}, // this</v>
      </c>
    </row>
    <row r="1209" spans="1:1">
      <c r="A1209" s="154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",SOURCE!$V$2-5+4+1-1-LEN(SUBSTITUTE(SUBSTITUTE(TEXT(SOURCE!H1209,"????0"),"  ","")," ",""))), "")&amp;
      SUBSTITUTE(SUBSTITUTE(TEXT(SOURCE!H1209,"????0"),"  ","")," ","")&amp;","&amp;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EIM_DISABLED}, // 3</v>
      </c>
    </row>
    <row r="1210" spans="1:1">
      <c r="A1210" s="154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",SOURCE!$V$2-5+4+1-1-LEN(SUBSTITUTE(SUBSTITUTE(TEXT(SOURCE!H1210,"????0"),"  ","")," ",""))), "")&amp;
      SUBSTITUTE(SUBSTITUTE(TEXT(SOURCE!H1210,"????0"),"  ","")," ","")&amp;","&amp;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EIM_DISABLED}, // 0</v>
      </c>
    </row>
    <row r="1211" spans="1:1">
      <c r="A1211" s="154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",SOURCE!$V$2-5+4+1-1-LEN(SUBSTITUTE(SUBSTITUTE(TEXT(SOURCE!H1211,"????0"),"  ","")," ",""))), "")&amp;
      SUBSTITUTE(SUBSTITUTE(TEXT(SOURCE!H1211,"????0"),"  ","")," ","")&amp;","&amp;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EIM_DISABLED}, // reserved</v>
      </c>
    </row>
    <row r="1212" spans="1:1">
      <c r="A1212" s="154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",SOURCE!$V$2-5+4+1-1-LEN(SUBSTITUTE(SUBSTITUTE(TEXT(SOURCE!H1212,"????0"),"  ","")," ",""))), "")&amp;
      SUBSTITUTE(SUBSTITUTE(TEXT(SOURCE!H1212,"????0"),"  ","")," ","")&amp;","&amp;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EIM_DISABLED}, // variables</v>
      </c>
    </row>
    <row r="1213" spans="1:1">
      <c r="A1213" s="154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",SOURCE!$V$2-5+4+1-1-LEN(SUBSTITUTE(SUBSTITUTE(TEXT(SOURCE!H1213,"????0"),"  ","")," ",""))), "")&amp;
      SUBSTITUTE(SUBSTITUTE(TEXT(SOURCE!H1213,"????0"),"  ","")," ","")&amp;","&amp;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EIM_DISABLED}, // !</v>
      </c>
    </row>
    <row r="1214" spans="1:1">
      <c r="A1214" s="154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",SOURCE!$V$2-5+4+1-1-LEN(SUBSTITUTE(SUBSTITUTE(TEXT(SOURCE!H1214,"????0"),"  ","")," ",""))), "")&amp;
      SUBSTITUTE(SUBSTITUTE(TEXT(SOURCE!H1214,"????0"),"  ","")," ","")&amp;","&amp;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EIM_DISABLED},</v>
      </c>
    </row>
    <row r="1215" spans="1:1">
      <c r="A1215" s="154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",SOURCE!$V$2-5+4+1-1-LEN(SUBSTITUTE(SUBSTITUTE(TEXT(SOURCE!H1215,"????0"),"  ","")," ",""))), "")&amp;
      SUBSTITUTE(SUBSTITUTE(TEXT(SOURCE!H1215,"????0"),"  ","")," ","")&amp;","&amp;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| EIM_DISABLED},</v>
      </c>
    </row>
    <row r="1216" spans="1:1">
      <c r="A1216" s="154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",SOURCE!$V$2-5+4+1-1-LEN(SUBSTITUTE(SUBSTITUTE(TEXT(SOURCE!H1216,"????0"),"  ","")," ",""))), "")&amp;
      SUBSTITUTE(SUBSTITUTE(TEXT(SOURCE!H1216,"????0"),"  ","")," ","")&amp;","&amp;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EIM_DISABLED},</v>
      </c>
    </row>
    <row r="1217" spans="1:1">
      <c r="A1217" s="154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",SOURCE!$V$2-5+4+1-1-LEN(SUBSTITUTE(SUBSTITUTE(TEXT(SOURCE!H1217,"????0"),"  ","")," ",""))), "")&amp;
      SUBSTITUTE(SUBSTITUTE(TEXT(SOURCE!H1217,"????0"),"  ","")," ","")&amp;","&amp;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EIM_DISABLED},</v>
      </c>
    </row>
    <row r="1218" spans="1:1">
      <c r="A1218" s="154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",SOURCE!$V$2-5+4+1-1-LEN(SUBSTITUTE(SUBSTITUTE(TEXT(SOURCE!H1218,"????0"),"  ","")," ",""))), "")&amp;
      SUBSTITUTE(SUBSTITUTE(TEXT(SOURCE!H1218,"????0"),"  ","")," ","")&amp;","&amp;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EIM_DISABLED},</v>
      </c>
    </row>
    <row r="1219" spans="1:1">
      <c r="A1219" s="154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",SOURCE!$V$2-5+4+1-1-LEN(SUBSTITUTE(SUBSTITUTE(TEXT(SOURCE!H1219,"????0"),"  ","")," ",""))), "")&amp;
      SUBSTITUTE(SUBSTITUTE(TEXT(SOURCE!H1219,"????0"),"  ","")," ","")&amp;","&amp;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| EIM_DISABLED},</v>
      </c>
    </row>
    <row r="1220" spans="1:1">
      <c r="A1220" s="154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",SOURCE!$V$2-5+4+1-1-LEN(SUBSTITUTE(SUBSTITUTE(TEXT(SOURCE!H1220,"????0"),"  ","")," ",""))), "")&amp;
      SUBSTITUTE(SUBSTITUTE(TEXT(SOURCE!H1220,"????0"),"  ","")," ","")&amp;","&amp;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| EIM_DISABLED},</v>
      </c>
    </row>
    <row r="1221" spans="1:1">
      <c r="A1221" s="154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",SOURCE!$V$2-5+4+1-1-LEN(SUBSTITUTE(SUBSTITUTE(TEXT(SOURCE!H1221,"????0"),"  ","")," ",""))), "")&amp;
      SUBSTITUTE(SUBSTITUTE(TEXT(SOURCE!H1221,"????0"),"  ","")," ","")&amp;","&amp;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| EIM_DISABLED},</v>
      </c>
    </row>
    <row r="1222" spans="1:1">
      <c r="A1222" s="154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",SOURCE!$V$2-5+4+1-1-LEN(SUBSTITUTE(SUBSTITUTE(TEXT(SOURCE!H1222,"????0"),"  ","")," ",""))), "")&amp;
      SUBSTITUTE(SUBSTITUTE(TEXT(SOURCE!H1222,"????0"),"  ","")," ","")&amp;","&amp;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EIM_DISABLED},</v>
      </c>
    </row>
    <row r="1223" spans="1:1">
      <c r="A1223" s="154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",SOURCE!$V$2-5+4+1-1-LEN(SUBSTITUTE(SUBSTITUTE(TEXT(SOURCE!H1223,"????0"),"  ","")," ",""))), "")&amp;
      SUBSTITUTE(SUBSTITUTE(TEXT(SOURCE!H1223,"????0"),"  ","")," ","")&amp;","&amp;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EIM_DISABLED},</v>
      </c>
    </row>
    <row r="1224" spans="1:1">
      <c r="A1224" s="154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",SOURCE!$V$2-5+4+1-1-LEN(SUBSTITUTE(SUBSTITUTE(TEXT(SOURCE!H1224,"????0"),"  ","")," ",""))), "")&amp;
      SUBSTITUTE(SUBSTITUTE(TEXT(SOURCE!H1224,"????0"),"  ","")," ","")&amp;","&amp;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EIM_DISABLED},</v>
      </c>
    </row>
    <row r="1225" spans="1:1">
      <c r="A1225" s="154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",SOURCE!$V$2-5+4+1-1-LEN(SUBSTITUTE(SUBSTITUTE(TEXT(SOURCE!H1225,"????0"),"  ","")," ",""))), "")&amp;
      SUBSTITUTE(SUBSTITUTE(TEXT(SOURCE!H1225,"????0"),"  ","")," ","")&amp;","&amp;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EIM_DISABLED},</v>
      </c>
    </row>
    <row r="1226" spans="1:1">
      <c r="A1226" s="154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",SOURCE!$V$2-5+4+1-1-LEN(SUBSTITUTE(SUBSTITUTE(TEXT(SOURCE!H1226,"????0"),"  ","")," ",""))), "")&amp;
      SUBSTITUTE(SUBSTITUTE(TEXT(SOURCE!H1226,"????0"),"  ","")," ","")&amp;","&amp;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EIM_DISABLED},</v>
      </c>
    </row>
    <row r="1227" spans="1:1">
      <c r="A1227" s="154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",SOURCE!$V$2-5+4+1-1-LEN(SUBSTITUTE(SUBSTITUTE(TEXT(SOURCE!H1227,"????0"),"  ","")," ",""))), "")&amp;
      SUBSTITUTE(SUBSTITUTE(TEXT(SOURCE!H1227,"????0"),"  ","")," ","")&amp;","&amp;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EIM_DISABLED},</v>
      </c>
    </row>
    <row r="1228" spans="1:1">
      <c r="A1228" s="154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",SOURCE!$V$2-5+4+1-1-LEN(SUBSTITUTE(SUBSTITUTE(TEXT(SOURCE!H1228,"????0"),"  ","")," ",""))), "")&amp;
      SUBSTITUTE(SUBSTITUTE(TEXT(SOURCE!H1228,"????0"),"  ","")," ","")&amp;","&amp;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EIM_DISABLED},</v>
      </c>
    </row>
    <row r="1229" spans="1:1">
      <c r="A1229" s="154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",SOURCE!$V$2-5+4+1-1-LEN(SUBSTITUTE(SUBSTITUTE(TEXT(SOURCE!H1229,"????0"),"  ","")," ",""))), "")&amp;
      SUBSTITUTE(SUBSTITUTE(TEXT(SOURCE!H1229,"????0"),"  ","")," ","")&amp;","&amp;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EIM_DISABLED},</v>
      </c>
    </row>
    <row r="1230" spans="1:1">
      <c r="A1230" s="154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",SOURCE!$V$2-5+4+1-1-LEN(SUBSTITUTE(SUBSTITUTE(TEXT(SOURCE!H1230,"????0"),"  ","")," ",""))), "")&amp;
      SUBSTITUTE(SUBSTITUTE(TEXT(SOURCE!H1230,"????0"),"  ","")," ","")&amp;","&amp;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EIM_DISABLED},</v>
      </c>
    </row>
    <row r="1231" spans="1:1">
      <c r="A1231" s="154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",SOURCE!$V$2-5+4+1-1-LEN(SUBSTITUTE(SUBSTITUTE(TEXT(SOURCE!H1231,"????0"),"  ","")," ",""))), "")&amp;
      SUBSTITUTE(SUBSTITUTE(TEXT(SOURCE!H1231,"????0"),"  ","")," ","")&amp;","&amp;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EIM_DISABLED},</v>
      </c>
    </row>
    <row r="1232" spans="1:1">
      <c r="A1232" s="154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",SOURCE!$V$2-5+4+1-1-LEN(SUBSTITUTE(SUBSTITUTE(TEXT(SOURCE!H1232,"????0"),"  ","")," ",""))), "")&amp;
      SUBSTITUTE(SUBSTITUTE(TEXT(SOURCE!H1232,"????0"),"  ","")," ","")&amp;","&amp;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EIM_DISABLED},</v>
      </c>
    </row>
    <row r="1233" spans="1:1">
      <c r="A1233" s="154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",SOURCE!$V$2-5+4+1-1-LEN(SUBSTITUTE(SUBSTITUTE(TEXT(SOURCE!H1233,"????0"),"  ","")," ",""))), "")&amp;
      SUBSTITUTE(SUBSTITUTE(TEXT(SOURCE!H1233,"????0"),"  ","")," ","")&amp;","&amp;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EIM_DISABLED},</v>
      </c>
    </row>
    <row r="1234" spans="1:1">
      <c r="A1234" s="154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",SOURCE!$V$2-5+4+1-1-LEN(SUBSTITUTE(SUBSTITUTE(TEXT(SOURCE!H1234,"????0"),"  ","")," ",""))), "")&amp;
      SUBSTITUTE(SUBSTITUTE(TEXT(SOURCE!H1234,"????0"),"  ","")," ","")&amp;","&amp;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      "},"&amp;IF(SOURCE!O1234&lt;&gt;"",""&amp;SOURCE!O1234,"")
 )
)
)</f>
        <v/>
      </c>
    </row>
    <row r="1235" spans="1:1">
      <c r="A1235" s="154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",SOURCE!$V$2-5+4+1-1-LEN(SUBSTITUTE(SUBSTITUTE(TEXT(SOURCE!H1235,"????0"),"  ","")," ",""))), "")&amp;
      SUBSTITUTE(SUBSTITUTE(TEXT(SOURCE!H1235,"????0"),"  ","")," ","")&amp;","&amp;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      "},"&amp;IF(SOURCE!O1235&lt;&gt;"",""&amp;SOURCE!O1235,"")
 )
)
)</f>
        <v/>
      </c>
    </row>
    <row r="1236" spans="1:1">
      <c r="A1236" s="154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",SOURCE!$V$2-5+4+1-1-LEN(SUBSTITUTE(SUBSTITUTE(TEXT(SOURCE!H1236,"????0"),"  ","")," ",""))), "")&amp;
      SUBSTITUTE(SUBSTITUTE(TEXT(SOURCE!H1236,"????0"),"  ","")," ","")&amp;","&amp;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      "},"&amp;IF(SOURCE!O1236&lt;&gt;"",""&amp;SOURCE!O1236,"")
 )
)
)</f>
        <v>// Probability distributions</v>
      </c>
    </row>
    <row r="1237" spans="1:1">
      <c r="A1237" s="154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",SOURCE!$V$2-5+4+1-1-LEN(SUBSTITUTE(SUBSTITUTE(TEXT(SOURCE!H1237,"????0"),"  ","")," ",""))), "")&amp;
      SUBSTITUTE(SUBSTITUTE(TEXT(SOURCE!H1237,"????0"),"  ","")," ","")&amp;","&amp;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EIM_DISABLED},</v>
      </c>
    </row>
    <row r="1238" spans="1:1">
      <c r="A1238" s="154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",SOURCE!$V$2-5+4+1-1-LEN(SUBSTITUTE(SUBSTITUTE(TEXT(SOURCE!H1238,"????0"),"  ","")," ",""))), "")&amp;
      SUBSTITUTE(SUBSTITUTE(TEXT(SOURCE!H1238,"????0"),"  ","")," ","")&amp;","&amp;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EIM_DISABLED},</v>
      </c>
    </row>
    <row r="1239" spans="1:1">
      <c r="A1239" s="154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",SOURCE!$V$2-5+4+1-1-LEN(SUBSTITUTE(SUBSTITUTE(TEXT(SOURCE!H1239,"????0"),"  ","")," ",""))), "")&amp;
      SUBSTITUTE(SUBSTITUTE(TEXT(SOURCE!H1239,"????0"),"  ","")," ","")&amp;","&amp;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EIM_DISABLED},</v>
      </c>
    </row>
    <row r="1240" spans="1:1">
      <c r="A1240" s="154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",SOURCE!$V$2-5+4+1-1-LEN(SUBSTITUTE(SUBSTITUTE(TEXT(SOURCE!H1240,"????0"),"  ","")," ",""))), "")&amp;
      SUBSTITUTE(SUBSTITUTE(TEXT(SOURCE!H1240,"????0"),"  ","")," ","")&amp;","&amp;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EIM_DISABLED},</v>
      </c>
    </row>
    <row r="1241" spans="1:1">
      <c r="A1241" s="154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",SOURCE!$V$2-5+4+1-1-LEN(SUBSTITUTE(SUBSTITUTE(TEXT(SOURCE!H1241,"????0"),"  ","")," ",""))), "")&amp;
      SUBSTITUTE(SUBSTITUTE(TEXT(SOURCE!H1241,"????0"),"  ","")," ","")&amp;","&amp;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EIM_DISABLED},</v>
      </c>
    </row>
    <row r="1242" spans="1:1">
      <c r="A1242" s="154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",SOURCE!$V$2-5+4+1-1-LEN(SUBSTITUTE(SUBSTITUTE(TEXT(SOURCE!H1242,"????0"),"  ","")," ",""))), "")&amp;
      SUBSTITUTE(SUBSTITUTE(TEXT(SOURCE!H1242,"????0"),"  ","")," ","")&amp;","&amp;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EIM_DISABLED},</v>
      </c>
    </row>
    <row r="1243" spans="1:1">
      <c r="A1243" s="154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",SOURCE!$V$2-5+4+1-1-LEN(SUBSTITUTE(SUBSTITUTE(TEXT(SOURCE!H1243,"????0"),"  ","")," ",""))), "")&amp;
      SUBSTITUTE(SUBSTITUTE(TEXT(SOURCE!H1243,"????0"),"  ","")," ","")&amp;","&amp;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EIM_DISABLED},</v>
      </c>
    </row>
    <row r="1244" spans="1:1">
      <c r="A1244" s="154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",SOURCE!$V$2-5+4+1-1-LEN(SUBSTITUTE(SUBSTITUTE(TEXT(SOURCE!H1244,"????0"),"  ","")," ",""))), "")&amp;
      SUBSTITUTE(SUBSTITUTE(TEXT(SOURCE!H1244,"????0"),"  ","")," ","")&amp;","&amp;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EIM_DISABLED},</v>
      </c>
    </row>
    <row r="1245" spans="1:1">
      <c r="A1245" s="154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",SOURCE!$V$2-5+4+1-1-LEN(SUBSTITUTE(SUBSTITUTE(TEXT(SOURCE!H1245,"????0"),"  ","")," ",""))), "")&amp;
      SUBSTITUTE(SUBSTITUTE(TEXT(SOURCE!H1245,"????0"),"  ","")," ","")&amp;","&amp;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EIM_DISABLED},</v>
      </c>
    </row>
    <row r="1246" spans="1:1">
      <c r="A1246" s="154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",SOURCE!$V$2-5+4+1-1-LEN(SUBSTITUTE(SUBSTITUTE(TEXT(SOURCE!H1246,"????0"),"  ","")," ",""))), "")&amp;
      SUBSTITUTE(SUBSTITUTE(TEXT(SOURCE!H1246,"????0"),"  ","")," ","")&amp;","&amp;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EIM_DISABLED},</v>
      </c>
    </row>
    <row r="1247" spans="1:1">
      <c r="A1247" s="154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",SOURCE!$V$2-5+4+1-1-LEN(SUBSTITUTE(SUBSTITUTE(TEXT(SOURCE!H1247,"????0"),"  ","")," ",""))), "")&amp;
      SUBSTITUTE(SUBSTITUTE(TEXT(SOURCE!H1247,"????0"),"  ","")," ","")&amp;","&amp;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EIM_DISABLED},</v>
      </c>
    </row>
    <row r="1248" spans="1:1">
      <c r="A1248" s="154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",SOURCE!$V$2-5+4+1-1-LEN(SUBSTITUTE(SUBSTITUTE(TEXT(SOURCE!H1248,"????0"),"  ","")," ",""))), "")&amp;
      SUBSTITUTE(SUBSTITUTE(TEXT(SOURCE!H1248,"????0"),"  ","")," ","")&amp;","&amp;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EIM_DISABLED},</v>
      </c>
    </row>
    <row r="1249" spans="1:1">
      <c r="A1249" s="154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",SOURCE!$V$2-5+4+1-1-LEN(SUBSTITUTE(SUBSTITUTE(TEXT(SOURCE!H1249,"????0"),"  ","")," ",""))), "")&amp;
      SUBSTITUTE(SUBSTITUTE(TEXT(SOURCE!H1249,"????0"),"  ","")," ","")&amp;","&amp;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EIM_DISABLED},</v>
      </c>
    </row>
    <row r="1250" spans="1:1">
      <c r="A1250" s="154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",SOURCE!$V$2-5+4+1-1-LEN(SUBSTITUTE(SUBSTITUTE(TEXT(SOURCE!H1250,"????0"),"  ","")," ",""))), "")&amp;
      SUBSTITUTE(SUBSTITUTE(TEXT(SOURCE!H1250,"????0"),"  ","")," ","")&amp;","&amp;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EIM_DISABLED},</v>
      </c>
    </row>
    <row r="1251" spans="1:1">
      <c r="A1251" s="154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",SOURCE!$V$2-5+4+1-1-LEN(SUBSTITUTE(SUBSTITUTE(TEXT(SOURCE!H1251,"????0"),"  ","")," ",""))), "")&amp;
      SUBSTITUTE(SUBSTITUTE(TEXT(SOURCE!H1251,"????0"),"  ","")," ","")&amp;","&amp;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EIM_DISABLED},</v>
      </c>
    </row>
    <row r="1252" spans="1:1">
      <c r="A1252" s="154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",SOURCE!$V$2-5+4+1-1-LEN(SUBSTITUTE(SUBSTITUTE(TEXT(SOURCE!H1252,"????0"),"  ","")," ",""))), "")&amp;
      SUBSTITUTE(SUBSTITUTE(TEXT(SOURCE!H1252,"????0"),"  ","")," ","")&amp;","&amp;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EIM_DISABLED},</v>
      </c>
    </row>
    <row r="1253" spans="1:1">
      <c r="A1253" s="154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",SOURCE!$V$2-5+4+1-1-LEN(SUBSTITUTE(SUBSTITUTE(TEXT(SOURCE!H1253,"????0"),"  ","")," ",""))), "")&amp;
      SUBSTITUTE(SUBSTITUTE(TEXT(SOURCE!H1253,"????0"),"  ","")," ","")&amp;","&amp;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EIM_DISABLED},</v>
      </c>
    </row>
    <row r="1254" spans="1:1">
      <c r="A1254" s="154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",SOURCE!$V$2-5+4+1-1-LEN(SUBSTITUTE(SUBSTITUTE(TEXT(SOURCE!H1254,"????0"),"  ","")," ",""))), "")&amp;
      SUBSTITUTE(SUBSTITUTE(TEXT(SOURCE!H1254,"????0"),"  ","")," ","")&amp;","&amp;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EIM_DISABLED},</v>
      </c>
    </row>
    <row r="1255" spans="1:1">
      <c r="A1255" s="154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",SOURCE!$V$2-5+4+1-1-LEN(SUBSTITUTE(SUBSTITUTE(TEXT(SOURCE!H1255,"????0"),"  ","")," ",""))), "")&amp;
      SUBSTITUTE(SUBSTITUTE(TEXT(SOURCE!H1255,"????0"),"  ","")," ","")&amp;","&amp;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EIM_DISABLED},</v>
      </c>
    </row>
    <row r="1256" spans="1:1">
      <c r="A1256" s="154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",SOURCE!$V$2-5+4+1-1-LEN(SUBSTITUTE(SUBSTITUTE(TEXT(SOURCE!H1256,"????0"),"  ","")," ",""))), "")&amp;
      SUBSTITUTE(SUBSTITUTE(TEXT(SOURCE!H1256,"????0"),"  ","")," ","")&amp;","&amp;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EIM_DISABLED},</v>
      </c>
    </row>
    <row r="1257" spans="1:1">
      <c r="A1257" s="154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",SOURCE!$V$2-5+4+1-1-LEN(SUBSTITUTE(SUBSTITUTE(TEXT(SOURCE!H1257,"????0"),"  ","")," ",""))), "")&amp;
      SUBSTITUTE(SUBSTITUTE(TEXT(SOURCE!H1257,"????0"),"  ","")," ","")&amp;","&amp;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EIM_DISABLED},</v>
      </c>
    </row>
    <row r="1258" spans="1:1">
      <c r="A1258" s="154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",SOURCE!$V$2-5+4+1-1-LEN(SUBSTITUTE(SUBSTITUTE(TEXT(SOURCE!H1258,"????0"),"  ","")," ",""))), "")&amp;
      SUBSTITUTE(SUBSTITUTE(TEXT(SOURCE!H1258,"????0"),"  ","")," ","")&amp;","&amp;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EIM_DISABLED},</v>
      </c>
    </row>
    <row r="1259" spans="1:1">
      <c r="A1259" s="154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",SOURCE!$V$2-5+4+1-1-LEN(SUBSTITUTE(SUBSTITUTE(TEXT(SOURCE!H1259,"????0"),"  ","")," ",""))), "")&amp;
      SUBSTITUTE(SUBSTITUTE(TEXT(SOURCE!H1259,"????0"),"  ","")," ","")&amp;","&amp;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EIM_DISABLED},</v>
      </c>
    </row>
    <row r="1260" spans="1:1">
      <c r="A1260" s="154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",SOURCE!$V$2-5+4+1-1-LEN(SUBSTITUTE(SUBSTITUTE(TEXT(SOURCE!H1260,"????0"),"  ","")," ",""))), "")&amp;
      SUBSTITUTE(SUBSTITUTE(TEXT(SOURCE!H1260,"????0"),"  ","")," ","")&amp;","&amp;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EIM_DISABLED},</v>
      </c>
    </row>
    <row r="1261" spans="1:1">
      <c r="A1261" s="154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",SOURCE!$V$2-5+4+1-1-LEN(SUBSTITUTE(SUBSTITUTE(TEXT(SOURCE!H1261,"????0"),"  ","")," ",""))), "")&amp;
      SUBSTITUTE(SUBSTITUTE(TEXT(SOURCE!H1261,"????0"),"  ","")," ","")&amp;","&amp;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EIM_DISABLED},</v>
      </c>
    </row>
    <row r="1262" spans="1:1">
      <c r="A1262" s="154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",SOURCE!$V$2-5+4+1-1-LEN(SUBSTITUTE(SUBSTITUTE(TEXT(SOURCE!H1262,"????0"),"  ","")," ",""))), "")&amp;
      SUBSTITUTE(SUBSTITUTE(TEXT(SOURCE!H1262,"????0"),"  ","")," ","")&amp;","&amp;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EIM_DISABLED},</v>
      </c>
    </row>
    <row r="1263" spans="1:1">
      <c r="A1263" s="154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",SOURCE!$V$2-5+4+1-1-LEN(SUBSTITUTE(SUBSTITUTE(TEXT(SOURCE!H1263,"????0"),"  ","")," ",""))), "")&amp;
      SUBSTITUTE(SUBSTITUTE(TEXT(SOURCE!H1263,"????0"),"  ","")," ","")&amp;","&amp;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EIM_DISABLED},</v>
      </c>
    </row>
    <row r="1264" spans="1:1">
      <c r="A1264" s="154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",SOURCE!$V$2-5+4+1-1-LEN(SUBSTITUTE(SUBSTITUTE(TEXT(SOURCE!H1264,"????0"),"  ","")," ",""))), "")&amp;
      SUBSTITUTE(SUBSTITUTE(TEXT(SOURCE!H1264,"????0"),"  ","")," ","")&amp;","&amp;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EIM_DISABLED},</v>
      </c>
    </row>
    <row r="1265" spans="1:1">
      <c r="A1265" s="154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",SOURCE!$V$2-5+4+1-1-LEN(SUBSTITUTE(SUBSTITUTE(TEXT(SOURCE!H1265,"????0"),"  ","")," ",""))), "")&amp;
      SUBSTITUTE(SUBSTITUTE(TEXT(SOURCE!H1265,"????0"),"  ","")," ","")&amp;","&amp;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EIM_DISABLED},</v>
      </c>
    </row>
    <row r="1266" spans="1:1">
      <c r="A1266" s="154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",SOURCE!$V$2-5+4+1-1-LEN(SUBSTITUTE(SUBSTITUTE(TEXT(SOURCE!H1266,"????0"),"  ","")," ",""))), "")&amp;
      SUBSTITUTE(SUBSTITUTE(TEXT(SOURCE!H1266,"????0"),"  ","")," ","")&amp;","&amp;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EIM_DISABLED},</v>
      </c>
    </row>
    <row r="1267" spans="1:1">
      <c r="A1267" s="154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",SOURCE!$V$2-5+4+1-1-LEN(SUBSTITUTE(SUBSTITUTE(TEXT(SOURCE!H1267,"????0"),"  ","")," ",""))), "")&amp;
      SUBSTITUTE(SUBSTITUTE(TEXT(SOURCE!H1267,"????0"),"  ","")," ","")&amp;","&amp;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EIM_DISABLED},</v>
      </c>
    </row>
    <row r="1268" spans="1:1">
      <c r="A1268" s="154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",SOURCE!$V$2-5+4+1-1-LEN(SUBSTITUTE(SUBSTITUTE(TEXT(SOURCE!H1268,"????0"),"  ","")," ",""))), "")&amp;
      SUBSTITUTE(SUBSTITUTE(TEXT(SOURCE!H1268,"????0"),"  ","")," ","")&amp;","&amp;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EIM_DISABLED},</v>
      </c>
    </row>
    <row r="1269" spans="1:1">
      <c r="A1269" s="154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",SOURCE!$V$2-5+4+1-1-LEN(SUBSTITUTE(SUBSTITUTE(TEXT(SOURCE!H1269,"????0"),"  ","")," ",""))), "")&amp;
      SUBSTITUTE(SUBSTITUTE(TEXT(SOURCE!H1269,"????0"),"  ","")," ","")&amp;","&amp;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EIM_DISABLED},</v>
      </c>
    </row>
    <row r="1270" spans="1:1">
      <c r="A1270" s="154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",SOURCE!$V$2-5+4+1-1-LEN(SUBSTITUTE(SUBSTITUTE(TEXT(SOURCE!H1270,"????0"),"  ","")," ",""))), "")&amp;
      SUBSTITUTE(SUBSTITUTE(TEXT(SOURCE!H1270,"????0"),"  ","")," ","")&amp;","&amp;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EIM_DISABLED},</v>
      </c>
    </row>
    <row r="1271" spans="1:1">
      <c r="A1271" s="154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",SOURCE!$V$2-5+4+1-1-LEN(SUBSTITUTE(SUBSTITUTE(TEXT(SOURCE!H1271,"????0"),"  ","")," ",""))), "")&amp;
      SUBSTITUTE(SUBSTITUTE(TEXT(SOURCE!H1271,"????0"),"  ","")," ","")&amp;","&amp;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EIM_DISABLED},</v>
      </c>
    </row>
    <row r="1272" spans="1:1">
      <c r="A1272" s="154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",SOURCE!$V$2-5+4+1-1-LEN(SUBSTITUTE(SUBSTITUTE(TEXT(SOURCE!H1272,"????0"),"  ","")," ",""))), "")&amp;
      SUBSTITUTE(SUBSTITUTE(TEXT(SOURCE!H1272,"????0"),"  ","")," ","")&amp;","&amp;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EIM_DISABLED},</v>
      </c>
    </row>
    <row r="1273" spans="1:1">
      <c r="A1273" s="154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",SOURCE!$V$2-5+4+1-1-LEN(SUBSTITUTE(SUBSTITUTE(TEXT(SOURCE!H1273,"????0"),"  ","")," ",""))), "")&amp;
      SUBSTITUTE(SUBSTITUTE(TEXT(SOURCE!H1273,"????0"),"  ","")," ","")&amp;","&amp;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EIM_DISABLED},</v>
      </c>
    </row>
    <row r="1274" spans="1:1">
      <c r="A1274" s="154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",SOURCE!$V$2-5+4+1-1-LEN(SUBSTITUTE(SUBSTITUTE(TEXT(SOURCE!H1274,"????0"),"  ","")," ",""))), "")&amp;
      SUBSTITUTE(SUBSTITUTE(TEXT(SOURCE!H1274,"????0"),"  ","")," ","")&amp;","&amp;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EIM_DISABLED},</v>
      </c>
    </row>
    <row r="1275" spans="1:1">
      <c r="A1275" s="154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",SOURCE!$V$2-5+4+1-1-LEN(SUBSTITUTE(SUBSTITUTE(TEXT(SOURCE!H1275,"????0"),"  ","")," ",""))), "")&amp;
      SUBSTITUTE(SUBSTITUTE(TEXT(SOURCE!H1275,"????0"),"  ","")," ","")&amp;","&amp;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EIM_DISABLED},</v>
      </c>
    </row>
    <row r="1276" spans="1:1">
      <c r="A1276" s="154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",SOURCE!$V$2-5+4+1-1-LEN(SUBSTITUTE(SUBSTITUTE(TEXT(SOURCE!H1276,"????0"),"  ","")," ",""))), "")&amp;
      SUBSTITUTE(SUBSTITUTE(TEXT(SOURCE!H1276,"????0"),"  ","")," ","")&amp;","&amp;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EIM_DISABLED},</v>
      </c>
    </row>
    <row r="1277" spans="1:1">
      <c r="A1277" s="154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",SOURCE!$V$2-5+4+1-1-LEN(SUBSTITUTE(SUBSTITUTE(TEXT(SOURCE!H1277,"????0"),"  ","")," ",""))), "")&amp;
      SUBSTITUTE(SUBSTITUTE(TEXT(SOURCE!H1277,"????0"),"  ","")," ","")&amp;","&amp;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EIM_DISABLED},</v>
      </c>
    </row>
    <row r="1278" spans="1:1">
      <c r="A1278" s="154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",SOURCE!$V$2-5+4+1-1-LEN(SUBSTITUTE(SUBSTITUTE(TEXT(SOURCE!H1278,"????0"),"  ","")," ",""))), "")&amp;
      SUBSTITUTE(SUBSTITUTE(TEXT(SOURCE!H1278,"????0"),"  ","")," ","")&amp;","&amp;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EIM_DISABLED},</v>
      </c>
    </row>
    <row r="1279" spans="1:1">
      <c r="A1279" s="154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",SOURCE!$V$2-5+4+1-1-LEN(SUBSTITUTE(SUBSTITUTE(TEXT(SOURCE!H1279,"????0"),"  ","")," ",""))), "")&amp;
      SUBSTITUTE(SUBSTITUTE(TEXT(SOURCE!H1279,"????0"),"  ","")," ","")&amp;","&amp;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EIM_DISABLED},</v>
      </c>
    </row>
    <row r="1280" spans="1:1">
      <c r="A1280" s="154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",SOURCE!$V$2-5+4+1-1-LEN(SUBSTITUTE(SUBSTITUTE(TEXT(SOURCE!H1280,"????0"),"  ","")," ",""))), "")&amp;
      SUBSTITUTE(SUBSTITUTE(TEXT(SOURCE!H1280,"????0"),"  ","")," ","")&amp;","&amp;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EIM_DISABLED},</v>
      </c>
    </row>
    <row r="1281" spans="1:1">
      <c r="A1281" s="154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",SOURCE!$V$2-5+4+1-1-LEN(SUBSTITUTE(SUBSTITUTE(TEXT(SOURCE!H1281,"????0"),"  ","")," ",""))), "")&amp;
      SUBSTITUTE(SUBSTITUTE(TEXT(SOURCE!H1281,"????0"),"  ","")," ","")&amp;","&amp;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EIM_DISABLED},</v>
      </c>
    </row>
    <row r="1282" spans="1:1">
      <c r="A1282" s="154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",SOURCE!$V$2-5+4+1-1-LEN(SUBSTITUTE(SUBSTITUTE(TEXT(SOURCE!H1282,"????0"),"  ","")," ",""))), "")&amp;
      SUBSTITUTE(SUBSTITUTE(TEXT(SOURCE!H1282,"????0"),"  ","")," ","")&amp;","&amp;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EIM_DISABLED},</v>
      </c>
    </row>
    <row r="1283" spans="1:1">
      <c r="A1283" s="154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",SOURCE!$V$2-5+4+1-1-LEN(SUBSTITUTE(SUBSTITUTE(TEXT(SOURCE!H1283,"????0"),"  ","")," ",""))), "")&amp;
      SUBSTITUTE(SUBSTITUTE(TEXT(SOURCE!H1283,"????0"),"  ","")," ","")&amp;","&amp;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EIM_DISABLED},</v>
      </c>
    </row>
    <row r="1284" spans="1:1">
      <c r="A1284" s="154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",SOURCE!$V$2-5+4+1-1-LEN(SUBSTITUTE(SUBSTITUTE(TEXT(SOURCE!H1284,"????0"),"  ","")," ",""))), "")&amp;
      SUBSTITUTE(SUBSTITUTE(TEXT(SOURCE!H1284,"????0"),"  ","")," ","")&amp;","&amp;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EIM_DISABLED},</v>
      </c>
    </row>
    <row r="1285" spans="1:1">
      <c r="A1285" s="154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",SOURCE!$V$2-5+4+1-1-LEN(SUBSTITUTE(SUBSTITUTE(TEXT(SOURCE!H1285,"????0"),"  ","")," ",""))), "")&amp;
      SUBSTITUTE(SUBSTITUTE(TEXT(SOURCE!H1285,"????0"),"  ","")," ","")&amp;","&amp;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EIM_DISABLED},</v>
      </c>
    </row>
    <row r="1286" spans="1:1">
      <c r="A1286" s="154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",SOURCE!$V$2-5+4+1-1-LEN(SUBSTITUTE(SUBSTITUTE(TEXT(SOURCE!H1286,"????0"),"  ","")," ",""))), "")&amp;
      SUBSTITUTE(SUBSTITUTE(TEXT(SOURCE!H1286,"????0"),"  ","")," ","")&amp;","&amp;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EIM_DISABLED},</v>
      </c>
    </row>
    <row r="1287" spans="1:1">
      <c r="A1287" s="154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",SOURCE!$V$2-5+4+1-1-LEN(SUBSTITUTE(SUBSTITUTE(TEXT(SOURCE!H1287,"????0"),"  ","")," ",""))), "")&amp;
      SUBSTITUTE(SUBSTITUTE(TEXT(SOURCE!H1287,"????0"),"  ","")," ","")&amp;","&amp;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EIM_DISABLED},</v>
      </c>
    </row>
    <row r="1288" spans="1:1">
      <c r="A1288" s="154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",SOURCE!$V$2-5+4+1-1-LEN(SUBSTITUTE(SUBSTITUTE(TEXT(SOURCE!H1288,"????0"),"  ","")," ",""))), "")&amp;
      SUBSTITUTE(SUBSTITUTE(TEXT(SOURCE!H1288,"????0"),"  ","")," ","")&amp;","&amp;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EIM_DISABLED},</v>
      </c>
    </row>
    <row r="1289" spans="1:1">
      <c r="A1289" s="154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",SOURCE!$V$2-5+4+1-1-LEN(SUBSTITUTE(SUBSTITUTE(TEXT(SOURCE!H1289,"????0"),"  ","")," ",""))), "")&amp;
      SUBSTITUTE(SUBSTITUTE(TEXT(SOURCE!H1289,"????0"),"  ","")," ","")&amp;","&amp;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EIM_DISABLED},</v>
      </c>
    </row>
    <row r="1290" spans="1:1">
      <c r="A1290" s="154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",SOURCE!$V$2-5+4+1-1-LEN(SUBSTITUTE(SUBSTITUTE(TEXT(SOURCE!H1290,"????0"),"  ","")," ",""))), "")&amp;
      SUBSTITUTE(SUBSTITUTE(TEXT(SOURCE!H1290,"????0"),"  ","")," ","")&amp;","&amp;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EIM_DISABLED},</v>
      </c>
    </row>
    <row r="1291" spans="1:1">
      <c r="A1291" s="154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",SOURCE!$V$2-5+4+1-1-LEN(SUBSTITUTE(SUBSTITUTE(TEXT(SOURCE!H1291,"????0"),"  ","")," ",""))), "")&amp;
      SUBSTITUTE(SUBSTITUTE(TEXT(SOURCE!H1291,"????0"),"  ","")," ","")&amp;","&amp;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EIM_DISABLED},</v>
      </c>
    </row>
    <row r="1292" spans="1:1">
      <c r="A1292" s="154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",SOURCE!$V$2-5+4+1-1-LEN(SUBSTITUTE(SUBSTITUTE(TEXT(SOURCE!H1292,"????0"),"  ","")," ",""))), "")&amp;
      SUBSTITUTE(SUBSTITUTE(TEXT(SOURCE!H1292,"????0"),"  ","")," ","")&amp;","&amp;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EIM_DISABLED},</v>
      </c>
    </row>
    <row r="1293" spans="1:1">
      <c r="A1293" s="154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",SOURCE!$V$2-5+4+1-1-LEN(SUBSTITUTE(SUBSTITUTE(TEXT(SOURCE!H1293,"????0"),"  ","")," ",""))), "")&amp;
      SUBSTITUTE(SUBSTITUTE(TEXT(SOURCE!H1293,"????0"),"  ","")," ","")&amp;","&amp;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EIM_DISABLED},</v>
      </c>
    </row>
    <row r="1294" spans="1:1">
      <c r="A1294" s="154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",SOURCE!$V$2-5+4+1-1-LEN(SUBSTITUTE(SUBSTITUTE(TEXT(SOURCE!H1294,"????0"),"  ","")," ",""))), "")&amp;
      SUBSTITUTE(SUBSTITUTE(TEXT(SOURCE!H1294,"????0"),"  ","")," ","")&amp;","&amp;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EIM_DISABLED},</v>
      </c>
    </row>
    <row r="1295" spans="1:1">
      <c r="A1295" s="154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",SOURCE!$V$2-5+4+1-1-LEN(SUBSTITUTE(SUBSTITUTE(TEXT(SOURCE!H1295,"????0"),"  ","")," ",""))), "")&amp;
      SUBSTITUTE(SUBSTITUTE(TEXT(SOURCE!H1295,"????0"),"  ","")," ","")&amp;","&amp;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EIM_DISABLED},</v>
      </c>
    </row>
    <row r="1296" spans="1:1">
      <c r="A1296" s="154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",SOURCE!$V$2-5+4+1-1-LEN(SUBSTITUTE(SUBSTITUTE(TEXT(SOURCE!H1296,"????0"),"  ","")," ",""))), "")&amp;
      SUBSTITUTE(SUBSTITUTE(TEXT(SOURCE!H1296,"????0"),"  ","")," ","")&amp;","&amp;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EIM_DISABLED},</v>
      </c>
    </row>
    <row r="1297" spans="1:1">
      <c r="A1297" s="154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",SOURCE!$V$2-5+4+1-1-LEN(SUBSTITUTE(SUBSTITUTE(TEXT(SOURCE!H1297,"????0"),"  ","")," ",""))), "")&amp;
      SUBSTITUTE(SUBSTITUTE(TEXT(SOURCE!H1297,"????0"),"  ","")," ","")&amp;","&amp;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EIM_DISABLED},</v>
      </c>
    </row>
    <row r="1298" spans="1:1">
      <c r="A1298" s="154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",SOURCE!$V$2-5+4+1-1-LEN(SUBSTITUTE(SUBSTITUTE(TEXT(SOURCE!H1298,"????0"),"  ","")," ",""))), "")&amp;
      SUBSTITUTE(SUBSTITUTE(TEXT(SOURCE!H1298,"????0"),"  ","")," ","")&amp;","&amp;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EIM_DISABLED},</v>
      </c>
    </row>
    <row r="1299" spans="1:1">
      <c r="A1299" s="154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",SOURCE!$V$2-5+4+1-1-LEN(SUBSTITUTE(SUBSTITUTE(TEXT(SOURCE!H1299,"????0"),"  ","")," ",""))), "")&amp;
      SUBSTITUTE(SUBSTITUTE(TEXT(SOURCE!H1299,"????0"),"  ","")," ","")&amp;","&amp;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EIM_DISABLED},</v>
      </c>
    </row>
    <row r="1300" spans="1:1">
      <c r="A1300" s="154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",SOURCE!$V$2-5+4+1-1-LEN(SUBSTITUTE(SUBSTITUTE(TEXT(SOURCE!H1300,"????0"),"  ","")," ",""))), "")&amp;
      SUBSTITUTE(SUBSTITUTE(TEXT(SOURCE!H1300,"????0"),"  ","")," ","")&amp;","&amp;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EIM_DISABLED},</v>
      </c>
    </row>
    <row r="1301" spans="1:1">
      <c r="A1301" s="154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",SOURCE!$V$2-5+4+1-1-LEN(SUBSTITUTE(SUBSTITUTE(TEXT(SOURCE!H1301,"????0"),"  ","")," ",""))), "")&amp;
      SUBSTITUTE(SUBSTITUTE(TEXT(SOURCE!H1301,"????0"),"  ","")," ","")&amp;","&amp;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EIM_DISABLED},</v>
      </c>
    </row>
    <row r="1302" spans="1:1">
      <c r="A1302" s="154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",SOURCE!$V$2-5+4+1-1-LEN(SUBSTITUTE(SUBSTITUTE(TEXT(SOURCE!H1302,"????0"),"  ","")," ",""))), "")&amp;
      SUBSTITUTE(SUBSTITUTE(TEXT(SOURCE!H1302,"????0"),"  ","")," ","")&amp;","&amp;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EIM_DISABLED},</v>
      </c>
    </row>
    <row r="1303" spans="1:1">
      <c r="A1303" s="154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",SOURCE!$V$2-5+4+1-1-LEN(SUBSTITUTE(SUBSTITUTE(TEXT(SOURCE!H1303,"????0"),"  ","")," ",""))), "")&amp;
      SUBSTITUTE(SUBSTITUTE(TEXT(SOURCE!H1303,"????0"),"  ","")," ","")&amp;","&amp;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EIM_DISABLED},</v>
      </c>
    </row>
    <row r="1304" spans="1:1">
      <c r="A1304" s="154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",SOURCE!$V$2-5+4+1-1-LEN(SUBSTITUTE(SUBSTITUTE(TEXT(SOURCE!H1304,"????0"),"  ","")," ",""))), "")&amp;
      SUBSTITUTE(SUBSTITUTE(TEXT(SOURCE!H1304,"????0"),"  ","")," ","")&amp;","&amp;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EIM_DISABLED},</v>
      </c>
    </row>
    <row r="1305" spans="1:1">
      <c r="A1305" s="154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",SOURCE!$V$2-5+4+1-1-LEN(SUBSTITUTE(SUBSTITUTE(TEXT(SOURCE!H1305,"????0"),"  ","")," ",""))), "")&amp;
      SUBSTITUTE(SUBSTITUTE(TEXT(SOURCE!H1305,"????0"),"  ","")," ","")&amp;","&amp;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EIM_DISABLED},</v>
      </c>
    </row>
    <row r="1306" spans="1:1">
      <c r="A1306" s="154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",SOURCE!$V$2-5+4+1-1-LEN(SUBSTITUTE(SUBSTITUTE(TEXT(SOURCE!H1306,"????0"),"  ","")," ",""))), "")&amp;
      SUBSTITUTE(SUBSTITUTE(TEXT(SOURCE!H1306,"????0"),"  ","")," ","")&amp;","&amp;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EIM_DISABLED},</v>
      </c>
    </row>
    <row r="1307" spans="1:1">
      <c r="A1307" s="154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",SOURCE!$V$2-5+4+1-1-LEN(SUBSTITUTE(SUBSTITUTE(TEXT(SOURCE!H1307,"????0"),"  ","")," ",""))), "")&amp;
      SUBSTITUTE(SUBSTITUTE(TEXT(SOURCE!H1307,"????0"),"  ","")," ","")&amp;","&amp;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EIM_DISABLED},</v>
      </c>
    </row>
    <row r="1308" spans="1:1">
      <c r="A1308" s="154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",SOURCE!$V$2-5+4+1-1-LEN(SUBSTITUTE(SUBSTITUTE(TEXT(SOURCE!H1308,"????0"),"  ","")," ",""))), "")&amp;
      SUBSTITUTE(SUBSTITUTE(TEXT(SOURCE!H1308,"????0"),"  ","")," ","")&amp;","&amp;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EIM_DISABLED},</v>
      </c>
    </row>
    <row r="1309" spans="1:1">
      <c r="A1309" s="154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",SOURCE!$V$2-5+4+1-1-LEN(SUBSTITUTE(SUBSTITUTE(TEXT(SOURCE!H1309,"????0"),"  ","")," ",""))), "")&amp;
      SUBSTITUTE(SUBSTITUTE(TEXT(SOURCE!H1309,"????0"),"  ","")," ","")&amp;","&amp;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EIM_DISABLED},</v>
      </c>
    </row>
    <row r="1310" spans="1:1">
      <c r="A1310" s="154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",SOURCE!$V$2-5+4+1-1-LEN(SUBSTITUTE(SUBSTITUTE(TEXT(SOURCE!H1310,"????0"),"  ","")," ",""))), "")&amp;
      SUBSTITUTE(SUBSTITUTE(TEXT(SOURCE!H1310,"????0"),"  ","")," ","")&amp;","&amp;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EIM_DISABLED},</v>
      </c>
    </row>
    <row r="1311" spans="1:1">
      <c r="A1311" s="154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",SOURCE!$V$2-5+4+1-1-LEN(SUBSTITUTE(SUBSTITUTE(TEXT(SOURCE!H1311,"????0"),"  ","")," ",""))), "")&amp;
      SUBSTITUTE(SUBSTITUTE(TEXT(SOURCE!H1311,"????0"),"  ","")," ","")&amp;","&amp;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EIM_DISABLED},</v>
      </c>
    </row>
    <row r="1312" spans="1:1">
      <c r="A1312" s="154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",SOURCE!$V$2-5+4+1-1-LEN(SUBSTITUTE(SUBSTITUTE(TEXT(SOURCE!H1312,"????0"),"  ","")," ",""))), "")&amp;
      SUBSTITUTE(SUBSTITUTE(TEXT(SOURCE!H1312,"????0"),"  ","")," ","")&amp;","&amp;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EIM_DISABLED},</v>
      </c>
    </row>
    <row r="1313" spans="1:1">
      <c r="A1313" s="154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",SOURCE!$V$2-5+4+1-1-LEN(SUBSTITUTE(SUBSTITUTE(TEXT(SOURCE!H1313,"????0"),"  ","")," ",""))), "")&amp;
      SUBSTITUTE(SUBSTITUTE(TEXT(SOURCE!H1313,"????0"),"  ","")," ","")&amp;","&amp;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EIM_DISABLED},</v>
      </c>
    </row>
    <row r="1314" spans="1:1">
      <c r="A1314" s="154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",SOURCE!$V$2-5+4+1-1-LEN(SUBSTITUTE(SUBSTITUTE(TEXT(SOURCE!H1314,"????0"),"  ","")," ",""))), "")&amp;
      SUBSTITUTE(SUBSTITUTE(TEXT(SOURCE!H1314,"????0"),"  ","")," ","")&amp;","&amp;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EIM_DISABLED},</v>
      </c>
    </row>
    <row r="1315" spans="1:1">
      <c r="A1315" s="154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",SOURCE!$V$2-5+4+1-1-LEN(SUBSTITUTE(SUBSTITUTE(TEXT(SOURCE!H1315,"????0"),"  ","")," ",""))), "")&amp;
      SUBSTITUTE(SUBSTITUTE(TEXT(SOURCE!H1315,"????0"),"  ","")," ","")&amp;","&amp;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EIM_DISABLED},</v>
      </c>
    </row>
    <row r="1316" spans="1:1">
      <c r="A1316" s="154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",SOURCE!$V$2-5+4+1-1-LEN(SUBSTITUTE(SUBSTITUTE(TEXT(SOURCE!H1316,"????0"),"  ","")," ",""))), "")&amp;
      SUBSTITUTE(SUBSTITUTE(TEXT(SOURCE!H1316,"????0"),"  ","")," ","")&amp;","&amp;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EIM_DISABLED},</v>
      </c>
    </row>
    <row r="1317" spans="1:1">
      <c r="A1317" s="154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",SOURCE!$V$2-5+4+1-1-LEN(SUBSTITUTE(SUBSTITUTE(TEXT(SOURCE!H1317,"????0"),"  ","")," ",""))), "")&amp;
      SUBSTITUTE(SUBSTITUTE(TEXT(SOURCE!H1317,"????0"),"  ","")," ","")&amp;","&amp;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EIM_DISABLED},</v>
      </c>
    </row>
    <row r="1318" spans="1:1">
      <c r="A1318" s="154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",SOURCE!$V$2-5+4+1-1-LEN(SUBSTITUTE(SUBSTITUTE(TEXT(SOURCE!H1318,"????0"),"  ","")," ",""))), "")&amp;
      SUBSTITUTE(SUBSTITUTE(TEXT(SOURCE!H1318,"????0"),"  ","")," ","")&amp;","&amp;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EIM_DISABLED},</v>
      </c>
    </row>
    <row r="1319" spans="1:1">
      <c r="A1319" s="154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",SOURCE!$V$2-5+4+1-1-LEN(SUBSTITUTE(SUBSTITUTE(TEXT(SOURCE!H1319,"????0"),"  ","")," ",""))), "")&amp;
      SUBSTITUTE(SUBSTITUTE(TEXT(SOURCE!H1319,"????0"),"  ","")," ","")&amp;","&amp;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EIM_DISABLED},</v>
      </c>
    </row>
    <row r="1320" spans="1:1">
      <c r="A1320" s="154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",SOURCE!$V$2-5+4+1-1-LEN(SUBSTITUTE(SUBSTITUTE(TEXT(SOURCE!H1320,"????0"),"  ","")," ",""))), "")&amp;
      SUBSTITUTE(SUBSTITUTE(TEXT(SOURCE!H1320,"????0"),"  ","")," ","")&amp;","&amp;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EIM_DISABLED},</v>
      </c>
    </row>
    <row r="1321" spans="1:1">
      <c r="A1321" s="154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",SOURCE!$V$2-5+4+1-1-LEN(SUBSTITUTE(SUBSTITUTE(TEXT(SOURCE!H1321,"????0"),"  ","")," ",""))), "")&amp;
      SUBSTITUTE(SUBSTITUTE(TEXT(SOURCE!H1321,"????0"),"  ","")," ","")&amp;","&amp;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EIM_DISABLED},</v>
      </c>
    </row>
    <row r="1322" spans="1:1">
      <c r="A1322" s="154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",SOURCE!$V$2-5+4+1-1-LEN(SUBSTITUTE(SUBSTITUTE(TEXT(SOURCE!H1322,"????0"),"  ","")," ",""))), "")&amp;
      SUBSTITUTE(SUBSTITUTE(TEXT(SOURCE!H1322,"????0"),"  ","")," ","")&amp;","&amp;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EIM_DISABLED},</v>
      </c>
    </row>
    <row r="1323" spans="1:1">
      <c r="A1323" s="154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",SOURCE!$V$2-5+4+1-1-LEN(SUBSTITUTE(SUBSTITUTE(TEXT(SOURCE!H1323,"????0"),"  ","")," ",""))), "")&amp;
      SUBSTITUTE(SUBSTITUTE(TEXT(SOURCE!H1323,"????0"),"  ","")," ","")&amp;","&amp;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EIM_DISABLED},</v>
      </c>
    </row>
    <row r="1324" spans="1:1">
      <c r="A1324" s="154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",SOURCE!$V$2-5+4+1-1-LEN(SUBSTITUTE(SUBSTITUTE(TEXT(SOURCE!H1324,"????0"),"  ","")," ",""))), "")&amp;
      SUBSTITUTE(SUBSTITUTE(TEXT(SOURCE!H1324,"????0"),"  ","")," ","")&amp;","&amp;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EIM_DISABLED},</v>
      </c>
    </row>
    <row r="1325" spans="1:1">
      <c r="A1325" s="154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",SOURCE!$V$2-5+4+1-1-LEN(SUBSTITUTE(SUBSTITUTE(TEXT(SOURCE!H1325,"????0"),"  ","")," ",""))), "")&amp;
      SUBSTITUTE(SUBSTITUTE(TEXT(SOURCE!H1325,"????0"),"  ","")," ","")&amp;","&amp;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EIM_DISABLED},</v>
      </c>
    </row>
    <row r="1326" spans="1:1">
      <c r="A1326" s="154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",SOURCE!$V$2-5+4+1-1-LEN(SUBSTITUTE(SUBSTITUTE(TEXT(SOURCE!H1326,"????0"),"  ","")," ",""))), "")&amp;
      SUBSTITUTE(SUBSTITUTE(TEXT(SOURCE!H1326,"????0"),"  ","")," ","")&amp;","&amp;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EIM_DISABLED},</v>
      </c>
    </row>
    <row r="1327" spans="1:1">
      <c r="A1327" s="154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",SOURCE!$V$2-5+4+1-1-LEN(SUBSTITUTE(SUBSTITUTE(TEXT(SOURCE!H1327,"????0"),"  ","")," ",""))), "")&amp;
      SUBSTITUTE(SUBSTITUTE(TEXT(SOURCE!H1327,"????0"),"  ","")," ","")&amp;","&amp;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      "},"&amp;IF(SOURCE!O1327&lt;&gt;"",""&amp;SOURCE!O1327,"")
 )
)
)</f>
        <v/>
      </c>
    </row>
    <row r="1328" spans="1:1">
      <c r="A1328" s="154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",SOURCE!$V$2-5+4+1-1-LEN(SUBSTITUTE(SUBSTITUTE(TEXT(SOURCE!H1328,"????0"),"  ","")," ",""))), "")&amp;
      SUBSTITUTE(SUBSTITUTE(TEXT(SOURCE!H1328,"????0"),"  ","")," ","")&amp;","&amp;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      "},"&amp;IF(SOURCE!O1328&lt;&gt;"",""&amp;SOURCE!O1328,"")
 )
)
)</f>
        <v/>
      </c>
    </row>
    <row r="1329" spans="1:1">
      <c r="A1329" s="154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",SOURCE!$V$2-5+4+1-1-LEN(SUBSTITUTE(SUBSTITUTE(TEXT(SOURCE!H1329,"????0"),"  ","")," ",""))), "")&amp;
      SUBSTITUTE(SUBSTITUTE(TEXT(SOURCE!H1329,"????0"),"  ","")," ","")&amp;","&amp;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      "},"&amp;IF(SOURCE!O1329&lt;&gt;"",""&amp;SOURCE!O1329,"")
 )
)
)</f>
        <v>// Curve fitting</v>
      </c>
    </row>
    <row r="1330" spans="1:1">
      <c r="A1330" s="154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",SOURCE!$V$2-5+4+1-1-LEN(SUBSTITUTE(SUBSTITUTE(TEXT(SOURCE!H1330,"????0"),"  ","")," ",""))), "")&amp;
      SUBSTITUTE(SUBSTITUTE(TEXT(SOURCE!H1330,"????0"),"  ","")," ","")&amp;","&amp;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EIM_DISABLED},</v>
      </c>
    </row>
    <row r="1331" spans="1:1">
      <c r="A1331" s="154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",SOURCE!$V$2-5+4+1-1-LEN(SUBSTITUTE(SUBSTITUTE(TEXT(SOURCE!H1331,"????0"),"  ","")," ",""))), "")&amp;
      SUBSTITUTE(SUBSTITUTE(TEXT(SOURCE!H1331,"????0"),"  ","")," ","")&amp;","&amp;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EIM_DISABLED},</v>
      </c>
    </row>
    <row r="1332" spans="1:1">
      <c r="A1332" s="154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",SOURCE!$V$2-5+4+1-1-LEN(SUBSTITUTE(SUBSTITUTE(TEXT(SOURCE!H1332,"????0"),"  ","")," ",""))), "")&amp;
      SUBSTITUTE(SUBSTITUTE(TEXT(SOURCE!H1332,"????0"),"  ","")," ","")&amp;","&amp;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EIM_DISABLED},</v>
      </c>
    </row>
    <row r="1333" spans="1:1">
      <c r="A1333" s="154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",SOURCE!$V$2-5+4+1-1-LEN(SUBSTITUTE(SUBSTITUTE(TEXT(SOURCE!H1333,"????0"),"  ","")," ",""))), "")&amp;
      SUBSTITUTE(SUBSTITUTE(TEXT(SOURCE!H1333,"????0"),"  ","")," ","")&amp;","&amp;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EIM_DISABLED},</v>
      </c>
    </row>
    <row r="1334" spans="1:1">
      <c r="A1334" s="154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",SOURCE!$V$2-5+4+1-1-LEN(SUBSTITUTE(SUBSTITUTE(TEXT(SOURCE!H1334,"????0"),"  ","")," ",""))), "")&amp;
      SUBSTITUTE(SUBSTITUTE(TEXT(SOURCE!H1334,"????0"),"  ","")," ","")&amp;","&amp;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EIM_DISABLED},</v>
      </c>
    </row>
    <row r="1335" spans="1:1">
      <c r="A1335" s="154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",SOURCE!$V$2-5+4+1-1-LEN(SUBSTITUTE(SUBSTITUTE(TEXT(SOURCE!H1335,"????0"),"  ","")," ",""))), "")&amp;
      SUBSTITUTE(SUBSTITUTE(TEXT(SOURCE!H1335,"????0"),"  ","")," ","")&amp;","&amp;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EIM_DISABLED},</v>
      </c>
    </row>
    <row r="1336" spans="1:1">
      <c r="A1336" s="154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",SOURCE!$V$2-5+4+1-1-LEN(SUBSTITUTE(SUBSTITUTE(TEXT(SOURCE!H1336,"????0"),"  ","")," ",""))), "")&amp;
      SUBSTITUTE(SUBSTITUTE(TEXT(SOURCE!H1336,"????0"),"  ","")," ","")&amp;","&amp;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EIM_DISABLED},</v>
      </c>
    </row>
    <row r="1337" spans="1:1">
      <c r="A1337" s="154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",SOURCE!$V$2-5+4+1-1-LEN(SUBSTITUTE(SUBSTITUTE(TEXT(SOURCE!H1337,"????0"),"  ","")," ",""))), "")&amp;
      SUBSTITUTE(SUBSTITUTE(TEXT(SOURCE!H1337,"????0"),"  ","")," ","")&amp;","&amp;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EIM_DISABLED},</v>
      </c>
    </row>
    <row r="1338" spans="1:1">
      <c r="A1338" s="154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",SOURCE!$V$2-5+4+1-1-LEN(SUBSTITUTE(SUBSTITUTE(TEXT(SOURCE!H1338,"????0"),"  ","")," ",""))), "")&amp;
      SUBSTITUTE(SUBSTITUTE(TEXT(SOURCE!H1338,"????0"),"  ","")," ","")&amp;","&amp;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EIM_DISABLED},</v>
      </c>
    </row>
    <row r="1339" spans="1:1">
      <c r="A1339" s="154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",SOURCE!$V$2-5+4+1-1-LEN(SUBSTITUTE(SUBSTITUTE(TEXT(SOURCE!H1339,"????0"),"  ","")," ",""))), "")&amp;
      SUBSTITUTE(SUBSTITUTE(TEXT(SOURCE!H1339,"????0"),"  ","")," ","")&amp;","&amp;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EIM_DISABLED},</v>
      </c>
    </row>
    <row r="1340" spans="1:1">
      <c r="A1340" s="154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",SOURCE!$V$2-5+4+1-1-LEN(SUBSTITUTE(SUBSTITUTE(TEXT(SOURCE!H1340,"????0"),"  ","")," ",""))), "")&amp;
      SUBSTITUTE(SUBSTITUTE(TEXT(SOURCE!H1340,"????0"),"  ","")," ","")&amp;","&amp;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EIM_DISABLED},</v>
      </c>
    </row>
    <row r="1341" spans="1:1">
      <c r="A1341" s="154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",SOURCE!$V$2-5+4+1-1-LEN(SUBSTITUTE(SUBSTITUTE(TEXT(SOURCE!H1341,"????0"),"  ","")," ",""))), "")&amp;
      SUBSTITUTE(SUBSTITUTE(TEXT(SOURCE!H1341,"????0"),"  ","")," ","")&amp;","&amp;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EIM_DISABLED},</v>
      </c>
    </row>
    <row r="1342" spans="1:1">
      <c r="A1342" s="154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",SOURCE!$V$2-5+4+1-1-LEN(SUBSTITUTE(SUBSTITUTE(TEXT(SOURCE!H1342,"????0"),"  ","")," ",""))), "")&amp;
      SUBSTITUTE(SUBSTITUTE(TEXT(SOURCE!H1342,"????0"),"  ","")," ","")&amp;","&amp;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EIM_DISABLED},</v>
      </c>
    </row>
    <row r="1343" spans="1:1">
      <c r="A1343" s="154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",SOURCE!$V$2-5+4+1-1-LEN(SUBSTITUTE(SUBSTITUTE(TEXT(SOURCE!H1343,"????0"),"  ","")," ",""))), "")&amp;
      SUBSTITUTE(SUBSTITUTE(TEXT(SOURCE!H1343,"????0"),"  ","")," ","")&amp;","&amp;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EIM_DISABLED},</v>
      </c>
    </row>
    <row r="1344" spans="1:1">
      <c r="A1344" s="154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",SOURCE!$V$2-5+4+1-1-LEN(SUBSTITUTE(SUBSTITUTE(TEXT(SOURCE!H1344,"????0"),"  ","")," ",""))), "")&amp;
      SUBSTITUTE(SUBSTITUTE(TEXT(SOURCE!H1344,"????0"),"  ","")," ","")&amp;","&amp;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EIM_DISABLED},</v>
      </c>
    </row>
    <row r="1345" spans="1:1">
      <c r="A1345" s="154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",SOURCE!$V$2-5+4+1-1-LEN(SUBSTITUTE(SUBSTITUTE(TEXT(SOURCE!H1345,"????0"),"  ","")," ",""))), "")&amp;
      SUBSTITUTE(SUBSTITUTE(TEXT(SOURCE!H1345,"????0"),"  ","")," ","")&amp;","&amp;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EIM_DISABLED},</v>
      </c>
    </row>
    <row r="1346" spans="1:1">
      <c r="A1346" s="154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",SOURCE!$V$2-5+4+1-1-LEN(SUBSTITUTE(SUBSTITUTE(TEXT(SOURCE!H1346,"????0"),"  ","")," ",""))), "")&amp;
      SUBSTITUTE(SUBSTITUTE(TEXT(SOURCE!H1346,"????0"),"  ","")," ","")&amp;","&amp;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      "},"&amp;IF(SOURCE!O1346&lt;&gt;"",""&amp;SOURCE!O1346,"")
 )
)
)</f>
        <v/>
      </c>
    </row>
    <row r="1347" spans="1:1">
      <c r="A1347" s="154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",SOURCE!$V$2-5+4+1-1-LEN(SUBSTITUTE(SUBSTITUTE(TEXT(SOURCE!H1347,"????0"),"  ","")," ",""))), "")&amp;
      SUBSTITUTE(SUBSTITUTE(TEXT(SOURCE!H1347,"????0"),"  ","")," ","")&amp;","&amp;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      "},"&amp;IF(SOURCE!O1347&lt;&gt;"",""&amp;SOURCE!O1347,"")
 )
)
)</f>
        <v/>
      </c>
    </row>
    <row r="1348" spans="1:1">
      <c r="A1348" s="154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",SOURCE!$V$2-5+4+1-1-LEN(SUBSTITUTE(SUBSTITUTE(TEXT(SOURCE!H1348,"????0"),"  ","")," ",""))), "")&amp;
      SUBSTITUTE(SUBSTITUTE(TEXT(SOURCE!H1348,"????0"),"  ","")," ","")&amp;","&amp;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      "},"&amp;IF(SOURCE!O1348&lt;&gt;"",""&amp;SOURCE!O1348,"")
 )
)
)</f>
        <v>// Menus</v>
      </c>
    </row>
    <row r="1349" spans="1:1">
      <c r="A1349" s="154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",SOURCE!$V$2-5+4+1-1-LEN(SUBSTITUTE(SUBSTITUTE(TEXT(SOURCE!H1349,"????0"),"  ","")," ",""))), "")&amp;
      SUBSTITUTE(SUBSTITUTE(TEXT(SOURCE!H1349,"????0"),"  ","")," ","")&amp;","&amp;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EIM_DISABLED},</v>
      </c>
    </row>
    <row r="1350" spans="1:1">
      <c r="A1350" s="154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",SOURCE!$V$2-5+4+1-1-LEN(SUBSTITUTE(SUBSTITUTE(TEXT(SOURCE!H1350,"????0"),"  ","")," ",""))), "")&amp;
      SUBSTITUTE(SUBSTITUTE(TEXT(SOURCE!H1350,"????0"),"  ","")," ","")&amp;","&amp;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EIM_DISABLED},</v>
      </c>
    </row>
    <row r="1351" spans="1:1">
      <c r="A1351" s="154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",SOURCE!$V$2-5+4+1-1-LEN(SUBSTITUTE(SUBSTITUTE(TEXT(SOURCE!H1351,"????0"),"  ","")," ",""))), "")&amp;
      SUBSTITUTE(SUBSTITUTE(TEXT(SOURCE!H1351,"????0"),"  ","")," ","")&amp;","&amp;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EIM_DISABLED},</v>
      </c>
    </row>
    <row r="1352" spans="1:1">
      <c r="A1352" s="154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",SOURCE!$V$2-5+4+1-1-LEN(SUBSTITUTE(SUBSTITUTE(TEXT(SOURCE!H1352,"????0"),"  ","")," ",""))), "")&amp;
      SUBSTITUTE(SUBSTITUTE(TEXT(SOURCE!H1352,"????0"),"  ","")," ","")&amp;","&amp;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EIM_DISABLED},</v>
      </c>
    </row>
    <row r="1353" spans="1:1">
      <c r="A1353" s="154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",SOURCE!$V$2-5+4+1-1-LEN(SUBSTITUTE(SUBSTITUTE(TEXT(SOURCE!H1353,"????0"),"  ","")," ",""))), "")&amp;
      SUBSTITUTE(SUBSTITUTE(TEXT(SOURCE!H1353,"????0"),"  ","")," ","")&amp;","&amp;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| EIM_DISABLED},</v>
      </c>
    </row>
    <row r="1354" spans="1:1">
      <c r="A1354" s="154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",SOURCE!$V$2-5+4+1-1-LEN(SUBSTITUTE(SUBSTITUTE(TEXT(SOURCE!H1354,"????0"),"  ","")," ",""))), "")&amp;
      SUBSTITUTE(SUBSTITUTE(TEXT(SOURCE!H1354,"????0"),"  ","")," ","")&amp;","&amp;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EIM_DISABLED},// JM</v>
      </c>
    </row>
    <row r="1355" spans="1:1">
      <c r="A1355" s="154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",SOURCE!$V$2-5+4+1-1-LEN(SUBSTITUTE(SUBSTITUTE(TEXT(SOURCE!H1355,"????0"),"  ","")," ",""))), "")&amp;
      SUBSTITUTE(SUBSTITUTE(TEXT(SOURCE!H1355,"????0"),"  ","")," ","")&amp;","&amp;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EIM_DISABLED},</v>
      </c>
    </row>
    <row r="1356" spans="1:1">
      <c r="A1356" s="154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",SOURCE!$V$2-5+4+1-1-LEN(SUBSTITUTE(SUBSTITUTE(TEXT(SOURCE!H1356,"????0"),"  ","")," ",""))), "")&amp;
      SUBSTITUTE(SUBSTITUTE(TEXT(SOURCE!H1356,"????0"),"  ","")," ","")&amp;","&amp;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EIM_DISABLED},</v>
      </c>
    </row>
    <row r="1357" spans="1:1">
      <c r="A1357" s="154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",SOURCE!$V$2-5+4+1-1-LEN(SUBSTITUTE(SUBSTITUTE(TEXT(SOURCE!H1357,"????0"),"  ","")," ",""))), "")&amp;
      SUBSTITUTE(SUBSTITUTE(TEXT(SOURCE!H1357,"????0"),"  ","")," ","")&amp;","&amp;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EIM_DISABLED},</v>
      </c>
    </row>
    <row r="1358" spans="1:1">
      <c r="A1358" s="154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",SOURCE!$V$2-5+4+1-1-LEN(SUBSTITUTE(SUBSTITUTE(TEXT(SOURCE!H1358,"????0"),"  ","")," ",""))), "")&amp;
      SUBSTITUTE(SUBSTITUTE(TEXT(SOURCE!H1358,"????0"),"  ","")," ","")&amp;","&amp;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EIM_DISABLED},//JM Keeps the same. Don't havce space for more on kjeyplate</v>
      </c>
    </row>
    <row r="1359" spans="1:1">
      <c r="A1359" s="154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",SOURCE!$V$2-5+4+1-1-LEN(SUBSTITUTE(SUBSTITUTE(TEXT(SOURCE!H1359,"????0"),"  ","")," ",""))), "")&amp;
      SUBSTITUTE(SUBSTITUTE(TEXT(SOURCE!H1359,"????0"),"  ","")," ","")&amp;","&amp;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EIM_DISABLED},</v>
      </c>
    </row>
    <row r="1360" spans="1:1">
      <c r="A1360" s="154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",SOURCE!$V$2-5+4+1-1-LEN(SUBSTITUTE(SUBSTITUTE(TEXT(SOURCE!H1360,"????0"),"  ","")," ",""))), "")&amp;
      SUBSTITUTE(SUBSTITUTE(TEXT(SOURCE!H1360,"????0"),"  ","")," ","")&amp;","&amp;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EIM_DISABLED},</v>
      </c>
    </row>
    <row r="1361" spans="1:1">
      <c r="A1361" s="154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",SOURCE!$V$2-5+4+1-1-LEN(SUBSTITUTE(SUBSTITUTE(TEXT(SOURCE!H1361,"????0"),"  ","")," ",""))), "")&amp;
      SUBSTITUTE(SUBSTITUTE(TEXT(SOURCE!H1361,"????0"),"  ","")," ","")&amp;","&amp;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EIM_DISABLED},</v>
      </c>
    </row>
    <row r="1362" spans="1:1">
      <c r="A1362" s="154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",SOURCE!$V$2-5+4+1-1-LEN(SUBSTITUTE(SUBSTITUTE(TEXT(SOURCE!H1362,"????0"),"  ","")," ",""))), "")&amp;
      SUBSTITUTE(SUBSTITUTE(TEXT(SOURCE!H1362,"????0"),"  ","")," ","")&amp;","&amp;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EIM_DISABLED},</v>
      </c>
    </row>
    <row r="1363" spans="1:1">
      <c r="A1363" s="154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",SOURCE!$V$2-5+4+1-1-LEN(SUBSTITUTE(SUBSTITUTE(TEXT(SOURCE!H1363,"????0"),"  ","")," ",""))), "")&amp;
      SUBSTITUTE(SUBSTITUTE(TEXT(SOURCE!H1363,"????0"),"  ","")," ","")&amp;","&amp;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EIM_DISABLED},</v>
      </c>
    </row>
    <row r="1364" spans="1:1">
      <c r="A1364" s="154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",SOURCE!$V$2-5+4+1-1-LEN(SUBSTITUTE(SUBSTITUTE(TEXT(SOURCE!H1364,"????0"),"  ","")," ",""))), "")&amp;
      SUBSTITUTE(SUBSTITUTE(TEXT(SOURCE!H1364,"????0"),"  ","")," ","")&amp;","&amp;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EIM_DISABLED},</v>
      </c>
    </row>
    <row r="1365" spans="1:1">
      <c r="A1365" s="154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",SOURCE!$V$2-5+4+1-1-LEN(SUBSTITUTE(SUBSTITUTE(TEXT(SOURCE!H1365,"????0"),"  ","")," ",""))), "")&amp;
      SUBSTITUTE(SUBSTITUTE(TEXT(SOURCE!H1365,"????0"),"  ","")," ","")&amp;","&amp;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EIM_DISABLED},</v>
      </c>
    </row>
    <row r="1366" spans="1:1">
      <c r="A1366" s="154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",SOURCE!$V$2-5+4+1-1-LEN(SUBSTITUTE(SUBSTITUTE(TEXT(SOURCE!H1366,"????0"),"  ","")," ",""))), "")&amp;
      SUBSTITUTE(SUBSTITUTE(TEXT(SOURCE!H1366,"????0"),"  ","")," ","")&amp;","&amp;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EIM_DISABLED},</v>
      </c>
    </row>
    <row r="1367" spans="1:1">
      <c r="A1367" s="154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",SOURCE!$V$2-5+4+1-1-LEN(SUBSTITUTE(SUBSTITUTE(TEXT(SOURCE!H1367,"????0"),"  ","")," ",""))), "")&amp;
      SUBSTITUTE(SUBSTITUTE(TEXT(SOURCE!H1367,"????0"),"  ","")," ","")&amp;","&amp;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EIM_DISABLED},</v>
      </c>
    </row>
    <row r="1368" spans="1:1">
      <c r="A1368" s="154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",SOURCE!$V$2-5+4+1-1-LEN(SUBSTITUTE(SUBSTITUTE(TEXT(SOURCE!H1368,"????0"),"  ","")," ",""))), "")&amp;
      SUBSTITUTE(SUBSTITUTE(TEXT(SOURCE!H1368,"????0"),"  ","")," ","")&amp;","&amp;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EIM_DISABLED},</v>
      </c>
    </row>
    <row r="1369" spans="1:1">
      <c r="A1369" s="154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",SOURCE!$V$2-5+4+1-1-LEN(SUBSTITUTE(SUBSTITUTE(TEXT(SOURCE!H1369,"????0"),"  ","")," ",""))), "")&amp;
      SUBSTITUTE(SUBSTITUTE(TEXT(SOURCE!H1369,"????0"),"  ","")," ","")&amp;","&amp;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| EIM_DISABLED},</v>
      </c>
    </row>
    <row r="1370" spans="1:1">
      <c r="A1370" s="154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",SOURCE!$V$2-5+4+1-1-LEN(SUBSTITUTE(SUBSTITUTE(TEXT(SOURCE!H1370,"????0"),"  ","")," ",""))), "")&amp;
      SUBSTITUTE(SUBSTITUTE(TEXT(SOURCE!H1370,"????0"),"  ","")," ","")&amp;","&amp;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EIM_DISABLED},</v>
      </c>
    </row>
    <row r="1371" spans="1:1">
      <c r="A1371" s="154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",SOURCE!$V$2-5+4+1-1-LEN(SUBSTITUTE(SUBSTITUTE(TEXT(SOURCE!H1371,"????0"),"  ","")," ",""))), "")&amp;
      SUBSTITUTE(SUBSTITUTE(TEXT(SOURCE!H1371,"????0"),"  ","")," ","")&amp;","&amp;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EIM_DISABLED},</v>
      </c>
    </row>
    <row r="1372" spans="1:1">
      <c r="A1372" s="154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",SOURCE!$V$2-5+4+1-1-LEN(SUBSTITUTE(SUBSTITUTE(TEXT(SOURCE!H1372,"????0"),"  ","")," ",""))), "")&amp;
      SUBSTITUTE(SUBSTITUTE(TEXT(SOURCE!H1372,"????0"),"  ","")," ","")&amp;","&amp;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EIM_DISABLED},</v>
      </c>
    </row>
    <row r="1373" spans="1:1">
      <c r="A1373" s="154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",SOURCE!$V$2-5+4+1-1-LEN(SUBSTITUTE(SUBSTITUTE(TEXT(SOURCE!H1373,"????0"),"  ","")," ",""))), "")&amp;
      SUBSTITUTE(SUBSTITUTE(TEXT(SOURCE!H1373,"????0"),"  ","")," ","")&amp;","&amp;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EIM_DISABLED},</v>
      </c>
    </row>
    <row r="1374" spans="1:1">
      <c r="A1374" s="154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",SOURCE!$V$2-5+4+1-1-LEN(SUBSTITUTE(SUBSTITUTE(TEXT(SOURCE!H1374,"????0"),"  ","")," ",""))), "")&amp;
      SUBSTITUTE(SUBSTITUTE(TEXT(SOURCE!H1374,"????0"),"  ","")," ","")&amp;","&amp;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EIM_DISABLED},</v>
      </c>
    </row>
    <row r="1375" spans="1:1">
      <c r="A1375" s="154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",SOURCE!$V$2-5+4+1-1-LEN(SUBSTITUTE(SUBSTITUTE(TEXT(SOURCE!H1375,"????0"),"  ","")," ",""))), "")&amp;
      SUBSTITUTE(SUBSTITUTE(TEXT(SOURCE!H1375,"????0"),"  ","")," ","")&amp;","&amp;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EIM_DISABLED},</v>
      </c>
    </row>
    <row r="1376" spans="1:1">
      <c r="A1376" s="154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",SOURCE!$V$2-5+4+1-1-LEN(SUBSTITUTE(SUBSTITUTE(TEXT(SOURCE!H1376,"????0"),"  ","")," ",""))), "")&amp;
      SUBSTITUTE(SUBSTITUTE(TEXT(SOURCE!H1376,"????0"),"  ","")," ","")&amp;","&amp;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EIM_DISABLED},</v>
      </c>
    </row>
    <row r="1377" spans="1:1">
      <c r="A1377" s="154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",SOURCE!$V$2-5+4+1-1-LEN(SUBSTITUTE(SUBSTITUTE(TEXT(SOURCE!H1377,"????0"),"  ","")," ",""))), "")&amp;
      SUBSTITUTE(SUBSTITUTE(TEXT(SOURCE!H1377,"????0"),"  ","")," ","")&amp;","&amp;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EIM_DISABLED},</v>
      </c>
    </row>
    <row r="1378" spans="1:1">
      <c r="A1378" s="154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",SOURCE!$V$2-5+4+1-1-LEN(SUBSTITUTE(SUBSTITUTE(TEXT(SOURCE!H1378,"????0"),"  ","")," ",""))), "")&amp;
      SUBSTITUTE(SUBSTITUTE(TEXT(SOURCE!H1378,"????0"),"  ","")," ","")&amp;","&amp;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EIM_DISABLED},</v>
      </c>
    </row>
    <row r="1379" spans="1:1">
      <c r="A1379" s="154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",SOURCE!$V$2-5+4+1-1-LEN(SUBSTITUTE(SUBSTITUTE(TEXT(SOURCE!H1379,"????0"),"  ","")," ",""))), "")&amp;
      SUBSTITUTE(SUBSTITUTE(TEXT(SOURCE!H1379,"????0"),"  ","")," ","")&amp;","&amp;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EIM_DISABLED},</v>
      </c>
    </row>
    <row r="1380" spans="1:1">
      <c r="A1380" s="154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",SOURCE!$V$2-5+4+1-1-LEN(SUBSTITUTE(SUBSTITUTE(TEXT(SOURCE!H1380,"????0"),"  ","")," ",""))), "")&amp;
      SUBSTITUTE(SUBSTITUTE(TEXT(SOURCE!H1380,"????0"),"  ","")," ","")&amp;","&amp;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EIM_DISABLED},</v>
      </c>
    </row>
    <row r="1381" spans="1:1">
      <c r="A1381" s="154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",SOURCE!$V$2-5+4+1-1-LEN(SUBSTITUTE(SUBSTITUTE(TEXT(SOURCE!H1381,"????0"),"  ","")," ",""))), "")&amp;
      SUBSTITUTE(SUBSTITUTE(TEXT(SOURCE!H1381,"????0"),"  ","")," ","")&amp;","&amp;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EIM_DISABLED},</v>
      </c>
    </row>
    <row r="1382" spans="1:1">
      <c r="A1382" s="154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",SOURCE!$V$2-5+4+1-1-LEN(SUBSTITUTE(SUBSTITUTE(TEXT(SOURCE!H1382,"????0"),"  ","")," ",""))), "")&amp;
      SUBSTITUTE(SUBSTITUTE(TEXT(SOURCE!H1382,"????0"),"  ","")," ","")&amp;","&amp;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EIM_DISABLED},</v>
      </c>
    </row>
    <row r="1383" spans="1:1">
      <c r="A1383" s="154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",SOURCE!$V$2-5+4+1-1-LEN(SUBSTITUTE(SUBSTITUTE(TEXT(SOURCE!H1383,"????0"),"  ","")," ",""))), "")&amp;
      SUBSTITUTE(SUBSTITUTE(TEXT(SOURCE!H1383,"????0"),"  ","")," ","")&amp;","&amp;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EIM_DISABLED},</v>
      </c>
    </row>
    <row r="1384" spans="1:1">
      <c r="A1384" s="154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",SOURCE!$V$2-5+4+1-1-LEN(SUBSTITUTE(SUBSTITUTE(TEXT(SOURCE!H1384,"????0"),"  ","")," ",""))), "")&amp;
      SUBSTITUTE(SUBSTITUTE(TEXT(SOURCE!H1384,"????0"),"  ","")," ","")&amp;","&amp;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EIM_DISABLED},</v>
      </c>
    </row>
    <row r="1385" spans="1:1">
      <c r="A1385" s="154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",SOURCE!$V$2-5+4+1-1-LEN(SUBSTITUTE(SUBSTITUTE(TEXT(SOURCE!H1385,"????0"),"  ","")," ",""))), "")&amp;
      SUBSTITUTE(SUBSTITUTE(TEXT(SOURCE!H1385,"????0"),"  ","")," ","")&amp;","&amp;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EIM_DISABLED},</v>
      </c>
    </row>
    <row r="1386" spans="1:1">
      <c r="A1386" s="154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",SOURCE!$V$2-5+4+1-1-LEN(SUBSTITUTE(SUBSTITUTE(TEXT(SOURCE!H1386,"????0"),"  ","")," ",""))), "")&amp;
      SUBSTITUTE(SUBSTITUTE(TEXT(SOURCE!H1386,"????0"),"  ","")," ","")&amp;","&amp;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EIM_DISABLED},</v>
      </c>
    </row>
    <row r="1387" spans="1:1">
      <c r="A1387" s="154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",SOURCE!$V$2-5+4+1-1-LEN(SUBSTITUTE(SUBSTITUTE(TEXT(SOURCE!H1387,"????0"),"  ","")," ",""))), "")&amp;
      SUBSTITUTE(SUBSTITUTE(TEXT(SOURCE!H1387,"????0"),"  ","")," ","")&amp;","&amp;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EIM_DISABLED},</v>
      </c>
    </row>
    <row r="1388" spans="1:1">
      <c r="A1388" s="154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",SOURCE!$V$2-5+4+1-1-LEN(SUBSTITUTE(SUBSTITUTE(TEXT(SOURCE!H1388,"????0"),"  ","")," ",""))), "")&amp;
      SUBSTITUTE(SUBSTITUTE(TEXT(SOURCE!H1388,"????0"),"  ","")," ","")&amp;","&amp;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EIM_DISABLED},</v>
      </c>
    </row>
    <row r="1389" spans="1:1">
      <c r="A1389" s="154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",SOURCE!$V$2-5+4+1-1-LEN(SUBSTITUTE(SUBSTITUTE(TEXT(SOURCE!H1389,"????0"),"  ","")," ",""))), "")&amp;
      SUBSTITUTE(SUBSTITUTE(TEXT(SOURCE!H1389,"????0"),"  ","")," ","")&amp;","&amp;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| EIM_DISABLED},</v>
      </c>
    </row>
    <row r="1390" spans="1:1">
      <c r="A1390" s="154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",SOURCE!$V$2-5+4+1-1-LEN(SUBSTITUTE(SUBSTITUTE(TEXT(SOURCE!H1390,"????0"),"  ","")," ",""))), "")&amp;
      SUBSTITUTE(SUBSTITUTE(TEXT(SOURCE!H1390,"????0"),"  ","")," ","")&amp;","&amp;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EIM_DISABLED},</v>
      </c>
    </row>
    <row r="1391" spans="1:1">
      <c r="A1391" s="154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",SOURCE!$V$2-5+4+1-1-LEN(SUBSTITUTE(SUBSTITUTE(TEXT(SOURCE!H1391,"????0"),"  ","")," ",""))), "")&amp;
      SUBSTITUTE(SUBSTITUTE(TEXT(SOURCE!H1391,"????0"),"  ","")," ","")&amp;","&amp;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EIM_DISABLED},</v>
      </c>
    </row>
    <row r="1392" spans="1:1">
      <c r="A1392" s="154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",SOURCE!$V$2-5+4+1-1-LEN(SUBSTITUTE(SUBSTITUTE(TEXT(SOURCE!H1392,"????0"),"  ","")," ",""))), "")&amp;
      SUBSTITUTE(SUBSTITUTE(TEXT(SOURCE!H1392,"????0"),"  ","")," ","")&amp;","&amp;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EIM_DISABLED},</v>
      </c>
    </row>
    <row r="1393" spans="1:1">
      <c r="A1393" s="154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",SOURCE!$V$2-5+4+1-1-LEN(SUBSTITUTE(SUBSTITUTE(TEXT(SOURCE!H1393,"????0"),"  ","")," ",""))), "")&amp;
      SUBSTITUTE(SUBSTITUTE(TEXT(SOURCE!H1393,"????0"),"  ","")," ","")&amp;","&amp;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EIM_DISABLED},</v>
      </c>
    </row>
    <row r="1394" spans="1:1">
      <c r="A1394" s="154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",SOURCE!$V$2-5+4+1-1-LEN(SUBSTITUTE(SUBSTITUTE(TEXT(SOURCE!H1394,"????0"),"  ","")," ",""))), "")&amp;
      SUBSTITUTE(SUBSTITUTE(TEXT(SOURCE!H1394,"????0"),"  ","")," ","")&amp;","&amp;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EIM_DISABLED},</v>
      </c>
    </row>
    <row r="1395" spans="1:1">
      <c r="A1395" s="154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",SOURCE!$V$2-5+4+1-1-LEN(SUBSTITUTE(SUBSTITUTE(TEXT(SOURCE!H1395,"????0"),"  ","")," ",""))), "")&amp;
      SUBSTITUTE(SUBSTITUTE(TEXT(SOURCE!H1395,"????0"),"  ","")," ","")&amp;","&amp;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EIM_DISABLED},</v>
      </c>
    </row>
    <row r="1396" spans="1:1">
      <c r="A1396" s="154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",SOURCE!$V$2-5+4+1-1-LEN(SUBSTITUTE(SUBSTITUTE(TEXT(SOURCE!H1396,"????0"),"  ","")," ",""))), "")&amp;
      SUBSTITUTE(SUBSTITUTE(TEXT(SOURCE!H1396,"????0"),"  ","")," ","")&amp;","&amp;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EIM_DISABLED},</v>
      </c>
    </row>
    <row r="1397" spans="1:1">
      <c r="A1397" s="154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",SOURCE!$V$2-5+4+1-1-LEN(SUBSTITUTE(SUBSTITUTE(TEXT(SOURCE!H1397,"????0"),"  ","")," ",""))), "")&amp;
      SUBSTITUTE(SUBSTITUTE(TEXT(SOURCE!H1397,"????0"),"  ","")," ","")&amp;","&amp;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EIM_DISABLED},</v>
      </c>
    </row>
    <row r="1398" spans="1:1">
      <c r="A1398" s="154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",SOURCE!$V$2-5+4+1-1-LEN(SUBSTITUTE(SUBSTITUTE(TEXT(SOURCE!H1398,"????0"),"  ","")," ",""))), "")&amp;
      SUBSTITUTE(SUBSTITUTE(TEXT(SOURCE!H1398,"????0"),"  ","")," ","")&amp;","&amp;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EIM_DISABLED},</v>
      </c>
    </row>
    <row r="1399" spans="1:1">
      <c r="A1399" s="154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",SOURCE!$V$2-5+4+1-1-LEN(SUBSTITUTE(SUBSTITUTE(TEXT(SOURCE!H1399,"????0"),"  ","")," ",""))), "")&amp;
      SUBSTITUTE(SUBSTITUTE(TEXT(SOURCE!H1399,"????0"),"  ","")," ","")&amp;","&amp;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EIM_DISABLED},</v>
      </c>
    </row>
    <row r="1400" spans="1:1">
      <c r="A1400" s="154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",SOURCE!$V$2-5+4+1-1-LEN(SUBSTITUTE(SUBSTITUTE(TEXT(SOURCE!H1400,"????0"),"  ","")," ",""))), "")&amp;
      SUBSTITUTE(SUBSTITUTE(TEXT(SOURCE!H1400,"????0"),"  ","")," ","")&amp;","&amp;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EIM_DISABLED},</v>
      </c>
    </row>
    <row r="1401" spans="1:1">
      <c r="A1401" s="154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",SOURCE!$V$2-5+4+1-1-LEN(SUBSTITUTE(SUBSTITUTE(TEXT(SOURCE!H1401,"????0"),"  ","")," ",""))), "")&amp;
      SUBSTITUTE(SUBSTITUTE(TEXT(SOURCE!H1401,"????0"),"  ","")," ","")&amp;","&amp;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EIM_DISABLED},</v>
      </c>
    </row>
    <row r="1402" spans="1:1">
      <c r="A1402" s="154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",SOURCE!$V$2-5+4+1-1-LEN(SUBSTITUTE(SUBSTITUTE(TEXT(SOURCE!H1402,"????0"),"  ","")," ",""))), "")&amp;
      SUBSTITUTE(SUBSTITUTE(TEXT(SOURCE!H1402,"????0"),"  ","")," ","")&amp;","&amp;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EIM_DISABLED},</v>
      </c>
    </row>
    <row r="1403" spans="1:1">
      <c r="A1403" s="154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",SOURCE!$V$2-5+4+1-1-LEN(SUBSTITUTE(SUBSTITUTE(TEXT(SOURCE!H1403,"????0"),"  ","")," ",""))), "")&amp;
      SUBSTITUTE(SUBSTITUTE(TEXT(SOURCE!H1403,"????0"),"  ","")," ","")&amp;","&amp;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EIM_DISABLED},//JM</v>
      </c>
    </row>
    <row r="1404" spans="1:1">
      <c r="A1404" s="154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",SOURCE!$V$2-5+4+1-1-LEN(SUBSTITUTE(SUBSTITUTE(TEXT(SOURCE!H1404,"????0"),"  ","")," ",""))), "")&amp;
      SUBSTITUTE(SUBSTITUTE(TEXT(SOURCE!H1404,"????0"),"  ","")," ","")&amp;","&amp;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EIM_DISABLED},</v>
      </c>
    </row>
    <row r="1405" spans="1:1">
      <c r="A1405" s="154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",SOURCE!$V$2-5+4+1-1-LEN(SUBSTITUTE(SUBSTITUTE(TEXT(SOURCE!H1405,"????0"),"  ","")," ",""))), "")&amp;
      SUBSTITUTE(SUBSTITUTE(TEXT(SOURCE!H1405,"????0"),"  ","")," ","")&amp;","&amp;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EIM_DISABLED},//JM Change U&gt; arrow to CONV. Changed again to UNIT</v>
      </c>
    </row>
    <row r="1406" spans="1:1">
      <c r="A1406" s="154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",SOURCE!$V$2-5+4+1-1-LEN(SUBSTITUTE(SUBSTITUTE(TEXT(SOURCE!H1406,"????0"),"  ","")," ",""))), "")&amp;
      SUBSTITUTE(SUBSTITUTE(TEXT(SOURCE!H1406,"????0"),"  ","")," ","")&amp;","&amp;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EIM_DISABLED},</v>
      </c>
    </row>
    <row r="1407" spans="1:1">
      <c r="A1407" s="154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",SOURCE!$V$2-5+4+1-1-LEN(SUBSTITUTE(SUBSTITUTE(TEXT(SOURCE!H1407,"????0"),"  ","")," ",""))), "")&amp;
      SUBSTITUTE(SUBSTITUTE(TEXT(SOURCE!H1407,"????0"),"  ","")," ","")&amp;","&amp;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EIM_DISABLED},</v>
      </c>
    </row>
    <row r="1408" spans="1:1">
      <c r="A1408" s="154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",SOURCE!$V$2-5+4+1-1-LEN(SUBSTITUTE(SUBSTITUTE(TEXT(SOURCE!H1408,"????0"),"  ","")," ",""))), "")&amp;
      SUBSTITUTE(SUBSTITUTE(TEXT(SOURCE!H1408,"????0"),"  ","")," ","")&amp;","&amp;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EIM_DISABLED},</v>
      </c>
    </row>
    <row r="1409" spans="1:1">
      <c r="A1409" s="154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",SOURCE!$V$2-5+4+1-1-LEN(SUBSTITUTE(SUBSTITUTE(TEXT(SOURCE!H1409,"????0"),"  ","")," ",""))), "")&amp;
      SUBSTITUTE(SUBSTITUTE(TEXT(SOURCE!H1409,"????0"),"  ","")," ","")&amp;","&amp;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EIM_DISABLED},</v>
      </c>
    </row>
    <row r="1410" spans="1:1">
      <c r="A1410" s="154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",SOURCE!$V$2-5+4+1-1-LEN(SUBSTITUTE(SUBSTITUTE(TEXT(SOURCE!H1410,"????0"),"  ","")," ",""))), "")&amp;
      SUBSTITUTE(SUBSTITUTE(TEXT(SOURCE!H1410,"????0"),"  ","")," ","")&amp;","&amp;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EIM_DISABLED},</v>
      </c>
    </row>
    <row r="1411" spans="1:1">
      <c r="A1411" s="154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",SOURCE!$V$2-5+4+1-1-LEN(SUBSTITUTE(SUBSTITUTE(TEXT(SOURCE!H1411,"????0"),"  ","")," ",""))), "")&amp;
      SUBSTITUTE(SUBSTITUTE(TEXT(SOURCE!H1411,"????0"),"  ","")," ","")&amp;","&amp;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EIM_DISABLED},</v>
      </c>
    </row>
    <row r="1412" spans="1:1">
      <c r="A1412" s="154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",SOURCE!$V$2-5+4+1-1-LEN(SUBSTITUTE(SUBSTITUTE(TEXT(SOURCE!H1412,"????0"),"  ","")," ",""))), "")&amp;
      SUBSTITUTE(SUBSTITUTE(TEXT(SOURCE!H1412,"????0"),"  ","")," ","")&amp;","&amp;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EIM_DISABLED},//JM Changed a.FN to STRNG</v>
      </c>
    </row>
    <row r="1413" spans="1:1">
      <c r="A1413" s="154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",SOURCE!$V$2-5+4+1-1-LEN(SUBSTITUTE(SUBSTITUTE(TEXT(SOURCE!H1413,"????0"),"  ","")," ",""))), "")&amp;
      SUBSTITUTE(SUBSTITUTE(TEXT(SOURCE!H1413,"????0"),"  ","")," ","")&amp;","&amp;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EIM_DISABLED}, // Upper case greek letters</v>
      </c>
    </row>
    <row r="1414" spans="1:1">
      <c r="A1414" s="154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",SOURCE!$V$2-5+4+1-1-LEN(SUBSTITUTE(SUBSTITUTE(TEXT(SOURCE!H1414,"????0"),"  ","")," ",""))), "")&amp;
      SUBSTITUTE(SUBSTITUTE(TEXT(SOURCE!H1414,"????0"),"  ","")," ","")&amp;","&amp;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EIM_DISABLED}, // Upper case intl letters</v>
      </c>
    </row>
    <row r="1415" spans="1:1">
      <c r="A1415" s="154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",SOURCE!$V$2-5+4+1-1-LEN(SUBSTITUTE(SUBSTITUTE(TEXT(SOURCE!H1415,"????0"),"  ","")," ",""))), "")&amp;
      SUBSTITUTE(SUBSTITUTE(TEXT(SOURCE!H1415,"????0"),"  ","")," ","")&amp;","&amp;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EIM_DISABLED},</v>
      </c>
    </row>
    <row r="1416" spans="1:1">
      <c r="A1416" s="154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",SOURCE!$V$2-5+4+1-1-LEN(SUBSTITUTE(SUBSTITUTE(TEXT(SOURCE!H1416,"????0"),"  ","")," ",""))), "")&amp;
      SUBSTITUTE(SUBSTITUTE(TEXT(SOURCE!H1416,"????0"),"  ","")," ","")&amp;","&amp;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EIM_DISABLED},</v>
      </c>
    </row>
    <row r="1417" spans="1:1">
      <c r="A1417" s="154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",SOURCE!$V$2-5+4+1-1-LEN(SUBSTITUTE(SUBSTITUTE(TEXT(SOURCE!H1417,"????0"),"  ","")," ",""))), "")&amp;
      SUBSTITUTE(SUBSTITUTE(TEXT(SOURCE!H1417,"????0"),"  ","")," ","")&amp;","&amp;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| EIM_DISABLED},</v>
      </c>
    </row>
    <row r="1418" spans="1:1">
      <c r="A1418" s="154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",SOURCE!$V$2-5+4+1-1-LEN(SUBSTITUTE(SUBSTITUTE(TEXT(SOURCE!H1418,"????0"),"  ","")," ",""))), "")&amp;
      SUBSTITUTE(SUBSTITUTE(TEXT(SOURCE!H1418,"????0"),"  ","")," ","")&amp;","&amp;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EIM_DISABLED},//JM Change to text DRG and change again to CONV</v>
      </c>
    </row>
    <row r="1419" spans="1:1">
      <c r="A1419" s="154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",SOURCE!$V$2-5+4+1-1-LEN(SUBSTITUTE(SUBSTITUTE(TEXT(SOURCE!H1419,"????0"),"  ","")," ",""))), "")&amp;
      SUBSTITUTE(SUBSTITUTE(TEXT(SOURCE!H1419,"????0"),"  ","")," ","")&amp;","&amp;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EIM_DISABLED}, // Lower case greek letters</v>
      </c>
    </row>
    <row r="1420" spans="1:1">
      <c r="A1420" s="154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",SOURCE!$V$2-5+4+1-1-LEN(SUBSTITUTE(SUBSTITUTE(TEXT(SOURCE!H1420,"????0"),"  ","")," ",""))), "")&amp;
      SUBSTITUTE(SUBSTITUTE(TEXT(SOURCE!H1420,"????0"),"  ","")," ","")&amp;","&amp;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EIM_DISABLED}, // lower case intl letters</v>
      </c>
    </row>
    <row r="1421" spans="1:1">
      <c r="A1421" s="154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",SOURCE!$V$2-5+4+1-1-LEN(SUBSTITUTE(SUBSTITUTE(TEXT(SOURCE!H1421,"????0"),"  ","")," ",""))), "")&amp;
      SUBSTITUTE(SUBSTITUTE(TEXT(SOURCE!H1421,"????0"),"  ","")," ","")&amp;","&amp;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EIM_DISABLED},</v>
      </c>
    </row>
    <row r="1422" spans="1:1">
      <c r="A1422" s="154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",SOURCE!$V$2-5+4+1-1-LEN(SUBSTITUTE(SUBSTITUTE(TEXT(SOURCE!H1422,"????0"),"  ","")," ",""))), "")&amp;
      SUBSTITUTE(SUBSTITUTE(TEXT(SOURCE!H1422,"????0"),"  ","")," ","")&amp;","&amp;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EIM_DISABLED},</v>
      </c>
    </row>
    <row r="1423" spans="1:1">
      <c r="A1423" s="154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",SOURCE!$V$2-5+4+1-1-LEN(SUBSTITUTE(SUBSTITUTE(TEXT(SOURCE!H1423,"????0"),"  ","")," ",""))), "")&amp;
      SUBSTITUTE(SUBSTITUTE(TEXT(SOURCE!H1423,"????0"),"  ","")," ","")&amp;","&amp;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EIM_DISABLED},</v>
      </c>
    </row>
    <row r="1424" spans="1:1">
      <c r="A1424" s="154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",SOURCE!$V$2-5+4+1-1-LEN(SUBSTITUTE(SUBSTITUTE(TEXT(SOURCE!H1424,"????0"),"  ","")," ",""))), "")&amp;
      SUBSTITUTE(SUBSTITUTE(TEXT(SOURCE!H1424,"????0"),"  ","")," ","")&amp;","&amp;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| EIM_DISABLED},</v>
      </c>
    </row>
    <row r="1425" spans="1:1">
      <c r="A1425" s="154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",SOURCE!$V$2-5+4+1-1-LEN(SUBSTITUTE(SUBSTITUTE(TEXT(SOURCE!H1425,"????0"),"  ","")," ",""))), "")&amp;
      SUBSTITUTE(SUBSTITUTE(TEXT(SOURCE!H1425,"????0"),"  ","")," ","")&amp;","&amp;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EIM_DISABLED},</v>
      </c>
    </row>
    <row r="1426" spans="1:1">
      <c r="A1426" s="154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",SOURCE!$V$2-5+4+1-1-LEN(SUBSTITUTE(SUBSTITUTE(TEXT(SOURCE!H1426,"????0"),"  ","")," ",""))), "")&amp;
      SUBSTITUTE(SUBSTITUTE(TEXT(SOURCE!H1426,"????0"),"  ","")," ","")&amp;","&amp;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EIM_DISABLED},</v>
      </c>
    </row>
    <row r="1427" spans="1:1">
      <c r="A1427" s="154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",SOURCE!$V$2-5+4+1-1-LEN(SUBSTITUTE(SUBSTITUTE(TEXT(SOURCE!H1427,"????0"),"  ","")," ",""))), "")&amp;
      SUBSTITUTE(SUBSTITUTE(TEXT(SOURCE!H1427,"????0"),"  ","")," ","")&amp;","&amp;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EIM_DISABLED},</v>
      </c>
    </row>
    <row r="1428" spans="1:1">
      <c r="A1428" s="154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",SOURCE!$V$2-5+4+1-1-LEN(SUBSTITUTE(SUBSTITUTE(TEXT(SOURCE!H1428,"????0"),"  ","")," ",""))), "")&amp;
      SUBSTITUTE(SUBSTITUTE(TEXT(SOURCE!H1428,"????0"),"  ","")," ","")&amp;","&amp;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EIM_DISABLED},</v>
      </c>
    </row>
    <row r="1429" spans="1:1">
      <c r="A1429" s="154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",SOURCE!$V$2-5+4+1-1-LEN(SUBSTITUTE(SUBSTITUTE(TEXT(SOURCE!H1429,"????0"),"  ","")," ",""))), "")&amp;
      SUBSTITUTE(SUBSTITUTE(TEXT(SOURCE!H1429,"????0"),"  ","")," ","")&amp;","&amp;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EIM_DISABLED},</v>
      </c>
    </row>
    <row r="1430" spans="1:1">
      <c r="A1430" s="154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",SOURCE!$V$2-5+4+1-1-LEN(SUBSTITUTE(SUBSTITUTE(TEXT(SOURCE!H1430,"????0"),"  ","")," ",""))), "")&amp;
      SUBSTITUTE(SUBSTITUTE(TEXT(SOURCE!H1430,"????0"),"  ","")," ","")&amp;","&amp;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EIM_DISABLED},</v>
      </c>
    </row>
    <row r="1431" spans="1:1">
      <c r="A1431" s="154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",SOURCE!$V$2-5+4+1-1-LEN(SUBSTITUTE(SUBSTITUTE(TEXT(SOURCE!H1431,"????0"),"  ","")," ",""))), "")&amp;
      SUBSTITUTE(SUBSTITUTE(TEXT(SOURCE!H1431,"????0"),"  ","")," ","")&amp;","&amp;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EIM_DISABLED},</v>
      </c>
    </row>
    <row r="1432" spans="1:1">
      <c r="A1432" s="154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",SOURCE!$V$2-5+4+1-1-LEN(SUBSTITUTE(SUBSTITUTE(TEXT(SOURCE!H1432,"????0"),"  ","")," ",""))), "")&amp;
      SUBSTITUTE(SUBSTITUTE(TEXT(SOURCE!H1432,"????0"),"  ","")," ","")&amp;","&amp;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EIM_DISABLED},</v>
      </c>
    </row>
    <row r="1433" spans="1:1">
      <c r="A1433" s="154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",SOURCE!$V$2-5+4+1-1-LEN(SUBSTITUTE(SUBSTITUTE(TEXT(SOURCE!H1433,"????0"),"  ","")," ",""))), "")&amp;
      SUBSTITUTE(SUBSTITUTE(TEXT(SOURCE!H1433,"????0"),"  ","")," ","")&amp;","&amp;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EIM_DISABLED},</v>
      </c>
    </row>
    <row r="1434" spans="1:1">
      <c r="A1434" s="154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",SOURCE!$V$2-5+4+1-1-LEN(SUBSTITUTE(SUBSTITUTE(TEXT(SOURCE!H1434,"????0"),"  ","")," ",""))), "")&amp;
      SUBSTITUTE(SUBSTITUTE(TEXT(SOURCE!H1434,"????0"),"  ","")," ","")&amp;","&amp;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| EIM_DISABLED}, // solver variables</v>
      </c>
    </row>
    <row r="1435" spans="1:1">
      <c r="A1435" s="154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",SOURCE!$V$2-5+4+1-1-LEN(SUBSTITUTE(SUBSTITUTE(TEXT(SOURCE!H1435,"????0"),"  ","")," ",""))), "")&amp;
      SUBSTITUTE(SUBSTITUTE(TEXT(SOURCE!H1435,"????0"),"  ","")," ","")&amp;","&amp;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EIM_DISABLED},</v>
      </c>
    </row>
    <row r="1436" spans="1:1">
      <c r="A1436" s="154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",SOURCE!$V$2-5+4+1-1-LEN(SUBSTITUTE(SUBSTITUTE(TEXT(SOURCE!H1436,"????0"),"  ","")," ",""))), "")&amp;
      SUBSTITUTE(SUBSTITUTE(TEXT(SOURCE!H1436,"????0"),"  ","")," ","")&amp;","&amp;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EIM_DISABLED},</v>
      </c>
    </row>
    <row r="1437" spans="1:1">
      <c r="A1437" s="154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",SOURCE!$V$2-5+4+1-1-LEN(SUBSTITUTE(SUBSTITUTE(TEXT(SOURCE!H1437,"????0"),"  ","")," ",""))), "")&amp;
      SUBSTITUTE(SUBSTITUTE(TEXT(SOURCE!H1437,"????0"),"  ","")," ","")&amp;","&amp;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EIM_DISABLED},</v>
      </c>
    </row>
    <row r="1438" spans="1:1">
      <c r="A1438" s="154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",SOURCE!$V$2-5+4+1-1-LEN(SUBSTITUTE(SUBSTITUTE(TEXT(SOURCE!H1438,"????0"),"  ","")," ",""))), "")&amp;
      SUBSTITUTE(SUBSTITUTE(TEXT(SOURCE!H1438,"????0"),"  ","")," ","")&amp;","&amp;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EIM_DISABLED},</v>
      </c>
    </row>
    <row r="1439" spans="1:1">
      <c r="A1439" s="154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",SOURCE!$V$2-5+4+1-1-LEN(SUBSTITUTE(SUBSTITUTE(TEXT(SOURCE!H1439,"????0"),"  ","")," ",""))), "")&amp;
      SUBSTITUTE(SUBSTITUTE(TEXT(SOURCE!H1439,"????0"),"  ","")," ","")&amp;","&amp;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EIM_DISABLED},</v>
      </c>
    </row>
    <row r="1440" spans="1:1">
      <c r="A1440" s="154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",SOURCE!$V$2-5+4+1-1-LEN(SUBSTITUTE(SUBSTITUTE(TEXT(SOURCE!H1440,"????0"),"  ","")," ",""))), "")&amp;
      SUBSTITUTE(SUBSTITUTE(TEXT(SOURCE!H1440,"????0"),"  ","")," ","")&amp;","&amp;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      "},"&amp;IF(SOURCE!O1440&lt;&gt;"",""&amp;SOURCE!O1440,"")
 )
)
)</f>
        <v/>
      </c>
    </row>
    <row r="1441" spans="1:1">
      <c r="A1441" s="154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",SOURCE!$V$2-5+4+1-1-LEN(SUBSTITUTE(SUBSTITUTE(TEXT(SOURCE!H1441,"????0"),"  ","")," ",""))), "")&amp;
      SUBSTITUTE(SUBSTITUTE(TEXT(SOURCE!H1441,"????0"),"  ","")," ","")&amp;","&amp;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      "},"&amp;IF(SOURCE!O1441&lt;&gt;"",""&amp;SOURCE!O1441,"")
 )
)
)</f>
        <v/>
      </c>
    </row>
    <row r="1442" spans="1:1">
      <c r="A1442" s="154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",SOURCE!$V$2-5+4+1-1-LEN(SUBSTITUTE(SUBSTITUTE(TEXT(SOURCE!H1442,"????0"),"  ","")," ",""))), "")&amp;
      SUBSTITUTE(SUBSTITUTE(TEXT(SOURCE!H1442,"????0"),"  ","")," ","")&amp;","&amp;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EIM_DISABLED},</v>
      </c>
    </row>
    <row r="1443" spans="1:1">
      <c r="A1443" s="154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",SOURCE!$V$2-5+4+1-1-LEN(SUBSTITUTE(SUBSTITUTE(TEXT(SOURCE!H1443,"????0"),"  ","")," ",""))), "")&amp;
      SUBSTITUTE(SUBSTITUTE(TEXT(SOURCE!H1443,"????0"),"  ","")," ","")&amp;","&amp;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EIM_DISABLED},</v>
      </c>
    </row>
    <row r="1444" spans="1:1">
      <c r="A1444" s="154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",SOURCE!$V$2-5+4+1-1-LEN(SUBSTITUTE(SUBSTITUTE(TEXT(SOURCE!H1444,"????0"),"  ","")," ",""))), "")&amp;
      SUBSTITUTE(SUBSTITUTE(TEXT(SOURCE!H1444,"????0"),"  ","")," ","")&amp;","&amp;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EIM_DISABLED},</v>
      </c>
    </row>
    <row r="1445" spans="1:1">
      <c r="A1445" s="154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",SOURCE!$V$2-5+4+1-1-LEN(SUBSTITUTE(SUBSTITUTE(TEXT(SOURCE!H1445,"????0"),"  ","")," ",""))), "")&amp;
      SUBSTITUTE(SUBSTITUTE(TEXT(SOURCE!H1445,"????0"),"  ","")," ","")&amp;","&amp;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},</v>
      </c>
    </row>
    <row r="1446" spans="1:1">
      <c r="A1446" s="154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",SOURCE!$V$2-5+4+1-1-LEN(SUBSTITUTE(SUBSTITUTE(TEXT(SOURCE!H1446,"????0"),"  ","")," ",""))), "")&amp;
      SUBSTITUTE(SUBSTITUTE(TEXT(SOURCE!H1446,"????0"),"  ","")," ","")&amp;","&amp;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EIM_DISABLED},</v>
      </c>
    </row>
    <row r="1447" spans="1:1">
      <c r="A1447" s="154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",SOURCE!$V$2-5+4+1-1-LEN(SUBSTITUTE(SUBSTITUTE(TEXT(SOURCE!H1447,"????0"),"  ","")," ",""))), "")&amp;
      SUBSTITUTE(SUBSTITUTE(TEXT(SOURCE!H1447,"????0"),"  ","")," ","")&amp;","&amp;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EIM_DISABLED},</v>
      </c>
    </row>
    <row r="1448" spans="1:1">
      <c r="A1448" s="154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",SOURCE!$V$2-5+4+1-1-LEN(SUBSTITUTE(SUBSTITUTE(TEXT(SOURCE!H1448,"????0"),"  ","")," ",""))), "")&amp;
      SUBSTITUTE(SUBSTITUTE(TEXT(SOURCE!H1448,"????0"),"  ","")," ","")&amp;","&amp;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EIM_DISABLED},</v>
      </c>
    </row>
    <row r="1449" spans="1:1">
      <c r="A1449" s="154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",SOURCE!$V$2-5+4+1-1-LEN(SUBSTITUTE(SUBSTITUTE(TEXT(SOURCE!H1449,"????0"),"  ","")," ",""))), "")&amp;
      SUBSTITUTE(SUBSTITUTE(TEXT(SOURCE!H1449,"????0"),"  ","")," ","")&amp;","&amp;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EIM_DISABLED},</v>
      </c>
    </row>
    <row r="1450" spans="1:1">
      <c r="A1450" s="154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",SOURCE!$V$2-5+4+1-1-LEN(SUBSTITUTE(SUBSTITUTE(TEXT(SOURCE!H1450,"????0"),"  ","")," ",""))), "")&amp;
      SUBSTITUTE(SUBSTITUTE(TEXT(SOURCE!H1450,"????0"),"  ","")," ","")&amp;","&amp;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      "},"&amp;IF(SOURCE!O1450&lt;&gt;"",""&amp;SOURCE!O1450,"")
 )
)
)</f>
        <v>/* 1412 */  { itemToBeCoded,                NOPARAM,                     "BACK",                                        "BACK",                                        (0 &lt;&lt; TAM_MAX_BITS) |     0, CAT_FNCT | SLS_ENABLED   | US_ENABLED   | EIM_DISABLED},</v>
      </c>
    </row>
    <row r="1451" spans="1:1">
      <c r="A1451" s="154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",SOURCE!$V$2-5+4+1-1-LEN(SUBSTITUTE(SUBSTITUTE(TEXT(SOURCE!H1451,"????0"),"  ","")," ",""))), "")&amp;
      SUBSTITUTE(SUBSTITUTE(TEXT(SOURCE!H1451,"????0"),"  ","")," ","")&amp;","&amp;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EIM_DISABLED},</v>
      </c>
    </row>
    <row r="1452" spans="1:1">
      <c r="A1452" s="154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",SOURCE!$V$2-5+4+1-1-LEN(SUBSTITUTE(SUBSTITUTE(TEXT(SOURCE!H1452,"????0"),"  ","")," ",""))), "")&amp;
      SUBSTITUTE(SUBSTITUTE(TEXT(SOURCE!H1452,"????0"),"  ","")," ","")&amp;","&amp;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EIM_DISABLED},</v>
      </c>
    </row>
    <row r="1453" spans="1:1">
      <c r="A1453" s="154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",SOURCE!$V$2-5+4+1-1-LEN(SUBSTITUTE(SUBSTITUTE(TEXT(SOURCE!H1453,"????0"),"  ","")," ",""))), "")&amp;
      SUBSTITUTE(SUBSTITUTE(TEXT(SOURCE!H1453,"????0"),"  ","")," ","")&amp;","&amp;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EIM_DISABLED},</v>
      </c>
    </row>
    <row r="1454" spans="1:1">
      <c r="A1454" s="154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",SOURCE!$V$2-5+4+1-1-LEN(SUBSTITUTE(SUBSTITUTE(TEXT(SOURCE!H1454,"????0"),"  ","")," ",""))), "")&amp;
      SUBSTITUTE(SUBSTITUTE(TEXT(SOURCE!H1454,"????0"),"  ","")," ","")&amp;","&amp;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},</v>
      </c>
    </row>
    <row r="1455" spans="1:1">
      <c r="A1455" s="154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",SOURCE!$V$2-5+4+1-1-LEN(SUBSTITUTE(SUBSTITUTE(TEXT(SOURCE!H1455,"????0"),"  ","")," ",""))), "")&amp;
      SUBSTITUTE(SUBSTITUTE(TEXT(SOURCE!H1455,"????0"),"  ","")," ","")&amp;","&amp;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},</v>
      </c>
    </row>
    <row r="1456" spans="1:1">
      <c r="A1456" s="154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",SOURCE!$V$2-5+4+1-1-LEN(SUBSTITUTE(SUBSTITUTE(TEXT(SOURCE!H1456,"????0"),"  ","")," ",""))), "")&amp;
      SUBSTITUTE(SUBSTITUTE(TEXT(SOURCE!H1456,"????0"),"  ","")," ","")&amp;","&amp;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      "},"&amp;IF(SOURCE!O1456&lt;&gt;"",""&amp;SOURCE!O1456,"")
 )
)
)</f>
        <v>/* 1418 */  { itemToBeCoded,                NOPARAM,                     "CASE",                                        "CASE",                                        (0 &lt;&lt; TAM_MAX_BITS) |     0, CAT_FNCT | SLS_ENABLED   | US_ENABLED   | EIM_DISABLED},</v>
      </c>
    </row>
    <row r="1457" spans="1:1">
      <c r="A1457" s="154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",SOURCE!$V$2-5+4+1-1-LEN(SUBSTITUTE(SUBSTITUTE(TEXT(SOURCE!H1457,"????0"),"  ","")," ",""))), "")&amp;
      SUBSTITUTE(SUBSTITUTE(TEXT(SOURCE!H1457,"????0"),"  ","")," ","")&amp;","&amp;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EIM_DISABLED},</v>
      </c>
    </row>
    <row r="1458" spans="1:1">
      <c r="A1458" s="154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",SOURCE!$V$2-5+4+1-1-LEN(SUBSTITUTE(SUBSTITUTE(TEXT(SOURCE!H1458,"????0"),"  ","")," ",""))), "")&amp;
      SUBSTITUTE(SUBSTITUTE(TEXT(SOURCE!H1458,"????0"),"  ","")," ","")&amp;","&amp;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      "},"&amp;IF(SOURCE!O1458&lt;&gt;"",""&amp;SOURCE!O1458,"")
 )
)
)</f>
        <v>/* 1420 */  { itemToBeCoded,                NOPARAM,                     "CLCVAR",                                      "CLCVAR",                                      (0 &lt;&lt; TAM_MAX_BITS) |     0, CAT_FNCT | SLS_ENABLED   | US_ENABL_XEQ | EIM_DISABLED},</v>
      </c>
    </row>
    <row r="1459" spans="1:1">
      <c r="A1459" s="154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",SOURCE!$V$2-5+4+1-1-LEN(SUBSTITUTE(SUBSTITUTE(TEXT(SOURCE!H1459,"????0"),"  ","")," ",""))), "")&amp;
      SUBSTITUTE(SUBSTITUTE(TEXT(SOURCE!H1459,"????0"),"  ","")," ","")&amp;","&amp;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EIM_DISABLED},</v>
      </c>
    </row>
    <row r="1460" spans="1:1">
      <c r="A1460" s="154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",SOURCE!$V$2-5+4+1-1-LEN(SUBSTITUTE(SUBSTITUTE(TEXT(SOURCE!H1460,"????0"),"  ","")," ",""))), "")&amp;
      SUBSTITUTE(SUBSTITUTE(TEXT(SOURCE!H1460,"????0"),"  ","")," ","")&amp;","&amp;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EIM_DISABLED},</v>
      </c>
    </row>
    <row r="1461" spans="1:1">
      <c r="A1461" s="154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",SOURCE!$V$2-5+4+1-1-LEN(SUBSTITUTE(SUBSTITUTE(TEXT(SOURCE!H1461,"????0"),"  ","")," ",""))), "")&amp;
      SUBSTITUTE(SUBSTITUTE(TEXT(SOURCE!H1461,"????0"),"  ","")," ","")&amp;","&amp;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EIM_DISABLED},</v>
      </c>
    </row>
    <row r="1462" spans="1:1">
      <c r="A1462" s="154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",SOURCE!$V$2-5+4+1-1-LEN(SUBSTITUTE(SUBSTITUTE(TEXT(SOURCE!H1462,"????0"),"  ","")," ",""))), "")&amp;
      SUBSTITUTE(SUBSTITUTE(TEXT(SOURCE!H1462,"????0"),"  ","")," ","")&amp;","&amp;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| EIM_DISABLED},</v>
      </c>
    </row>
    <row r="1463" spans="1:1">
      <c r="A1463" s="154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",SOURCE!$V$2-5+4+1-1-LEN(SUBSTITUTE(SUBSTITUTE(TEXT(SOURCE!H1463,"????0"),"  ","")," ",""))), "")&amp;
      SUBSTITUTE(SUBSTITUTE(TEXT(SOURCE!H1463,"????0"),"  ","")," ","")&amp;","&amp;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EIM_DISABLED},</v>
      </c>
    </row>
    <row r="1464" spans="1:1">
      <c r="A1464" s="154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",SOURCE!$V$2-5+4+1-1-LEN(SUBSTITUTE(SUBSTITUTE(TEXT(SOURCE!H1464,"????0"),"  ","")," ",""))), "")&amp;
      SUBSTITUTE(SUBSTITUTE(TEXT(SOURCE!H1464,"????0"),"  ","")," ","")&amp;","&amp;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EIM_DISABLED},</v>
      </c>
    </row>
    <row r="1465" spans="1:1">
      <c r="A1465" s="154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",SOURCE!$V$2-5+4+1-1-LEN(SUBSTITUTE(SUBSTITUTE(TEXT(SOURCE!H1465,"????0"),"  ","")," ",""))), "")&amp;
      SUBSTITUTE(SUBSTITUTE(TEXT(SOURCE!H1465,"????0"),"  ","")," ","")&amp;","&amp;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EIM_DISABLED},</v>
      </c>
    </row>
    <row r="1466" spans="1:1">
      <c r="A1466" s="154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",SOURCE!$V$2-5+4+1-1-LEN(SUBSTITUTE(SUBSTITUTE(TEXT(SOURCE!H1466,"????0"),"  ","")," ",""))), "")&amp;
      SUBSTITUTE(SUBSTITUTE(TEXT(SOURCE!H1466,"????0"),"  ","")," ","")&amp;","&amp;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| EIM_DISABLED},</v>
      </c>
    </row>
    <row r="1467" spans="1:1">
      <c r="A1467" s="154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",SOURCE!$V$2-5+4+1-1-LEN(SUBSTITUTE(SUBSTITUTE(TEXT(SOURCE!H1467,"????0"),"  ","")," ",""))), "")&amp;
      SUBSTITUTE(SUBSTITUTE(TEXT(SOURCE!H1467,"????0"),"  ","")," ","")&amp;","&amp;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EIM_DISABLED},</v>
      </c>
    </row>
    <row r="1468" spans="1:1">
      <c r="A1468" s="154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",SOURCE!$V$2-5+4+1-1-LEN(SUBSTITUTE(SUBSTITUTE(TEXT(SOURCE!H1468,"????0"),"  ","")," ",""))), "")&amp;
      SUBSTITUTE(SUBSTITUTE(TEXT(SOURCE!H1468,"????0"),"  ","")," ","")&amp;","&amp;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EIM_DISABLED},</v>
      </c>
    </row>
    <row r="1469" spans="1:1">
      <c r="A1469" s="154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",SOURCE!$V$2-5+4+1-1-LEN(SUBSTITUTE(SUBSTITUTE(TEXT(SOURCE!H1469,"????0"),"  ","")," ",""))), "")&amp;
      SUBSTITUTE(SUBSTITUTE(TEXT(SOURCE!H1469,"????0"),"  ","")," ","")&amp;","&amp;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EIM_DISABLED},</v>
      </c>
    </row>
    <row r="1470" spans="1:1">
      <c r="A1470" s="154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",SOURCE!$V$2-5+4+1-1-LEN(SUBSTITUTE(SUBSTITUTE(TEXT(SOURCE!H1470,"????0"),"  ","")," ",""))), "")&amp;
      SUBSTITUTE(SUBSTITUTE(TEXT(SOURCE!H1470,"????0"),"  ","")," ","")&amp;","&amp;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EIM_DISABLED},</v>
      </c>
    </row>
    <row r="1471" spans="1:1">
      <c r="A1471" s="154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",SOURCE!$V$2-5+4+1-1-LEN(SUBSTITUTE(SUBSTITUTE(TEXT(SOURCE!H1471,"????0"),"  ","")," ",""))), "")&amp;
      SUBSTITUTE(SUBSTITUTE(TEXT(SOURCE!H1471,"????0"),"  ","")," ","")&amp;","&amp;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EIM_DISABLED},</v>
      </c>
    </row>
    <row r="1472" spans="1:1">
      <c r="A1472" s="154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",SOURCE!$V$2-5+4+1-1-LEN(SUBSTITUTE(SUBSTITUTE(TEXT(SOURCE!H1472,"????0"),"  ","")," ",""))), "")&amp;
      SUBSTITUTE(SUBSTITUTE(TEXT(SOURCE!H1472,"????0"),"  ","")," ","")&amp;","&amp;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EIM_DISABLED},</v>
      </c>
    </row>
    <row r="1473" spans="1:1">
      <c r="A1473" s="154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",SOURCE!$V$2-5+4+1-1-LEN(SUBSTITUTE(SUBSTITUTE(TEXT(SOURCE!H1473,"????0"),"  ","")," ",""))), "")&amp;
      SUBSTITUTE(SUBSTITUTE(TEXT(SOURCE!H1473,"????0"),"  ","")," ","")&amp;","&amp;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EIM_DISABLED},</v>
      </c>
    </row>
    <row r="1474" spans="1:1">
      <c r="A1474" s="154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",SOURCE!$V$2-5+4+1-1-LEN(SUBSTITUTE(SUBSTITUTE(TEXT(SOURCE!H1474,"????0"),"  ","")," ",""))), "")&amp;
      SUBSTITUTE(SUBSTITUTE(TEXT(SOURCE!H1474,"????0"),"  ","")," ","")&amp;","&amp;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EIM_DISABLED},</v>
      </c>
    </row>
    <row r="1475" spans="1:1">
      <c r="A1475" s="154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",SOURCE!$V$2-5+4+1-1-LEN(SUBSTITUTE(SUBSTITUTE(TEXT(SOURCE!H1475,"????0"),"  ","")," ",""))), "")&amp;
      SUBSTITUTE(SUBSTITUTE(TEXT(SOURCE!H1475,"????0"),"  ","")," ","")&amp;","&amp;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EIM_DISABLED},</v>
      </c>
    </row>
    <row r="1476" spans="1:1">
      <c r="A1476" s="154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",SOURCE!$V$2-5+4+1-1-LEN(SUBSTITUTE(SUBSTITUTE(TEXT(SOURCE!H1476,"????0"),"  ","")," ",""))), "")&amp;
      SUBSTITUTE(SUBSTITUTE(TEXT(SOURCE!H1476,"????0"),"  ","")," ","")&amp;","&amp;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EIM_DISABLED},</v>
      </c>
    </row>
    <row r="1477" spans="1:1">
      <c r="A1477" s="154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",SOURCE!$V$2-5+4+1-1-LEN(SUBSTITUTE(SUBSTITUTE(TEXT(SOURCE!H1477,"????0"),"  ","")," ",""))), "")&amp;
      SUBSTITUTE(SUBSTITUTE(TEXT(SOURCE!H1477,"????0"),"  ","")," ","")&amp;","&amp;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EIM_DISABLED},</v>
      </c>
    </row>
    <row r="1478" spans="1:1">
      <c r="A1478" s="154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",SOURCE!$V$2-5+4+1-1-LEN(SUBSTITUTE(SUBSTITUTE(TEXT(SOURCE!H1478,"????0"),"  ","")," ",""))), "")&amp;
      SUBSTITUTE(SUBSTITUTE(TEXT(SOURCE!H1478,"????0"),"  ","")," ","")&amp;","&amp;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EIM_DISABLED},</v>
      </c>
    </row>
    <row r="1479" spans="1:1">
      <c r="A1479" s="154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",SOURCE!$V$2-5+4+1-1-LEN(SUBSTITUTE(SUBSTITUTE(TEXT(SOURCE!H1479,"????0"),"  ","")," ",""))), "")&amp;
      SUBSTITUTE(SUBSTITUTE(TEXT(SOURCE!H1479,"????0"),"  ","")," ","")&amp;","&amp;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EIM_DISABLED},</v>
      </c>
    </row>
    <row r="1480" spans="1:1">
      <c r="A1480" s="154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",SOURCE!$V$2-5+4+1-1-LEN(SUBSTITUTE(SUBSTITUTE(TEXT(SOURCE!H1480,"????0"),"  ","")," ",""))), "")&amp;
      SUBSTITUTE(SUBSTITUTE(TEXT(SOURCE!H1480,"????0"),"  ","")," ","")&amp;","&amp;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EIM_DISABLED},</v>
      </c>
    </row>
    <row r="1481" spans="1:1">
      <c r="A1481" s="154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",SOURCE!$V$2-5+4+1-1-LEN(SUBSTITUTE(SUBSTITUTE(TEXT(SOURCE!H1481,"????0"),"  ","")," ",""))), "")&amp;
      SUBSTITUTE(SUBSTITUTE(TEXT(SOURCE!H1481,"????0"),"  ","")," ","")&amp;","&amp;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EIM_DISABLED},</v>
      </c>
    </row>
    <row r="1482" spans="1:1">
      <c r="A1482" s="154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",SOURCE!$V$2-5+4+1-1-LEN(SUBSTITUTE(SUBSTITUTE(TEXT(SOURCE!H1482,"????0"),"  ","")," ",""))), "")&amp;
      SUBSTITUTE(SUBSTITUTE(TEXT(SOURCE!H1482,"????0"),"  ","")," ","")&amp;","&amp;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EIM_DISABLED},</v>
      </c>
    </row>
    <row r="1483" spans="1:1">
      <c r="A1483" s="154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",SOURCE!$V$2-5+4+1-1-LEN(SUBSTITUTE(SUBSTITUTE(TEXT(SOURCE!H1483,"????0"),"  ","")," ",""))), "")&amp;
      SUBSTITUTE(SUBSTITUTE(TEXT(SOURCE!H1483,"????0"),"  ","")," ","")&amp;","&amp;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EIM_DISABLED},</v>
      </c>
    </row>
    <row r="1484" spans="1:1">
      <c r="A1484" s="154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",SOURCE!$V$2-5+4+1-1-LEN(SUBSTITUTE(SUBSTITUTE(TEXT(SOURCE!H1484,"????0"),"  ","")," ",""))), "")&amp;
      SUBSTITUTE(SUBSTITUTE(TEXT(SOURCE!H1484,"????0"),"  ","")," ","")&amp;","&amp;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EIM_DISABLED},</v>
      </c>
    </row>
    <row r="1485" spans="1:1">
      <c r="A1485" s="154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",SOURCE!$V$2-5+4+1-1-LEN(SUBSTITUTE(SUBSTITUTE(TEXT(SOURCE!H1485,"????0"),"  ","")," ",""))), "")&amp;
      SUBSTITUTE(SUBSTITUTE(TEXT(SOURCE!H1485,"????0"),"  ","")," ","")&amp;","&amp;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EIM_DISABLED},</v>
      </c>
    </row>
    <row r="1486" spans="1:1">
      <c r="A1486" s="154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",SOURCE!$V$2-5+4+1-1-LEN(SUBSTITUTE(SUBSTITUTE(TEXT(SOURCE!H1486,"????0"),"  ","")," ",""))), "")&amp;
      SUBSTITUTE(SUBSTITUTE(TEXT(SOURCE!H1486,"????0"),"  ","")," ","")&amp;","&amp;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EIM_DISABLED},</v>
      </c>
    </row>
    <row r="1487" spans="1:1">
      <c r="A1487" s="154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",SOURCE!$V$2-5+4+1-1-LEN(SUBSTITUTE(SUBSTITUTE(TEXT(SOURCE!H1487,"????0"),"  ","")," ",""))), "")&amp;
      SUBSTITUTE(SUBSTITUTE(TEXT(SOURCE!H1487,"????0"),"  ","")," ","")&amp;","&amp;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EIM_DISABLED},</v>
      </c>
    </row>
    <row r="1488" spans="1:1">
      <c r="A1488" s="154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",SOURCE!$V$2-5+4+1-1-LEN(SUBSTITUTE(SUBSTITUTE(TEXT(SOURCE!H1488,"????0"),"  ","")," ",""))), "")&amp;
      SUBSTITUTE(SUBSTITUTE(TEXT(SOURCE!H1488,"????0"),"  ","")," ","")&amp;","&amp;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EIM_DISABLED},</v>
      </c>
    </row>
    <row r="1489" spans="1:1">
      <c r="A1489" s="154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",SOURCE!$V$2-5+4+1-1-LEN(SUBSTITUTE(SUBSTITUTE(TEXT(SOURCE!H1489,"????0"),"  ","")," ",""))), "")&amp;
      SUBSTITUTE(SUBSTITUTE(TEXT(SOURCE!H1489,"????0"),"  ","")," ","")&amp;","&amp;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EIM_DISABLED},</v>
      </c>
    </row>
    <row r="1490" spans="1:1">
      <c r="A1490" s="154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",SOURCE!$V$2-5+4+1-1-LEN(SUBSTITUTE(SUBSTITUTE(TEXT(SOURCE!H1490,"????0"),"  ","")," ",""))), "")&amp;
      SUBSTITUTE(SUBSTITUTE(TEXT(SOURCE!H1490,"????0"),"  ","")," ","")&amp;","&amp;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EIM_DISABLED},</v>
      </c>
    </row>
    <row r="1491" spans="1:1">
      <c r="A1491" s="154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",SOURCE!$V$2-5+4+1-1-LEN(SUBSTITUTE(SUBSTITUTE(TEXT(SOURCE!H1491,"????0"),"  ","")," ",""))), "")&amp;
      SUBSTITUTE(SUBSTITUTE(TEXT(SOURCE!H1491,"????0"),"  ","")," ","")&amp;","&amp;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EIM_DISABLED},</v>
      </c>
    </row>
    <row r="1492" spans="1:1">
      <c r="A1492" s="154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",SOURCE!$V$2-5+4+1-1-LEN(SUBSTITUTE(SUBSTITUTE(TEXT(SOURCE!H1492,"????0"),"  ","")," ",""))), "")&amp;
      SUBSTITUTE(SUBSTITUTE(TEXT(SOURCE!H1492,"????0"),"  ","")," ","")&amp;","&amp;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EIM_DISABLED},</v>
      </c>
    </row>
    <row r="1493" spans="1:1">
      <c r="A1493" s="154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",SOURCE!$V$2-5+4+1-1-LEN(SUBSTITUTE(SUBSTITUTE(TEXT(SOURCE!H1493,"????0"),"  ","")," ",""))), "")&amp;
      SUBSTITUTE(SUBSTITUTE(TEXT(SOURCE!H1493,"????0"),"  ","")," ","")&amp;","&amp;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EIM_DISABLED},</v>
      </c>
    </row>
    <row r="1494" spans="1:1">
      <c r="A1494" s="154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",SOURCE!$V$2-5+4+1-1-LEN(SUBSTITUTE(SUBSTITUTE(TEXT(SOURCE!H1494,"????0"),"  ","")," ",""))), "")&amp;
      SUBSTITUTE(SUBSTITUTE(TEXT(SOURCE!H1494,"????0"),"  ","")," ","")&amp;","&amp;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EIM_DISABLED},</v>
      </c>
    </row>
    <row r="1495" spans="1:1">
      <c r="A1495" s="154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",SOURCE!$V$2-5+4+1-1-LEN(SUBSTITUTE(SUBSTITUTE(TEXT(SOURCE!H1495,"????0"),"  ","")," ",""))), "")&amp;
      SUBSTITUTE(SUBSTITUTE(TEXT(SOURCE!H1495,"????0"),"  ","")," ","")&amp;","&amp;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EIM_DISABLED},</v>
      </c>
    </row>
    <row r="1496" spans="1:1">
      <c r="A1496" s="154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",SOURCE!$V$2-5+4+1-1-LEN(SUBSTITUTE(SUBSTITUTE(TEXT(SOURCE!H1496,"????0"),"  ","")," ",""))), "")&amp;
      SUBSTITUTE(SUBSTITUTE(TEXT(SOURCE!H1496,"????0"),"  ","")," ","")&amp;","&amp;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      "},"&amp;IF(SOURCE!O1496&lt;&gt;"",""&amp;SOURCE!O1496,"")
 )
)
)</f>
        <v>/* 1458 */  { itemToBeCoded,                NOPARAM,                     "END",                                         "END",                                         (0 &lt;&lt; TAM_MAX_BITS) |     0, CAT_FNCT | SLS_ENABLED   | US_ENABLED   | EIM_DISABLED},</v>
      </c>
    </row>
    <row r="1497" spans="1:1">
      <c r="A1497" s="154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",SOURCE!$V$2-5+4+1-1-LEN(SUBSTITUTE(SUBSTITUTE(TEXT(SOURCE!H1497,"????0"),"  ","")," ",""))), "")&amp;
      SUBSTITUTE(SUBSTITUTE(TEXT(SOURCE!H1497,"????0"),"  ","")," ","")&amp;","&amp;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EIM_DISABLED},</v>
      </c>
    </row>
    <row r="1498" spans="1:1">
      <c r="A1498" s="154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",SOURCE!$V$2-5+4+1-1-LEN(SUBSTITUTE(SUBSTITUTE(TEXT(SOURCE!H1498,"????0"),"  ","")," ",""))), "")&amp;
      SUBSTITUTE(SUBSTITUTE(TEXT(SOURCE!H1498,"????0"),"  ","")," ","")&amp;","&amp;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EIM_DISABLED},</v>
      </c>
    </row>
    <row r="1499" spans="1:1">
      <c r="A1499" s="154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",SOURCE!$V$2-5+4+1-1-LEN(SUBSTITUTE(SUBSTITUTE(TEXT(SOURCE!H1499,"????0"),"  ","")," ",""))), "")&amp;
      SUBSTITUTE(SUBSTITUTE(TEXT(SOURCE!H1499,"????0"),"  ","")," ","")&amp;","&amp;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EIM_DISABLED},</v>
      </c>
    </row>
    <row r="1500" spans="1:1">
      <c r="A1500" s="154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",SOURCE!$V$2-5+4+1-1-LEN(SUBSTITUTE(SUBSTITUTE(TEXT(SOURCE!H1500,"????0"),"  ","")," ",""))), "")&amp;
      SUBSTITUTE(SUBSTITUTE(TEXT(SOURCE!H1500,"????0"),"  ","")," ","")&amp;","&amp;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EIM_DISABLED},</v>
      </c>
    </row>
    <row r="1501" spans="1:1">
      <c r="A1501" s="154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",SOURCE!$V$2-5+4+1-1-LEN(SUBSTITUTE(SUBSTITUTE(TEXT(SOURCE!H1501,"????0"),"  ","")," ",""))), "")&amp;
      SUBSTITUTE(SUBSTITUTE(TEXT(SOURCE!H1501,"????0"),"  ","")," ","")&amp;","&amp;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EIM_DISABLED},</v>
      </c>
    </row>
    <row r="1502" spans="1:1">
      <c r="A1502" s="154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",SOURCE!$V$2-5+4+1-1-LEN(SUBSTITUTE(SUBSTITUTE(TEXT(SOURCE!H1502,"????0"),"  ","")," ",""))), "")&amp;
      SUBSTITUTE(SUBSTITUTE(TEXT(SOURCE!H1502,"????0"),"  ","")," ","")&amp;","&amp;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EIM_DISABLED},</v>
      </c>
    </row>
    <row r="1503" spans="1:1">
      <c r="A1503" s="154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",SOURCE!$V$2-5+4+1-1-LEN(SUBSTITUTE(SUBSTITUTE(TEXT(SOURCE!H1503,"????0"),"  ","")," ",""))), "")&amp;
      SUBSTITUTE(SUBSTITUTE(TEXT(SOURCE!H1503,"????0"),"  ","")," ","")&amp;","&amp;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EIM_DISABLED},</v>
      </c>
    </row>
    <row r="1504" spans="1:1">
      <c r="A1504" s="154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",SOURCE!$V$2-5+4+1-1-LEN(SUBSTITUTE(SUBSTITUTE(TEXT(SOURCE!H1504,"????0"),"  ","")," ",""))), "")&amp;
      SUBSTITUTE(SUBSTITUTE(TEXT(SOURCE!H1504,"????0"),"  ","")," ","")&amp;","&amp;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},</v>
      </c>
    </row>
    <row r="1505" spans="1:1">
      <c r="A1505" s="154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",SOURCE!$V$2-5+4+1-1-LEN(SUBSTITUTE(SUBSTITUTE(TEXT(SOURCE!H1505,"????0"),"  ","")," ",""))), "")&amp;
      SUBSTITUTE(SUBSTITUTE(TEXT(SOURCE!H1505,"????0"),"  ","")," ","")&amp;","&amp;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},</v>
      </c>
    </row>
    <row r="1506" spans="1:1">
      <c r="A1506" s="154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",SOURCE!$V$2-5+4+1-1-LEN(SUBSTITUTE(SUBSTITUTE(TEXT(SOURCE!H1506,"????0"),"  ","")," ",""))), "")&amp;
      SUBSTITUTE(SUBSTITUTE(TEXT(SOURCE!H1506,"????0"),"  ","")," ","")&amp;","&amp;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      "},"&amp;IF(SOURCE!O1506&lt;&gt;"",""&amp;SOURCE!O1506,"")
 )
)
)</f>
        <v>/* 1468 */  { itemToBeCoded,                NOPARAM,                     "ERR",                                         "ERR",                                         (0 &lt;&lt; TAM_MAX_BITS) |     0, CAT_FNCT | SLS_ENABLED   | US_ENABLED   | EIM_DISABLED},</v>
      </c>
    </row>
    <row r="1507" spans="1:1">
      <c r="A1507" s="154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",SOURCE!$V$2-5+4+1-1-LEN(SUBSTITUTE(SUBSTITUTE(TEXT(SOURCE!H1507,"????0"),"  ","")," ",""))), "")&amp;
      SUBSTITUTE(SUBSTITUTE(TEXT(SOURCE!H1507,"????0"),"  ","")," ","")&amp;","&amp;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| EIM_DISABLED},</v>
      </c>
    </row>
    <row r="1508" spans="1:1">
      <c r="A1508" s="154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",SOURCE!$V$2-5+4+1-1-LEN(SUBSTITUTE(SUBSTITUTE(TEXT(SOURCE!H1508,"????0"),"  ","")," ",""))), "")&amp;
      SUBSTITUTE(SUBSTITUTE(TEXT(SOURCE!H1508,"????0"),"  ","")," ","")&amp;","&amp;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EIM_DISABLED},</v>
      </c>
    </row>
    <row r="1509" spans="1:1">
      <c r="A1509" s="154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",SOURCE!$V$2-5+4+1-1-LEN(SUBSTITUTE(SUBSTITUTE(TEXT(SOURCE!H1509,"????0"),"  ","")," ",""))), "")&amp;
      SUBSTITUTE(SUBSTITUTE(TEXT(SOURCE!H1509,"????0"),"  ","")," ","")&amp;","&amp;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EIM_DISABLED},</v>
      </c>
    </row>
    <row r="1510" spans="1:1">
      <c r="A1510" s="154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",SOURCE!$V$2-5+4+1-1-LEN(SUBSTITUTE(SUBSTITUTE(TEXT(SOURCE!H1510,"????0"),"  ","")," ",""))), "")&amp;
      SUBSTITUTE(SUBSTITUTE(TEXT(SOURCE!H1510,"????0"),"  ","")," ","")&amp;","&amp;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},</v>
      </c>
    </row>
    <row r="1511" spans="1:1">
      <c r="A1511" s="154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",SOURCE!$V$2-5+4+1-1-LEN(SUBSTITUTE(SUBSTITUTE(TEXT(SOURCE!H1511,"????0"),"  ","")," ",""))), "")&amp;
      SUBSTITUTE(SUBSTITUTE(TEXT(SOURCE!H1511,"????0"),"  ","")," ","")&amp;","&amp;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EIM_DISABLED},</v>
      </c>
    </row>
    <row r="1512" spans="1:1">
      <c r="A1512" s="154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",SOURCE!$V$2-5+4+1-1-LEN(SUBSTITUTE(SUBSTITUTE(TEXT(SOURCE!H1512,"????0"),"  ","")," ",""))), "")&amp;
      SUBSTITUTE(SUBSTITUTE(TEXT(SOURCE!H1512,"????0"),"  ","")," ","")&amp;","&amp;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EIM_DISABLED},</v>
      </c>
    </row>
    <row r="1513" spans="1:1">
      <c r="A1513" s="154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",SOURCE!$V$2-5+4+1-1-LEN(SUBSTITUTE(SUBSTITUTE(TEXT(SOURCE!H1513,"????0"),"  ","")," ",""))), "")&amp;
      SUBSTITUTE(SUBSTITUTE(TEXT(SOURCE!H1513,"????0"),"  ","")," ","")&amp;","&amp;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| EIM_DISABLED},</v>
      </c>
    </row>
    <row r="1514" spans="1:1">
      <c r="A1514" s="154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",SOURCE!$V$2-5+4+1-1-LEN(SUBSTITUTE(SUBSTITUTE(TEXT(SOURCE!H1514,"????0"),"  ","")," ",""))), "")&amp;
      SUBSTITUTE(SUBSTITUTE(TEXT(SOURCE!H1514,"????0"),"  ","")," ","")&amp;","&amp;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| EIM_DISABLED},</v>
      </c>
    </row>
    <row r="1515" spans="1:1">
      <c r="A1515" s="154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",SOURCE!$V$2-5+4+1-1-LEN(SUBSTITUTE(SUBSTITUTE(TEXT(SOURCE!H1515,"????0"),"  ","")," ",""))), "")&amp;
      SUBSTITUTE(SUBSTITUTE(TEXT(SOURCE!H1515,"????0"),"  ","")," ","")&amp;","&amp;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EIM_DISABLED},</v>
      </c>
    </row>
    <row r="1516" spans="1:1">
      <c r="A1516" s="154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",SOURCE!$V$2-5+4+1-1-LEN(SUBSTITUTE(SUBSTITUTE(TEXT(SOURCE!H1516,"????0"),"  ","")," ",""))), "")&amp;
      SUBSTITUTE(SUBSTITUTE(TEXT(SOURCE!H1516,"????0"),"  ","")," ","")&amp;","&amp;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},</v>
      </c>
    </row>
    <row r="1517" spans="1:1">
      <c r="A1517" s="154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",SOURCE!$V$2-5+4+1-1-LEN(SUBSTITUTE(SUBSTITUTE(TEXT(SOURCE!H1517,"????0"),"  ","")," ",""))), "")&amp;
      SUBSTITUTE(SUBSTITUTE(TEXT(SOURCE!H1517,"????0"),"  ","")," ","")&amp;","&amp;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},</v>
      </c>
    </row>
    <row r="1518" spans="1:1">
      <c r="A1518" s="154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",SOURCE!$V$2-5+4+1-1-LEN(SUBSTITUTE(SUBSTITUTE(TEXT(SOURCE!H1518,"????0"),"  ","")," ",""))), "")&amp;
      SUBSTITUTE(SUBSTITUTE(TEXT(SOURCE!H1518,"????0"),"  ","")," ","")&amp;","&amp;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EIM_DISABLED},</v>
      </c>
    </row>
    <row r="1519" spans="1:1">
      <c r="A1519" s="154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",SOURCE!$V$2-5+4+1-1-LEN(SUBSTITUTE(SUBSTITUTE(TEXT(SOURCE!H1519,"????0"),"  ","")," ",""))), "")&amp;
      SUBSTITUTE(SUBSTITUTE(TEXT(SOURCE!H1519,"????0"),"  ","")," ","")&amp;","&amp;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EIM_DISABLED},</v>
      </c>
    </row>
    <row r="1520" spans="1:1">
      <c r="A1520" s="154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",SOURCE!$V$2-5+4+1-1-LEN(SUBSTITUTE(SUBSTITUTE(TEXT(SOURCE!H1520,"????0"),"  ","")," ",""))), "")&amp;
      SUBSTITUTE(SUBSTITUTE(TEXT(SOURCE!H1520,"????0"),"  ","")," ","")&amp;","&amp;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EIM_DISABLED},</v>
      </c>
    </row>
    <row r="1521" spans="1:1">
      <c r="A1521" s="154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",SOURCE!$V$2-5+4+1-1-LEN(SUBSTITUTE(SUBSTITUTE(TEXT(SOURCE!H1521,"????0"),"  ","")," ",""))), "")&amp;
      SUBSTITUTE(SUBSTITUTE(TEXT(SOURCE!H1521,"????0"),"  ","")," ","")&amp;","&amp;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},</v>
      </c>
    </row>
    <row r="1522" spans="1:1">
      <c r="A1522" s="154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",SOURCE!$V$2-5+4+1-1-LEN(SUBSTITUTE(SUBSTITUTE(TEXT(SOURCE!H1522,"????0"),"  ","")," ",""))), "")&amp;
      SUBSTITUTE(SUBSTITUTE(TEXT(SOURCE!H1522,"????0"),"  ","")," ","")&amp;","&amp;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},</v>
      </c>
    </row>
    <row r="1523" spans="1:1">
      <c r="A1523" s="154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",SOURCE!$V$2-5+4+1-1-LEN(SUBSTITUTE(SUBSTITUTE(TEXT(SOURCE!H1523,"????0"),"  ","")," ",""))), "")&amp;
      SUBSTITUTE(SUBSTITUTE(TEXT(SOURCE!H1523,"????0"),"  ","")," ","")&amp;","&amp;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EIM_DISABLED},</v>
      </c>
    </row>
    <row r="1524" spans="1:1">
      <c r="A1524" s="154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",SOURCE!$V$2-5+4+1-1-LEN(SUBSTITUTE(SUBSTITUTE(TEXT(SOURCE!H1524,"????0"),"  ","")," ",""))), "")&amp;
      SUBSTITUTE(SUBSTITUTE(TEXT(SOURCE!H1524,"????0"),"  ","")," ","")&amp;","&amp;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EIM_DISABLED},</v>
      </c>
    </row>
    <row r="1525" spans="1:1">
      <c r="A1525" s="154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",SOURCE!$V$2-5+4+1-1-LEN(SUBSTITUTE(SUBSTITUTE(TEXT(SOURCE!H1525,"????0"),"  ","")," ",""))), "")&amp;
      SUBSTITUTE(SUBSTITUTE(TEXT(SOURCE!H1525,"????0"),"  ","")," ","")&amp;","&amp;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EIM_DISABLED},</v>
      </c>
    </row>
    <row r="1526" spans="1:1">
      <c r="A1526" s="154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",SOURCE!$V$2-5+4+1-1-LEN(SUBSTITUTE(SUBSTITUTE(TEXT(SOURCE!H1526,"????0"),"  ","")," ",""))), "")&amp;
      SUBSTITUTE(SUBSTITUTE(TEXT(SOURCE!H1526,"????0"),"  ","")," ","")&amp;","&amp;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EIM_DISABLED},</v>
      </c>
    </row>
    <row r="1527" spans="1:1">
      <c r="A1527" s="154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",SOURCE!$V$2-5+4+1-1-LEN(SUBSTITUTE(SUBSTITUTE(TEXT(SOURCE!H1527,"????0"),"  ","")," ",""))), "")&amp;
      SUBSTITUTE(SUBSTITUTE(TEXT(SOURCE!H1527,"????0"),"  ","")," ","")&amp;","&amp;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EIM_DISABLED},</v>
      </c>
    </row>
    <row r="1528" spans="1:1">
      <c r="A1528" s="154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",SOURCE!$V$2-5+4+1-1-LEN(SUBSTITUTE(SUBSTITUTE(TEXT(SOURCE!H1528,"????0"),"  ","")," ",""))), "")&amp;
      SUBSTITUTE(SUBSTITUTE(TEXT(SOURCE!H1528,"????0"),"  ","")," ","")&amp;","&amp;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EIM_DISABLED},</v>
      </c>
    </row>
    <row r="1529" spans="1:1">
      <c r="A1529" s="154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",SOURCE!$V$2-5+4+1-1-LEN(SUBSTITUTE(SUBSTITUTE(TEXT(SOURCE!H1529,"????0"),"  ","")," ",""))), "")&amp;
      SUBSTITUTE(SUBSTITUTE(TEXT(SOURCE!H1529,"????0"),"  ","")," ","")&amp;","&amp;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EIM_DISABLED},</v>
      </c>
    </row>
    <row r="1530" spans="1:1">
      <c r="A1530" s="154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",SOURCE!$V$2-5+4+1-1-LEN(SUBSTITUTE(SUBSTITUTE(TEXT(SOURCE!H1530,"????0"),"  ","")," ",""))), "")&amp;
      SUBSTITUTE(SUBSTITUTE(TEXT(SOURCE!H1530,"????0"),"  ","")," ","")&amp;","&amp;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EIM_DISABLED},</v>
      </c>
    </row>
    <row r="1531" spans="1:1">
      <c r="A1531" s="154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",SOURCE!$V$2-5+4+1-1-LEN(SUBSTITUTE(SUBSTITUTE(TEXT(SOURCE!H1531,"????0"),"  ","")," ",""))), "")&amp;
      SUBSTITUTE(SUBSTITUTE(TEXT(SOURCE!H1531,"????0"),"  ","")," ","")&amp;","&amp;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EIM_DISABLED},</v>
      </c>
    </row>
    <row r="1532" spans="1:1">
      <c r="A1532" s="154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",SOURCE!$V$2-5+4+1-1-LEN(SUBSTITUTE(SUBSTITUTE(TEXT(SOURCE!H1532,"????0"),"  ","")," ",""))), "")&amp;
      SUBSTITUTE(SUBSTITUTE(TEXT(SOURCE!H1532,"????0"),"  ","")," ","")&amp;","&amp;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EIM_DISABLED},</v>
      </c>
    </row>
    <row r="1533" spans="1:1">
      <c r="A1533" s="154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",SOURCE!$V$2-5+4+1-1-LEN(SUBSTITUTE(SUBSTITUTE(TEXT(SOURCE!H1533,"????0"),"  ","")," ",""))), "")&amp;
      SUBSTITUTE(SUBSTITUTE(TEXT(SOURCE!H1533,"????0"),"  ","")," ","")&amp;","&amp;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EIM_DISABLED},</v>
      </c>
    </row>
    <row r="1534" spans="1:1">
      <c r="A1534" s="154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",SOURCE!$V$2-5+4+1-1-LEN(SUBSTITUTE(SUBSTITUTE(TEXT(SOURCE!H1534,"????0"),"  ","")," ",""))), "")&amp;
      SUBSTITUTE(SUBSTITUTE(TEXT(SOURCE!H1534,"????0"),"  ","")," ","")&amp;","&amp;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EIM_DISABLED},</v>
      </c>
    </row>
    <row r="1535" spans="1:1">
      <c r="A1535" s="154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",SOURCE!$V$2-5+4+1-1-LEN(SUBSTITUTE(SUBSTITUTE(TEXT(SOURCE!H1535,"????0"),"  ","")," ",""))), "")&amp;
      SUBSTITUTE(SUBSTITUTE(TEXT(SOURCE!H1535,"????0"),"  ","")," ","")&amp;","&amp;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| EIM_DISABLED},</v>
      </c>
    </row>
    <row r="1536" spans="1:1">
      <c r="A1536" s="154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",SOURCE!$V$2-5+4+1-1-LEN(SUBSTITUTE(SUBSTITUTE(TEXT(SOURCE!H1536,"????0"),"  ","")," ",""))), "")&amp;
      SUBSTITUTE(SUBSTITUTE(TEXT(SOURCE!H1536,"????0"),"  ","")," ","")&amp;","&amp;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| EIM_DISABLED},</v>
      </c>
    </row>
    <row r="1537" spans="1:1">
      <c r="A1537" s="154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",SOURCE!$V$2-5+4+1-1-LEN(SUBSTITUTE(SUBSTITUTE(TEXT(SOURCE!H1537,"????0"),"  ","")," ",""))), "")&amp;
      SUBSTITUTE(SUBSTITUTE(TEXT(SOURCE!H1537,"????0"),"  ","")," ","")&amp;","&amp;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| EIM_DISABLED},</v>
      </c>
    </row>
    <row r="1538" spans="1:1">
      <c r="A1538" s="154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",SOURCE!$V$2-5+4+1-1-LEN(SUBSTITUTE(SUBSTITUTE(TEXT(SOURCE!H1538,"????0"),"  ","")," ",""))), "")&amp;
      SUBSTITUTE(SUBSTITUTE(TEXT(SOURCE!H1538,"????0"),"  ","")," ","")&amp;","&amp;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},</v>
      </c>
    </row>
    <row r="1539" spans="1:1">
      <c r="A1539" s="154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",SOURCE!$V$2-5+4+1-1-LEN(SUBSTITUTE(SUBSTITUTE(TEXT(SOURCE!H1539,"????0"),"  ","")," ",""))), "")&amp;
      SUBSTITUTE(SUBSTITUTE(TEXT(SOURCE!H1539,"????0"),"  ","")," ","")&amp;","&amp;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| EIM_DISABLED},</v>
      </c>
    </row>
    <row r="1540" spans="1:1">
      <c r="A1540" s="154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",SOURCE!$V$2-5+4+1-1-LEN(SUBSTITUTE(SUBSTITUTE(TEXT(SOURCE!H1540,"????0"),"  ","")," ",""))), "")&amp;
      SUBSTITUTE(SUBSTITUTE(TEXT(SOURCE!H1540,"????0"),"  ","")," ","")&amp;","&amp;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EIM_DISABLED},</v>
      </c>
    </row>
    <row r="1541" spans="1:1">
      <c r="A1541" s="154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",SOURCE!$V$2-5+4+1-1-LEN(SUBSTITUTE(SUBSTITUTE(TEXT(SOURCE!H1541,"????0"),"  ","")," ",""))), "")&amp;
      SUBSTITUTE(SUBSTITUTE(TEXT(SOURCE!H1541,"????0"),"  ","")," ","")&amp;","&amp;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| EIM_DISABLED},</v>
      </c>
    </row>
    <row r="1542" spans="1:1">
      <c r="A1542" s="154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",SOURCE!$V$2-5+4+1-1-LEN(SUBSTITUTE(SUBSTITUTE(TEXT(SOURCE!H1542,"????0"),"  ","")," ",""))), "")&amp;
      SUBSTITUTE(SUBSTITUTE(TEXT(SOURCE!H1542,"????0"),"  ","")," ","")&amp;","&amp;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EIM_DISABLED},</v>
      </c>
    </row>
    <row r="1543" spans="1:1">
      <c r="A1543" s="154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",SOURCE!$V$2-5+4+1-1-LEN(SUBSTITUTE(SUBSTITUTE(TEXT(SOURCE!H1543,"????0"),"  ","")," ",""))), "")&amp;
      SUBSTITUTE(SUBSTITUTE(TEXT(SOURCE!H1543,"????0"),"  ","")," ","")&amp;","&amp;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},</v>
      </c>
    </row>
    <row r="1544" spans="1:1">
      <c r="A1544" s="154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",SOURCE!$V$2-5+4+1-1-LEN(SUBSTITUTE(SUBSTITUTE(TEXT(SOURCE!H1544,"????0"),"  ","")," ",""))), "")&amp;
      SUBSTITUTE(SUBSTITUTE(TEXT(SOURCE!H1544,"????0"),"  ","")," ","")&amp;","&amp;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},</v>
      </c>
    </row>
    <row r="1545" spans="1:1">
      <c r="A1545" s="154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",SOURCE!$V$2-5+4+1-1-LEN(SUBSTITUTE(SUBSTITUTE(TEXT(SOURCE!H1545,"????0"),"  ","")," ",""))), "")&amp;
      SUBSTITUTE(SUBSTITUTE(TEXT(SOURCE!H1545,"????0"),"  ","")," ","")&amp;","&amp;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EIM_DISABLED},</v>
      </c>
    </row>
    <row r="1546" spans="1:1">
      <c r="A1546" s="154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",SOURCE!$V$2-5+4+1-1-LEN(SUBSTITUTE(SUBSTITUTE(TEXT(SOURCE!H1546,"????0"),"  ","")," ",""))), "")&amp;
      SUBSTITUTE(SUBSTITUTE(TEXT(SOURCE!H1546,"????0"),"  ","")," ","")&amp;","&amp;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},</v>
      </c>
    </row>
    <row r="1547" spans="1:1">
      <c r="A1547" s="154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",SOURCE!$V$2-5+4+1-1-LEN(SUBSTITUTE(SUBSTITUTE(TEXT(SOURCE!H1547,"????0"),"  ","")," ",""))), "")&amp;
      SUBSTITUTE(SUBSTITUTE(TEXT(SOURCE!H1547,"????0"),"  ","")," ","")&amp;","&amp;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EIM_DISABLED},</v>
      </c>
    </row>
    <row r="1548" spans="1:1">
      <c r="A1548" s="154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",SOURCE!$V$2-5+4+1-1-LEN(SUBSTITUTE(SUBSTITUTE(TEXT(SOURCE!H1548,"????0"),"  ","")," ",""))), "")&amp;
      SUBSTITUTE(SUBSTITUTE(TEXT(SOURCE!H1548,"????0"),"  ","")," ","")&amp;","&amp;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EIM_DISABLED},</v>
      </c>
    </row>
    <row r="1549" spans="1:1">
      <c r="A1549" s="154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",SOURCE!$V$2-5+4+1-1-LEN(SUBSTITUTE(SUBSTITUTE(TEXT(SOURCE!H1549,"????0"),"  ","")," ",""))), "")&amp;
      SUBSTITUTE(SUBSTITUTE(TEXT(SOURCE!H1549,"????0"),"  ","")," ","")&amp;","&amp;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EIM_DISABLED},</v>
      </c>
    </row>
    <row r="1550" spans="1:1">
      <c r="A1550" s="154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",SOURCE!$V$2-5+4+1-1-LEN(SUBSTITUTE(SUBSTITUTE(TEXT(SOURCE!H1550,"????0"),"  ","")," ",""))), "")&amp;
      SUBSTITUTE(SUBSTITUTE(TEXT(SOURCE!H1550,"????0"),"  ","")," ","")&amp;","&amp;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EIM_DISABLED},</v>
      </c>
    </row>
    <row r="1551" spans="1:1">
      <c r="A1551" s="154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",SOURCE!$V$2-5+4+1-1-LEN(SUBSTITUTE(SUBSTITUTE(TEXT(SOURCE!H1551,"????0"),"  ","")," ",""))), "")&amp;
      SUBSTITUTE(SUBSTITUTE(TEXT(SOURCE!H1551,"????0"),"  ","")," ","")&amp;","&amp;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EIM_DISABLED},</v>
      </c>
    </row>
    <row r="1552" spans="1:1">
      <c r="A1552" s="154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",SOURCE!$V$2-5+4+1-1-LEN(SUBSTITUTE(SUBSTITUTE(TEXT(SOURCE!H1552,"????0"),"  ","")," ",""))), "")&amp;
      SUBSTITUTE(SUBSTITUTE(TEXT(SOURCE!H1552,"????0"),"  ","")," ","")&amp;","&amp;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      "},"&amp;IF(SOURCE!O1552&lt;&gt;"",""&amp;SOURCE!O1552,"")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 | EIM_DISABLED},</v>
      </c>
    </row>
    <row r="1553" spans="1:1">
      <c r="A1553" s="154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",SOURCE!$V$2-5+4+1-1-LEN(SUBSTITUTE(SUBSTITUTE(TEXT(SOURCE!H1553,"????0"),"  ","")," ",""))), "")&amp;
      SUBSTITUTE(SUBSTITUTE(TEXT(SOURCE!H1553,"????0"),"  ","")," ","")&amp;","&amp;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EIM_DISABLED},</v>
      </c>
    </row>
    <row r="1554" spans="1:1">
      <c r="A1554" s="154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",SOURCE!$V$2-5+4+1-1-LEN(SUBSTITUTE(SUBSTITUTE(TEXT(SOURCE!H1554,"????0"),"  ","")," ",""))), "")&amp;
      SUBSTITUTE(SUBSTITUTE(TEXT(SOURCE!H1554,"????0"),"  ","")," ","")&amp;","&amp;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EIM_DISABLED},</v>
      </c>
    </row>
    <row r="1555" spans="1:1">
      <c r="A1555" s="154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",SOURCE!$V$2-5+4+1-1-LEN(SUBSTITUTE(SUBSTITUTE(TEXT(SOURCE!H1555,"????0"),"  ","")," ",""))), "")&amp;
      SUBSTITUTE(SUBSTITUTE(TEXT(SOURCE!H1555,"????0"),"  ","")," ","")&amp;","&amp;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EIM_DISABLED},</v>
      </c>
    </row>
    <row r="1556" spans="1:1">
      <c r="A1556" s="154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",SOURCE!$V$2-5+4+1-1-LEN(SUBSTITUTE(SUBSTITUTE(TEXT(SOURCE!H1556,"????0"),"  ","")," ",""))), "")&amp;
      SUBSTITUTE(SUBSTITUTE(TEXT(SOURCE!H1556,"????0"),"  ","")," ","")&amp;","&amp;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EIM_DISABLED},</v>
      </c>
    </row>
    <row r="1557" spans="1:1">
      <c r="A1557" s="154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",SOURCE!$V$2-5+4+1-1-LEN(SUBSTITUTE(SUBSTITUTE(TEXT(SOURCE!H1557,"????0"),"  ","")," ",""))), "")&amp;
      SUBSTITUTE(SUBSTITUTE(TEXT(SOURCE!H1557,"????0"),"  ","")," ","")&amp;","&amp;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EIM_DISABLED},</v>
      </c>
    </row>
    <row r="1558" spans="1:1">
      <c r="A1558" s="154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",SOURCE!$V$2-5+4+1-1-LEN(SUBSTITUTE(SUBSTITUTE(TEXT(SOURCE!H1558,"????0"),"  ","")," ",""))), "")&amp;
      SUBSTITUTE(SUBSTITUTE(TEXT(SOURCE!H1558,"????0"),"  ","")," ","")&amp;","&amp;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| EIM_DISABLED},</v>
      </c>
    </row>
    <row r="1559" spans="1:1">
      <c r="A1559" s="154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",SOURCE!$V$2-5+4+1-1-LEN(SUBSTITUTE(SUBSTITUTE(TEXT(SOURCE!H1559,"????0"),"  ","")," ",""))), "")&amp;
      SUBSTITUTE(SUBSTITUTE(TEXT(SOURCE!H1559,"????0"),"  ","")," ","")&amp;","&amp;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EIM_DISABLED},</v>
      </c>
    </row>
    <row r="1560" spans="1:1">
      <c r="A1560" s="154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",SOURCE!$V$2-5+4+1-1-LEN(SUBSTITUTE(SUBSTITUTE(TEXT(SOURCE!H1560,"????0"),"  ","")," ",""))), "")&amp;
      SUBSTITUTE(SUBSTITUTE(TEXT(SOURCE!H1560,"????0"),"  ","")," ","")&amp;","&amp;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| EIM_DISABLED},</v>
      </c>
    </row>
    <row r="1561" spans="1:1">
      <c r="A1561" s="154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",SOURCE!$V$2-5+4+1-1-LEN(SUBSTITUTE(SUBSTITUTE(TEXT(SOURCE!H1561,"????0"),"  ","")," ",""))), "")&amp;
      SUBSTITUTE(SUBSTITUTE(TEXT(SOURCE!H1561,"????0"),"  ","")," ","")&amp;","&amp;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EIM_DISABLED},</v>
      </c>
    </row>
    <row r="1562" spans="1:1">
      <c r="A1562" s="154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",SOURCE!$V$2-5+4+1-1-LEN(SUBSTITUTE(SUBSTITUTE(TEXT(SOURCE!H1562,"????0"),"  ","")," ",""))), "")&amp;
      SUBSTITUTE(SUBSTITUTE(TEXT(SOURCE!H1562,"????0"),"  ","")," ","")&amp;","&amp;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      "},"&amp;IF(SOURCE!O1562&lt;&gt;"",""&amp;SOURCE!O1562,"")
 )
)
)</f>
        <v>/* 1524 */  { itemToBeCoded,                NOPARAM,                     "MVAR",                                        "MVAR",                                        (0 &lt;&lt; TAM_MAX_BITS) |     0, CAT_FNCT | SLS_ENABLED   | US_ENABLED   | EIM_DISABLED},</v>
      </c>
    </row>
    <row r="1563" spans="1:1">
      <c r="A1563" s="154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",SOURCE!$V$2-5+4+1-1-LEN(SUBSTITUTE(SUBSTITUTE(TEXT(SOURCE!H1563,"????0"),"  ","")," ",""))), "")&amp;
      SUBSTITUTE(SUBSTITUTE(TEXT(SOURCE!H1563,"????0"),"  ","")," ","")&amp;","&amp;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EIM_DISABLED},</v>
      </c>
    </row>
    <row r="1564" spans="1:1">
      <c r="A1564" s="154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",SOURCE!$V$2-5+4+1-1-LEN(SUBSTITUTE(SUBSTITUTE(TEXT(SOURCE!H1564,"????0"),"  ","")," ",""))), "")&amp;
      SUBSTITUTE(SUBSTITUTE(TEXT(SOURCE!H1564,"????0"),"  ","")," ","")&amp;","&amp;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EIM_DISABLED},</v>
      </c>
    </row>
    <row r="1565" spans="1:1">
      <c r="A1565" s="154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",SOURCE!$V$2-5+4+1-1-LEN(SUBSTITUTE(SUBSTITUTE(TEXT(SOURCE!H1565,"????0"),"  ","")," ",""))), "")&amp;
      SUBSTITUTE(SUBSTITUTE(TEXT(SOURCE!H1565,"????0"),"  ","")," ","")&amp;","&amp;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EIM_DISABLED},</v>
      </c>
    </row>
    <row r="1566" spans="1:1">
      <c r="A1566" s="154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",SOURCE!$V$2-5+4+1-1-LEN(SUBSTITUTE(SUBSTITUTE(TEXT(SOURCE!H1566,"????0"),"  ","")," ",""))), "")&amp;
      SUBSTITUTE(SUBSTITUTE(TEXT(SOURCE!H1566,"????0"),"  ","")," ","")&amp;","&amp;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EIM_DISABLED},</v>
      </c>
    </row>
    <row r="1567" spans="1:1">
      <c r="A1567" s="154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",SOURCE!$V$2-5+4+1-1-LEN(SUBSTITUTE(SUBSTITUTE(TEXT(SOURCE!H1567,"????0"),"  ","")," ",""))), "")&amp;
      SUBSTITUTE(SUBSTITUTE(TEXT(SOURCE!H1567,"????0"),"  ","")," ","")&amp;","&amp;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EIM_DISABLED},</v>
      </c>
    </row>
    <row r="1568" spans="1:1">
      <c r="A1568" s="154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",SOURCE!$V$2-5+4+1-1-LEN(SUBSTITUTE(SUBSTITUTE(TEXT(SOURCE!H1568,"????0"),"  ","")," ",""))), "")&amp;
      SUBSTITUTE(SUBSTITUTE(TEXT(SOURCE!H1568,"????0"),"  ","")," ","")&amp;","&amp;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EIM_DISABLED},</v>
      </c>
    </row>
    <row r="1569" spans="1:1">
      <c r="A1569" s="154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",SOURCE!$V$2-5+4+1-1-LEN(SUBSTITUTE(SUBSTITUTE(TEXT(SOURCE!H1569,"????0"),"  ","")," ",""))), "")&amp;
      SUBSTITUTE(SUBSTITUTE(TEXT(SOURCE!H1569,"????0"),"  ","")," ","")&amp;","&amp;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EIM_DISABLED},</v>
      </c>
    </row>
    <row r="1570" spans="1:1">
      <c r="A1570" s="154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",SOURCE!$V$2-5+4+1-1-LEN(SUBSTITUTE(SUBSTITUTE(TEXT(SOURCE!H1570,"????0"),"  ","")," ",""))), "")&amp;
      SUBSTITUTE(SUBSTITUTE(TEXT(SOURCE!H1570,"????0"),"  ","")," ","")&amp;","&amp;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EIM_DISABLED},</v>
      </c>
    </row>
    <row r="1571" spans="1:1">
      <c r="A1571" s="154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",SOURCE!$V$2-5+4+1-1-LEN(SUBSTITUTE(SUBSTITUTE(TEXT(SOURCE!H1571,"????0"),"  ","")," ",""))), "")&amp;
      SUBSTITUTE(SUBSTITUTE(TEXT(SOURCE!H1571,"????0"),"  ","")," ","")&amp;","&amp;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EIM_DISABLED},</v>
      </c>
    </row>
    <row r="1572" spans="1:1">
      <c r="A1572" s="154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",SOURCE!$V$2-5+4+1-1-LEN(SUBSTITUTE(SUBSTITUTE(TEXT(SOURCE!H1572,"????0"),"  ","")," ",""))), "")&amp;
      SUBSTITUTE(SUBSTITUTE(TEXT(SOURCE!H1572,"????0"),"  ","")," ","")&amp;","&amp;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EIM_DISABLED},</v>
      </c>
    </row>
    <row r="1573" spans="1:1">
      <c r="A1573" s="154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",SOURCE!$V$2-5+4+1-1-LEN(SUBSTITUTE(SUBSTITUTE(TEXT(SOURCE!H1573,"????0"),"  ","")," ",""))), "")&amp;
      SUBSTITUTE(SUBSTITUTE(TEXT(SOURCE!H1573,"????0"),"  ","")," ","")&amp;","&amp;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EIM_DISABLED},</v>
      </c>
    </row>
    <row r="1574" spans="1:1">
      <c r="A1574" s="154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",SOURCE!$V$2-5+4+1-1-LEN(SUBSTITUTE(SUBSTITUTE(TEXT(SOURCE!H1574,"????0"),"  ","")," ",""))), "")&amp;
      SUBSTITUTE(SUBSTITUTE(TEXT(SOURCE!H1574,"????0"),"  ","")," ","")&amp;","&amp;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EIM_DISABLED},</v>
      </c>
    </row>
    <row r="1575" spans="1:1">
      <c r="A1575" s="154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",SOURCE!$V$2-5+4+1-1-LEN(SUBSTITUTE(SUBSTITUTE(TEXT(SOURCE!H1575,"????0"),"  ","")," ",""))), "")&amp;
      SUBSTITUTE(SUBSTITUTE(TEXT(SOURCE!H1575,"????0"),"  ","")," ","")&amp;","&amp;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EIM_DISABLED},</v>
      </c>
    </row>
    <row r="1576" spans="1:1">
      <c r="A1576" s="154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",SOURCE!$V$2-5+4+1-1-LEN(SUBSTITUTE(SUBSTITUTE(TEXT(SOURCE!H1576,"????0"),"  ","")," ",""))), "")&amp;
      SUBSTITUTE(SUBSTITUTE(TEXT(SOURCE!H1576,"????0"),"  ","")," ","")&amp;","&amp;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EIM_DISABLED},</v>
      </c>
    </row>
    <row r="1577" spans="1:1">
      <c r="A1577" s="154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",SOURCE!$V$2-5+4+1-1-LEN(SUBSTITUTE(SUBSTITUTE(TEXT(SOURCE!H1577,"????0"),"  ","")," ",""))), "")&amp;
      SUBSTITUTE(SUBSTITUTE(TEXT(SOURCE!H1577,"????0"),"  ","")," ","")&amp;","&amp;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EIM_DISABLED},</v>
      </c>
    </row>
    <row r="1578" spans="1:1">
      <c r="A1578" s="154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",SOURCE!$V$2-5+4+1-1-LEN(SUBSTITUTE(SUBSTITUTE(TEXT(SOURCE!H1578,"????0"),"  ","")," ",""))), "")&amp;
      SUBSTITUTE(SUBSTITUTE(TEXT(SOURCE!H1578,"????0"),"  ","")," ","")&amp;","&amp;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},</v>
      </c>
    </row>
    <row r="1579" spans="1:1">
      <c r="A1579" s="154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",SOURCE!$V$2-5+4+1-1-LEN(SUBSTITUTE(SUBSTITUTE(TEXT(SOURCE!H1579,"????0"),"  ","")," ",""))), "")&amp;
      SUBSTITUTE(SUBSTITUTE(TEXT(SOURCE!H1579,"????0"),"  ","")," ","")&amp;","&amp;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EIM_DISABLED},</v>
      </c>
    </row>
    <row r="1580" spans="1:1">
      <c r="A1580" s="154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",SOURCE!$V$2-5+4+1-1-LEN(SUBSTITUTE(SUBSTITUTE(TEXT(SOURCE!H1580,"????0"),"  ","")," ",""))), "")&amp;
      SUBSTITUTE(SUBSTITUTE(TEXT(SOURCE!H1580,"????0"),"  ","")," ","")&amp;","&amp;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EIM_DISABLED},</v>
      </c>
    </row>
    <row r="1581" spans="1:1">
      <c r="A1581" s="154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",SOURCE!$V$2-5+4+1-1-LEN(SUBSTITUTE(SUBSTITUTE(TEXT(SOURCE!H1581,"????0"),"  ","")," ",""))), "")&amp;
      SUBSTITUTE(SUBSTITUTE(TEXT(SOURCE!H1581,"????0"),"  ","")," ","")&amp;","&amp;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US_ENABLED   | EIM_DISABLED},</v>
      </c>
    </row>
    <row r="1582" spans="1:1">
      <c r="A1582" s="154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",SOURCE!$V$2-5+4+1-1-LEN(SUBSTITUTE(SUBSTITUTE(TEXT(SOURCE!H1582,"????0"),"  ","")," ",""))), "")&amp;
      SUBSTITUTE(SUBSTITUTE(TEXT(SOURCE!H1582,"????0"),"  ","")," ","")&amp;","&amp;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EIM_DISABLED},</v>
      </c>
    </row>
    <row r="1583" spans="1:1">
      <c r="A1583" s="154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",SOURCE!$V$2-5+4+1-1-LEN(SUBSTITUTE(SUBSTITUTE(TEXT(SOURCE!H1583,"????0"),"  ","")," ",""))), "")&amp;
      SUBSTITUTE(SUBSTITUTE(TEXT(SOURCE!H1583,"????0"),"  ","")," ","")&amp;","&amp;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EIM_DISABLED},</v>
      </c>
    </row>
    <row r="1584" spans="1:1">
      <c r="A1584" s="154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",SOURCE!$V$2-5+4+1-1-LEN(SUBSTITUTE(SUBSTITUTE(TEXT(SOURCE!H1584,"????0"),"  ","")," ",""))), "")&amp;
      SUBSTITUTE(SUBSTITUTE(TEXT(SOURCE!H1584,"????0"),"  ","")," ","")&amp;","&amp;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| EIM_DISABLED},</v>
      </c>
    </row>
    <row r="1585" spans="1:1">
      <c r="A1585" s="154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",SOURCE!$V$2-5+4+1-1-LEN(SUBSTITUTE(SUBSTITUTE(TEXT(SOURCE!H1585,"????0"),"  ","")," ",""))), "")&amp;
      SUBSTITUTE(SUBSTITUTE(TEXT(SOURCE!H1585,"????0"),"  ","")," ","")&amp;","&amp;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 0, CAT_FNCT | SLS_ENABLED   | US_ENABLED   | EIM_DISABLED},</v>
      </c>
    </row>
    <row r="1586" spans="1:1">
      <c r="A1586" s="154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",SOURCE!$V$2-5+4+1-1-LEN(SUBSTITUTE(SUBSTITUTE(TEXT(SOURCE!H1586,"????0"),"  ","")," ",""))), "")&amp;
      SUBSTITUTE(SUBSTITUTE(TEXT(SOURCE!H1586,"????0"),"  ","")," ","")&amp;","&amp;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EIM_DISABLED},</v>
      </c>
    </row>
    <row r="1587" spans="1:1">
      <c r="A1587" s="154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",SOURCE!$V$2-5+4+1-1-LEN(SUBSTITUTE(SUBSTITUTE(TEXT(SOURCE!H1587,"????0"),"  ","")," ",""))), "")&amp;
      SUBSTITUTE(SUBSTITUTE(TEXT(SOURCE!H1587,"????0"),"  ","")," ","")&amp;","&amp;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EIM_DISABLED},</v>
      </c>
    </row>
    <row r="1588" spans="1:1">
      <c r="A1588" s="154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",SOURCE!$V$2-5+4+1-1-LEN(SUBSTITUTE(SUBSTITUTE(TEXT(SOURCE!H1588,"????0"),"  ","")," ",""))), "")&amp;
      SUBSTITUTE(SUBSTITUTE(TEXT(SOURCE!H1588,"????0"),"  ","")," ","")&amp;","&amp;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},</v>
      </c>
    </row>
    <row r="1589" spans="1:1">
      <c r="A1589" s="154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",SOURCE!$V$2-5+4+1-1-LEN(SUBSTITUTE(SUBSTITUTE(TEXT(SOURCE!H1589,"????0"),"  ","")," ",""))), "")&amp;
      SUBSTITUTE(SUBSTITUTE(TEXT(SOURCE!H1589,"????0"),"  ","")," ","")&amp;","&amp;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EIM_DISABLED},</v>
      </c>
    </row>
    <row r="1590" spans="1:1">
      <c r="A1590" s="154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",SOURCE!$V$2-5+4+1-1-LEN(SUBSTITUTE(SUBSTITUTE(TEXT(SOURCE!H1590,"????0"),"  ","")," ",""))), "")&amp;
      SUBSTITUTE(SUBSTITUTE(TEXT(SOURCE!H1590,"????0"),"  ","")," ","")&amp;","&amp;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EIM_DISABLED},</v>
      </c>
    </row>
    <row r="1591" spans="1:1">
      <c r="A1591" s="154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",SOURCE!$V$2-5+4+1-1-LEN(SUBSTITUTE(SUBSTITUTE(TEXT(SOURCE!H1591,"????0"),"  ","")," ",""))), "")&amp;
      SUBSTITUTE(SUBSTITUTE(TEXT(SOURCE!H1591,"????0"),"  ","")," ","")&amp;","&amp;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      "},"&amp;IF(SOURCE!O1591&lt;&gt;"",""&amp;SOURCE!O1591,"")
 )
)
)</f>
        <v>/* 1553 */  { itemToBeCoded,                NOPARAM,                     "PopLR",                                       "PopLR",                                       (0 &lt;&lt; TAM_MAX_BITS) |     0, CAT_FNCT | SLS_ENABLED   | US_ENABLED   | EIM_DISABLED},</v>
      </c>
    </row>
    <row r="1592" spans="1:1">
      <c r="A1592" s="154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",SOURCE!$V$2-5+4+1-1-LEN(SUBSTITUTE(SUBSTITUTE(TEXT(SOURCE!H1592,"????0"),"  ","")," ",""))), "")&amp;
      SUBSTITUTE(SUBSTITUTE(TEXT(SOURCE!H1592,"????0"),"  ","")," ","")&amp;","&amp;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| EIM_DISABLED},</v>
      </c>
    </row>
    <row r="1593" spans="1:1">
      <c r="A1593" s="154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",SOURCE!$V$2-5+4+1-1-LEN(SUBSTITUTE(SUBSTITUTE(TEXT(SOURCE!H1593,"????0"),"  ","")," ",""))), "")&amp;
      SUBSTITUTE(SUBSTITUTE(TEXT(SOURCE!H1593,"????0"),"  ","")," ","")&amp;","&amp;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| EIM_DISABLED},</v>
      </c>
    </row>
    <row r="1594" spans="1:1">
      <c r="A1594" s="154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",SOURCE!$V$2-5+4+1-1-LEN(SUBSTITUTE(SUBSTITUTE(TEXT(SOURCE!H1594,"????0"),"  ","")," ",""))), "")&amp;
      SUBSTITUTE(SUBSTITUTE(TEXT(SOURCE!H1594,"????0"),"  ","")," ","")&amp;","&amp;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| EIM_DISABLED},</v>
      </c>
    </row>
    <row r="1595" spans="1:1">
      <c r="A1595" s="154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",SOURCE!$V$2-5+4+1-1-LEN(SUBSTITUTE(SUBSTITUTE(TEXT(SOURCE!H1595,"????0"),"  ","")," ",""))), "")&amp;
      SUBSTITUTE(SUBSTITUTE(TEXT(SOURCE!H1595,"????0"),"  ","")," ","")&amp;","&amp;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EIM_DISABLED},</v>
      </c>
    </row>
    <row r="1596" spans="1:1">
      <c r="A1596" s="154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",SOURCE!$V$2-5+4+1-1-LEN(SUBSTITUTE(SUBSTITUTE(TEXT(SOURCE!H1596,"????0"),"  ","")," ",""))), "")&amp;
      SUBSTITUTE(SUBSTITUTE(TEXT(SOURCE!H1596,"????0"),"  ","")," ","")&amp;","&amp;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EIM_DISABLED},</v>
      </c>
    </row>
    <row r="1597" spans="1:1">
      <c r="A1597" s="154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",SOURCE!$V$2-5+4+1-1-LEN(SUBSTITUTE(SUBSTITUTE(TEXT(SOURCE!H1597,"????0"),"  ","")," ",""))), "")&amp;
      SUBSTITUTE(SUBSTITUTE(TEXT(SOURCE!H1597,"????0"),"  ","")," ","")&amp;","&amp;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EIM_DISABLED},</v>
      </c>
    </row>
    <row r="1598" spans="1:1">
      <c r="A1598" s="154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",SOURCE!$V$2-5+4+1-1-LEN(SUBSTITUTE(SUBSTITUTE(TEXT(SOURCE!H1598,"????0"),"  ","")," ",""))), "")&amp;
      SUBSTITUTE(SUBSTITUTE(TEXT(SOURCE!H1598,"????0"),"  ","")," ","")&amp;","&amp;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EIM_DISABLED},//JM Changed RBR to REGS</v>
      </c>
    </row>
    <row r="1599" spans="1:1">
      <c r="A1599" s="154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",SOURCE!$V$2-5+4+1-1-LEN(SUBSTITUTE(SUBSTITUTE(TEXT(SOURCE!H1599,"????0"),"  ","")," ",""))), "")&amp;
      SUBSTITUTE(SUBSTITUTE(TEXT(SOURCE!H1599,"????0"),"  ","")," ","")&amp;","&amp;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EIM_DISABLED},</v>
      </c>
    </row>
    <row r="1600" spans="1:1">
      <c r="A1600" s="154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",SOURCE!$V$2-5+4+1-1-LEN(SUBSTITUTE(SUBSTITUTE(TEXT(SOURCE!H1600,"????0"),"  ","")," ",""))), "")&amp;
      SUBSTITUTE(SUBSTITUTE(TEXT(SOURCE!H1600,"????0"),"  ","")," ","")&amp;","&amp;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EIM_DISABLED},</v>
      </c>
    </row>
    <row r="1601" spans="1:1">
      <c r="A1601" s="154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",SOURCE!$V$2-5+4+1-1-LEN(SUBSTITUTE(SUBSTITUTE(TEXT(SOURCE!H1601,"????0"),"  ","")," ",""))), "")&amp;
      SUBSTITUTE(SUBSTITUTE(TEXT(SOURCE!H1601,"????0"),"  ","")," ","")&amp;","&amp;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EIM_DISABLED},</v>
      </c>
    </row>
    <row r="1602" spans="1:1">
      <c r="A1602" s="154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",SOURCE!$V$2-5+4+1-1-LEN(SUBSTITUTE(SUBSTITUTE(TEXT(SOURCE!H1602,"????0"),"  ","")," ",""))), "")&amp;
      SUBSTITUTE(SUBSTITUTE(TEXT(SOURCE!H1602,"????0"),"  ","")," ","")&amp;","&amp;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EIM_DISABLED},</v>
      </c>
    </row>
    <row r="1603" spans="1:1">
      <c r="A1603" s="154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",SOURCE!$V$2-5+4+1-1-LEN(SUBSTITUTE(SUBSTITUTE(TEXT(SOURCE!H1603,"????0"),"  ","")," ",""))), "")&amp;
      SUBSTITUTE(SUBSTITUTE(TEXT(SOURCE!H1603,"????0"),"  ","")," ","")&amp;","&amp;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EIM_DISABLED},</v>
      </c>
    </row>
    <row r="1604" spans="1:1">
      <c r="A1604" s="154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",SOURCE!$V$2-5+4+1-1-LEN(SUBSTITUTE(SUBSTITUTE(TEXT(SOURCE!H1604,"????0"),"  ","")," ",""))), "")&amp;
      SUBSTITUTE(SUBSTITUTE(TEXT(SOURCE!H1604,"????0"),"  ","")," ","")&amp;","&amp;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EIM_DISABLED},</v>
      </c>
    </row>
    <row r="1605" spans="1:1">
      <c r="A1605" s="154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",SOURCE!$V$2-5+4+1-1-LEN(SUBSTITUTE(SUBSTITUTE(TEXT(SOURCE!H1605,"????0"),"  ","")," ",""))), "")&amp;
      SUBSTITUTE(SUBSTITUTE(TEXT(SOURCE!H1605,"????0"),"  ","")," ","")&amp;","&amp;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| EIM_DISABLED},</v>
      </c>
    </row>
    <row r="1606" spans="1:1">
      <c r="A1606" s="154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",SOURCE!$V$2-5+4+1-1-LEN(SUBSTITUTE(SUBSTITUTE(TEXT(SOURCE!H1606,"????0"),"  ","")," ",""))), "")&amp;
      SUBSTITUTE(SUBSTITUTE(TEXT(SOURCE!H1606,"????0"),"  ","")," ","")&amp;","&amp;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EIM_DISABLED},</v>
      </c>
    </row>
    <row r="1607" spans="1:1">
      <c r="A1607" s="154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",SOURCE!$V$2-5+4+1-1-LEN(SUBSTITUTE(SUBSTITUTE(TEXT(SOURCE!H1607,"????0"),"  ","")," ",""))), "")&amp;
      SUBSTITUTE(SUBSTITUTE(TEXT(SOURCE!H1607,"????0"),"  ","")," ","")&amp;","&amp;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EIM_DISABLED},</v>
      </c>
    </row>
    <row r="1608" spans="1:1">
      <c r="A1608" s="154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",SOURCE!$V$2-5+4+1-1-LEN(SUBSTITUTE(SUBSTITUTE(TEXT(SOURCE!H1608,"????0"),"  ","")," ",""))), "")&amp;
      SUBSTITUTE(SUBSTITUTE(TEXT(SOURCE!H1608,"????0"),"  ","")," ","")&amp;","&amp;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EIM_DISABLED},</v>
      </c>
    </row>
    <row r="1609" spans="1:1">
      <c r="A1609" s="154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",SOURCE!$V$2-5+4+1-1-LEN(SUBSTITUTE(SUBSTITUTE(TEXT(SOURCE!H1609,"????0"),"  ","")," ",""))), "")&amp;
      SUBSTITUTE(SUBSTITUTE(TEXT(SOURCE!H1609,"????0"),"  ","")," ","")&amp;","&amp;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EIM_DISABLED},</v>
      </c>
    </row>
    <row r="1610" spans="1:1">
      <c r="A1610" s="154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",SOURCE!$V$2-5+4+1-1-LEN(SUBSTITUTE(SUBSTITUTE(TEXT(SOURCE!H1610,"????0"),"  ","")," ",""))), "")&amp;
      SUBSTITUTE(SUBSTITUTE(TEXT(SOURCE!H1610,"????0"),"  ","")," ","")&amp;","&amp;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EIM_DISABLED},</v>
      </c>
    </row>
    <row r="1611" spans="1:1">
      <c r="A1611" s="154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",SOURCE!$V$2-5+4+1-1-LEN(SUBSTITUTE(SUBSTITUTE(TEXT(SOURCE!H1611,"????0"),"  ","")," ",""))), "")&amp;
      SUBSTITUTE(SUBSTITUTE(TEXT(SOURCE!H1611,"????0"),"  ","")," ","")&amp;","&amp;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EIM_DISABLED},</v>
      </c>
    </row>
    <row r="1612" spans="1:1">
      <c r="A1612" s="154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",SOURCE!$V$2-5+4+1-1-LEN(SUBSTITUTE(SUBSTITUTE(TEXT(SOURCE!H1612,"????0"),"  ","")," ",""))), "")&amp;
      SUBSTITUTE(SUBSTITUTE(TEXT(SOURCE!H1612,"????0"),"  ","")," ","")&amp;","&amp;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EIM_DISABLED},</v>
      </c>
    </row>
    <row r="1613" spans="1:1">
      <c r="A1613" s="154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",SOURCE!$V$2-5+4+1-1-LEN(SUBSTITUTE(SUBSTITUTE(TEXT(SOURCE!H1613,"????0"),"  ","")," ",""))), "")&amp;
      SUBSTITUTE(SUBSTITUTE(TEXT(SOURCE!H1613,"????0"),"  ","")," ","")&amp;","&amp;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EIM_ENABLED },</v>
      </c>
    </row>
    <row r="1614" spans="1:1">
      <c r="A1614" s="154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",SOURCE!$V$2-5+4+1-1-LEN(SUBSTITUTE(SUBSTITUTE(TEXT(SOURCE!H1614,"????0"),"  ","")," ",""))), "")&amp;
      SUBSTITUTE(SUBSTITUTE(TEXT(SOURCE!H1614,"????0"),"  ","")," ","")&amp;","&amp;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EIM_DISABLED},</v>
      </c>
    </row>
    <row r="1615" spans="1:1">
      <c r="A1615" s="154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",SOURCE!$V$2-5+4+1-1-LEN(SUBSTITUTE(SUBSTITUTE(TEXT(SOURCE!H1615,"????0"),"  ","")," ",""))), "")&amp;
      SUBSTITUTE(SUBSTITUTE(TEXT(SOURCE!H1615,"????0"),"  ","")," ","")&amp;","&amp;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EIM_DISABLED},</v>
      </c>
    </row>
    <row r="1616" spans="1:1">
      <c r="A1616" s="154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",SOURCE!$V$2-5+4+1-1-LEN(SUBSTITUTE(SUBSTITUTE(TEXT(SOURCE!H1616,"????0"),"  ","")," ",""))), "")&amp;
      SUBSTITUTE(SUBSTITUTE(TEXT(SOURCE!H1616,"????0"),"  ","")," ","")&amp;","&amp;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EIM_DISABLED},</v>
      </c>
    </row>
    <row r="1617" spans="1:1">
      <c r="A1617" s="154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",SOURCE!$V$2-5+4+1-1-LEN(SUBSTITUTE(SUBSTITUTE(TEXT(SOURCE!H1617,"????0"),"  ","")," ",""))), "")&amp;
      SUBSTITUTE(SUBSTITUTE(TEXT(SOURCE!H1617,"????0"),"  ","")," ","")&amp;","&amp;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      "},"&amp;IF(SOURCE!O1617&lt;&gt;"",""&amp;SOURCE!O1617,"")
 )
)
)</f>
        <v>/* 1579 */  { itemToBeCoded,                NOPARAM,                     "RTN+1",                                       "RTN+1",                                       (0 &lt;&lt; TAM_MAX_BITS) |     0, CAT_FNCT | SLS_ENABLED   | US_ENABLED   | EIM_DISABLED},</v>
      </c>
    </row>
    <row r="1618" spans="1:1">
      <c r="A1618" s="154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",SOURCE!$V$2-5+4+1-1-LEN(SUBSTITUTE(SUBSTITUTE(TEXT(SOURCE!H1618,"????0"),"  ","")," ",""))), "")&amp;
      SUBSTITUTE(SUBSTITUTE(TEXT(SOURCE!H1618,"????0"),"  ","")," ","")&amp;","&amp;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EIM_DISABLED},</v>
      </c>
    </row>
    <row r="1619" spans="1:1">
      <c r="A1619" s="154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",SOURCE!$V$2-5+4+1-1-LEN(SUBSTITUTE(SUBSTITUTE(TEXT(SOURCE!H1619,"????0"),"  ","")," ",""))), "")&amp;
      SUBSTITUTE(SUBSTITUTE(TEXT(SOURCE!H1619,"????0"),"  ","")," ","")&amp;","&amp;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EIM_DISABLED},</v>
      </c>
    </row>
    <row r="1620" spans="1:1">
      <c r="A1620" s="154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",SOURCE!$V$2-5+4+1-1-LEN(SUBSTITUTE(SUBSTITUTE(TEXT(SOURCE!H1620,"????0"),"  ","")," ",""))), "")&amp;
      SUBSTITUTE(SUBSTITUTE(TEXT(SOURCE!H1620,"????0"),"  ","")," ","")&amp;","&amp;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EIM_DISABLED},</v>
      </c>
    </row>
    <row r="1621" spans="1:1">
      <c r="A1621" s="154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",SOURCE!$V$2-5+4+1-1-LEN(SUBSTITUTE(SUBSTITUTE(TEXT(SOURCE!H1621,"????0"),"  ","")," ",""))), "")&amp;
      SUBSTITUTE(SUBSTITUTE(TEXT(SOURCE!H1621,"????0"),"  ","")," ","")&amp;","&amp;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EIM_DISABLED},</v>
      </c>
    </row>
    <row r="1622" spans="1:1">
      <c r="A1622" s="154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",SOURCE!$V$2-5+4+1-1-LEN(SUBSTITUTE(SUBSTITUTE(TEXT(SOURCE!H1622,"????0"),"  ","")," ",""))), "")&amp;
      SUBSTITUTE(SUBSTITUTE(TEXT(SOURCE!H1622,"????0"),"  ","")," ","")&amp;","&amp;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EIM_DISABLED},</v>
      </c>
    </row>
    <row r="1623" spans="1:1">
      <c r="A1623" s="154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",SOURCE!$V$2-5+4+1-1-LEN(SUBSTITUTE(SUBSTITUTE(TEXT(SOURCE!H1623,"????0"),"  ","")," ",""))), "")&amp;
      SUBSTITUTE(SUBSTITUTE(TEXT(SOURCE!H1623,"????0"),"  ","")," ","")&amp;","&amp;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EIM_DISABLED},</v>
      </c>
    </row>
    <row r="1624" spans="1:1">
      <c r="A1624" s="154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",SOURCE!$V$2-5+4+1-1-LEN(SUBSTITUTE(SUBSTITUTE(TEXT(SOURCE!H1624,"????0"),"  ","")," ",""))), "")&amp;
      SUBSTITUTE(SUBSTITUTE(TEXT(SOURCE!H1624,"????0"),"  ","")," ","")&amp;","&amp;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EIM_DISABLED},</v>
      </c>
    </row>
    <row r="1625" spans="1:1">
      <c r="A1625" s="154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",SOURCE!$V$2-5+4+1-1-LEN(SUBSTITUTE(SUBSTITUTE(TEXT(SOURCE!H1625,"????0"),"  ","")," ",""))), "")&amp;
      SUBSTITUTE(SUBSTITUTE(TEXT(SOURCE!H1625,"????0"),"  ","")," ","")&amp;","&amp;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EIM_DISABLED},</v>
      </c>
    </row>
    <row r="1626" spans="1:1">
      <c r="A1626" s="154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",SOURCE!$V$2-5+4+1-1-LEN(SUBSTITUTE(SUBSTITUTE(TEXT(SOURCE!H1626,"????0"),"  ","")," ",""))), "")&amp;
      SUBSTITUTE(SUBSTITUTE(TEXT(SOURCE!H1626,"????0"),"  ","")," ","")&amp;","&amp;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EIM_DISABLED},</v>
      </c>
    </row>
    <row r="1627" spans="1:1">
      <c r="A1627" s="154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",SOURCE!$V$2-5+4+1-1-LEN(SUBSTITUTE(SUBSTITUTE(TEXT(SOURCE!H1627,"????0"),"  ","")," ",""))), "")&amp;
      SUBSTITUTE(SUBSTITUTE(TEXT(SOURCE!H1627,"????0"),"  ","")," ","")&amp;","&amp;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EIM_DISABLED},</v>
      </c>
    </row>
    <row r="1628" spans="1:1">
      <c r="A1628" s="154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",SOURCE!$V$2-5+4+1-1-LEN(SUBSTITUTE(SUBSTITUTE(TEXT(SOURCE!H1628,"????0"),"  ","")," ",""))), "")&amp;
      SUBSTITUTE(SUBSTITUTE(TEXT(SOURCE!H1628,"????0"),"  ","")," ","")&amp;","&amp;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| EIM_DISABLED},</v>
      </c>
    </row>
    <row r="1629" spans="1:1">
      <c r="A1629" s="154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",SOURCE!$V$2-5+4+1-1-LEN(SUBSTITUTE(SUBSTITUTE(TEXT(SOURCE!H1629,"????0"),"  ","")," ",""))), "")&amp;
      SUBSTITUTE(SUBSTITUTE(TEXT(SOURCE!H1629,"????0"),"  ","")," ","")&amp;","&amp;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EIM_DISABLED},</v>
      </c>
    </row>
    <row r="1630" spans="1:1">
      <c r="A1630" s="154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",SOURCE!$V$2-5+4+1-1-LEN(SUBSTITUTE(SUBSTITUTE(TEXT(SOURCE!H1630,"????0"),"  ","")," ",""))), "")&amp;
      SUBSTITUTE(SUBSTITUTE(TEXT(SOURCE!H1630,"????0"),"  ","")," ","")&amp;","&amp;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EIM_DISABLED},</v>
      </c>
    </row>
    <row r="1631" spans="1:1">
      <c r="A1631" s="154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",SOURCE!$V$2-5+4+1-1-LEN(SUBSTITUTE(SUBSTITUTE(TEXT(SOURCE!H1631,"????0"),"  ","")," ",""))), "")&amp;
      SUBSTITUTE(SUBSTITUTE(TEXT(SOURCE!H1631,"????0"),"  ","")," ","")&amp;","&amp;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EIM_DISABLED},</v>
      </c>
    </row>
    <row r="1632" spans="1:1">
      <c r="A1632" s="154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",SOURCE!$V$2-5+4+1-1-LEN(SUBSTITUTE(SUBSTITUTE(TEXT(SOURCE!H1632,"????0"),"  ","")," ",""))), "")&amp;
      SUBSTITUTE(SUBSTITUTE(TEXT(SOURCE!H1632,"????0"),"  ","")," ","")&amp;","&amp;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EIM_DISABLED},</v>
      </c>
    </row>
    <row r="1633" spans="1:1">
      <c r="A1633" s="154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",SOURCE!$V$2-5+4+1-1-LEN(SUBSTITUTE(SUBSTITUTE(TEXT(SOURCE!H1633,"????0"),"  ","")," ",""))), "")&amp;
      SUBSTITUTE(SUBSTITUTE(TEXT(SOURCE!H1633,"????0"),"  ","")," ","")&amp;","&amp;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EIM_DISABLED},</v>
      </c>
    </row>
    <row r="1634" spans="1:1">
      <c r="A1634" s="154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",SOURCE!$V$2-5+4+1-1-LEN(SUBSTITUTE(SUBSTITUTE(TEXT(SOURCE!H1634,"????0"),"  ","")," ",""))), "")&amp;
      SUBSTITUTE(SUBSTITUTE(TEXT(SOURCE!H1634,"????0"),"  ","")," ","")&amp;","&amp;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EIM_DISABLED},</v>
      </c>
    </row>
    <row r="1635" spans="1:1">
      <c r="A1635" s="154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",SOURCE!$V$2-5+4+1-1-LEN(SUBSTITUTE(SUBSTITUTE(TEXT(SOURCE!H1635,"????0"),"  ","")," ",""))), "")&amp;
      SUBSTITUTE(SUBSTITUTE(TEXT(SOURCE!H1635,"????0"),"  ","")," ","")&amp;","&amp;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EIM_DISABLED},</v>
      </c>
    </row>
    <row r="1636" spans="1:1">
      <c r="A1636" s="154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",SOURCE!$V$2-5+4+1-1-LEN(SUBSTITUTE(SUBSTITUTE(TEXT(SOURCE!H1636,"????0"),"  ","")," ",""))), "")&amp;
      SUBSTITUTE(SUBSTITUTE(TEXT(SOURCE!H1636,"????0"),"  ","")," ","")&amp;","&amp;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EIM_DISABLED},</v>
      </c>
    </row>
    <row r="1637" spans="1:1">
      <c r="A1637" s="154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",SOURCE!$V$2-5+4+1-1-LEN(SUBSTITUTE(SUBSTITUTE(TEXT(SOURCE!H1637,"????0"),"  ","")," ",""))), "")&amp;
      SUBSTITUTE(SUBSTITUTE(TEXT(SOURCE!H1637,"????0"),"  ","")," ","")&amp;","&amp;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EIM_DISABLED},</v>
      </c>
    </row>
    <row r="1638" spans="1:1">
      <c r="A1638" s="154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",SOURCE!$V$2-5+4+1-1-LEN(SUBSTITUTE(SUBSTITUTE(TEXT(SOURCE!H1638,"????0"),"  ","")," ",""))), "")&amp;
      SUBSTITUTE(SUBSTITUTE(TEXT(SOURCE!H1638,"????0"),"  ","")," ","")&amp;","&amp;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EIM_DISABLED},</v>
      </c>
    </row>
    <row r="1639" spans="1:1">
      <c r="A1639" s="154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",SOURCE!$V$2-5+4+1-1-LEN(SUBSTITUTE(SUBSTITUTE(TEXT(SOURCE!H1639,"????0"),"  ","")," ",""))), "")&amp;
      SUBSTITUTE(SUBSTITUTE(TEXT(SOURCE!H1639,"????0"),"  ","")," ","")&amp;","&amp;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EIM_DISABLED},</v>
      </c>
    </row>
    <row r="1640" spans="1:1">
      <c r="A1640" s="154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",SOURCE!$V$2-5+4+1-1-LEN(SUBSTITUTE(SUBSTITUTE(TEXT(SOURCE!H1640,"????0"),"  ","")," ",""))), "")&amp;
      SUBSTITUTE(SUBSTITUTE(TEXT(SOURCE!H1640,"????0"),"  ","")," ","")&amp;","&amp;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EIM_DISABLED},</v>
      </c>
    </row>
    <row r="1641" spans="1:1">
      <c r="A1641" s="154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",SOURCE!$V$2-5+4+1-1-LEN(SUBSTITUTE(SUBSTITUTE(TEXT(SOURCE!H1641,"????0"),"  ","")," ",""))), "")&amp;
      SUBSTITUTE(SUBSTITUTE(TEXT(SOURCE!H1641,"????0"),"  ","")," ","")&amp;","&amp;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      "},"&amp;IF(SOURCE!O1641&lt;&gt;"",""&amp;SOURCE!O1641,"")
 )
)
)</f>
        <v>/* 1603 */  { itemToBeCoded,                NOPARAM,                     "SKIP",                                        "SKIP",                                        (0 &lt;&lt; TAM_MAX_BITS) |     0, CAT_FNCT | SLS_ENABLED   | US_ENABLED   | EIM_DISABLED},</v>
      </c>
    </row>
    <row r="1642" spans="1:1">
      <c r="A1642" s="154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",SOURCE!$V$2-5+4+1-1-LEN(SUBSTITUTE(SUBSTITUTE(TEXT(SOURCE!H1642,"????0"),"  ","")," ",""))), "")&amp;
      SUBSTITUTE(SUBSTITUTE(TEXT(SOURCE!H1642,"????0"),"  ","")," ","")&amp;","&amp;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EIM_DISABLED},</v>
      </c>
    </row>
    <row r="1643" spans="1:1">
      <c r="A1643" s="154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",SOURCE!$V$2-5+4+1-1-LEN(SUBSTITUTE(SUBSTITUTE(TEXT(SOURCE!H1643,"????0"),"  ","")," ",""))), "")&amp;
      SUBSTITUTE(SUBSTITUTE(TEXT(SOURCE!H1643,"????0"),"  ","")," ","")&amp;","&amp;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EIM_DISABLED},</v>
      </c>
    </row>
    <row r="1644" spans="1:1">
      <c r="A1644" s="154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",SOURCE!$V$2-5+4+1-1-LEN(SUBSTITUTE(SUBSTITUTE(TEXT(SOURCE!H1644,"????0"),"  ","")," ",""))), "")&amp;
      SUBSTITUTE(SUBSTITUTE(TEXT(SOURCE!H1644,"????0"),"  ","")," ","")&amp;","&amp;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EIM_DISABLED},</v>
      </c>
    </row>
    <row r="1645" spans="1:1">
      <c r="A1645" s="154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",SOURCE!$V$2-5+4+1-1-LEN(SUBSTITUTE(SUBSTITUTE(TEXT(SOURCE!H1645,"????0"),"  ","")," ",""))), "")&amp;
      SUBSTITUTE(SUBSTITUTE(TEXT(SOURCE!H1645,"????0"),"  ","")," ","")&amp;","&amp;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EIM_DISABLED},</v>
      </c>
    </row>
    <row r="1646" spans="1:1">
      <c r="A1646" s="154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",SOURCE!$V$2-5+4+1-1-LEN(SUBSTITUTE(SUBSTITUTE(TEXT(SOURCE!H1646,"????0"),"  ","")," ",""))), "")&amp;
      SUBSTITUTE(SUBSTITUTE(TEXT(SOURCE!H1646,"????0"),"  ","")," ","")&amp;","&amp;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 0, CAT_FNCT | SLS_ENABLED   | US_UNCHANGED | EIM_DISABLED},</v>
      </c>
    </row>
    <row r="1647" spans="1:1">
      <c r="A1647" s="154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",SOURCE!$V$2-5+4+1-1-LEN(SUBSTITUTE(SUBSTITUTE(TEXT(SOURCE!H1647,"????0"),"  ","")," ",""))), "")&amp;
      SUBSTITUTE(SUBSTITUTE(TEXT(SOURCE!H1647,"????0"),"  ","")," ","")&amp;","&amp;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EIM_DISABLED},</v>
      </c>
    </row>
    <row r="1648" spans="1:1">
      <c r="A1648" s="154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",SOURCE!$V$2-5+4+1-1-LEN(SUBSTITUTE(SUBSTITUTE(TEXT(SOURCE!H1648,"????0"),"  ","")," ",""))), "")&amp;
      SUBSTITUTE(SUBSTITUTE(TEXT(SOURCE!H1648,"????0"),"  ","")," ","")&amp;","&amp;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EIM_DISABLED},</v>
      </c>
    </row>
    <row r="1649" spans="1:1">
      <c r="A1649" s="154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",SOURCE!$V$2-5+4+1-1-LEN(SUBSTITUTE(SUBSTITUTE(TEXT(SOURCE!H1649,"????0"),"  ","")," ",""))), "")&amp;
      SUBSTITUTE(SUBSTITUTE(TEXT(SOURCE!H1649,"????0"),"  ","")," ","")&amp;","&amp;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EIM_DISABLED},</v>
      </c>
    </row>
    <row r="1650" spans="1:1">
      <c r="A1650" s="154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",SOURCE!$V$2-5+4+1-1-LEN(SUBSTITUTE(SUBSTITUTE(TEXT(SOURCE!H1650,"????0"),"  ","")," ",""))), "")&amp;
      SUBSTITUTE(SUBSTITUTE(TEXT(SOURCE!H1650,"????0"),"  ","")," ","")&amp;","&amp;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EIM_DISABLED},</v>
      </c>
    </row>
    <row r="1651" spans="1:1">
      <c r="A1651" s="154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",SOURCE!$V$2-5+4+1-1-LEN(SUBSTITUTE(SUBSTITUTE(TEXT(SOURCE!H1651,"????0"),"  ","")," ",""))), "")&amp;
      SUBSTITUTE(SUBSTITUTE(TEXT(SOURCE!H1651,"????0"),"  ","")," ","")&amp;","&amp;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EIM_DISABLED},</v>
      </c>
    </row>
    <row r="1652" spans="1:1">
      <c r="A1652" s="154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",SOURCE!$V$2-5+4+1-1-LEN(SUBSTITUTE(SUBSTITUTE(TEXT(SOURCE!H1652,"????0"),"  ","")," ",""))), "")&amp;
      SUBSTITUTE(SUBSTITUTE(TEXT(SOURCE!H1652,"????0"),"  ","")," ","")&amp;","&amp;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      "},"&amp;IF(SOURCE!O1652&lt;&gt;"",""&amp;SOURCE!O1652,"")
 )
)
)</f>
        <v>/* 1614 */  { fnLnP1,                       NOPARAM/*#JM#*/,             "LN(1+x)",                                     "LN 1+x",                                      (0 &lt;&lt; TAM_MAX_BITS) |     0, CAT_FNCT | SLS_ENABLED   | US_ENABLED   | EIM_ENABLED },</v>
      </c>
    </row>
    <row r="1653" spans="1:1">
      <c r="A1653" s="154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",SOURCE!$V$2-5+4+1-1-LEN(SUBSTITUTE(SUBSTITUTE(TEXT(SOURCE!H1653,"????0"),"  ","")," ",""))), "")&amp;
      SUBSTITUTE(SUBSTITUTE(TEXT(SOURCE!H1653,"????0"),"  ","")," ","")&amp;","&amp;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EIM_DISABLED},</v>
      </c>
    </row>
    <row r="1654" spans="1:1">
      <c r="A1654" s="154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",SOURCE!$V$2-5+4+1-1-LEN(SUBSTITUTE(SUBSTITUTE(TEXT(SOURCE!H1654,"????0"),"  ","")," ",""))), "")&amp;
      SUBSTITUTE(SUBSTITUTE(TEXT(SOURCE!H1654,"????0"),"  ","")," ","")&amp;","&amp;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EIM_DISABLED},</v>
      </c>
    </row>
    <row r="1655" spans="1:1">
      <c r="A1655" s="154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",SOURCE!$V$2-5+4+1-1-LEN(SUBSTITUTE(SUBSTITUTE(TEXT(SOURCE!H1655,"????0"),"  ","")," ",""))), "")&amp;
      SUBSTITUTE(SUBSTITUTE(TEXT(SOURCE!H1655,"????0"),"  ","")," ","")&amp;","&amp;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EIM_DISABLED},</v>
      </c>
    </row>
    <row r="1656" spans="1:1">
      <c r="A1656" s="154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",SOURCE!$V$2-5+4+1-1-LEN(SUBSTITUTE(SUBSTITUTE(TEXT(SOURCE!H1656,"????0"),"  ","")," ",""))), "")&amp;
      SUBSTITUTE(SUBSTITUTE(TEXT(SOURCE!H1656,"????0"),"  ","")," ","")&amp;","&amp;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EIM_DISABLED},</v>
      </c>
    </row>
    <row r="1657" spans="1:1">
      <c r="A1657" s="154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",SOURCE!$V$2-5+4+1-1-LEN(SUBSTITUTE(SUBSTITUTE(TEXT(SOURCE!H1657,"????0"),"  ","")," ",""))), "")&amp;
      SUBSTITUTE(SUBSTITUTE(TEXT(SOURCE!H1657,"????0"),"  ","")," ","")&amp;","&amp;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EIM_DISABLED},</v>
      </c>
    </row>
    <row r="1658" spans="1:1">
      <c r="A1658" s="154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",SOURCE!$V$2-5+4+1-1-LEN(SUBSTITUTE(SUBSTITUTE(TEXT(SOURCE!H1658,"????0"),"  ","")," ",""))), "")&amp;
      SUBSTITUTE(SUBSTITUTE(TEXT(SOURCE!H1658,"????0"),"  ","")," ","")&amp;","&amp;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EIM_DISABLED},</v>
      </c>
    </row>
    <row r="1659" spans="1:1">
      <c r="A1659" s="154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",SOURCE!$V$2-5+4+1-1-LEN(SUBSTITUTE(SUBSTITUTE(TEXT(SOURCE!H1659,"????0"),"  ","")," ",""))), "")&amp;
      SUBSTITUTE(SUBSTITUTE(TEXT(SOURCE!H1659,"????0"),"  ","")," ","")&amp;","&amp;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EIM_DISABLED},</v>
      </c>
    </row>
    <row r="1660" spans="1:1">
      <c r="A1660" s="154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",SOURCE!$V$2-5+4+1-1-LEN(SUBSTITUTE(SUBSTITUTE(TEXT(SOURCE!H1660,"????0"),"  ","")," ",""))), "")&amp;
      SUBSTITUTE(SUBSTITUTE(TEXT(SOURCE!H1660,"????0"),"  ","")," ","")&amp;","&amp;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      "},"&amp;IF(SOURCE!O1660&lt;&gt;"",""&amp;SOURCE!O1660,"")
 )
)
)</f>
        <v>/* 1622 */  { fnItemTimerApp,               NOPARAM,                     "TIMER",                                       "TIMER",                                       (0 &lt;&lt; TAM_MAX_BITS) |     0, CAT_FNCT | SLS_ENABLED   | US_ENABLED   | EIM_DISABLED},</v>
      </c>
    </row>
    <row r="1661" spans="1:1">
      <c r="A1661" s="154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",SOURCE!$V$2-5+4+1-1-LEN(SUBSTITUTE(SUBSTITUTE(TEXT(SOURCE!H1661,"????0"),"  ","")," ",""))), "")&amp;
      SUBSTITUTE(SUBSTITUTE(TEXT(SOURCE!H1661,"????0"),"  ","")," ","")&amp;","&amp;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},</v>
      </c>
    </row>
    <row r="1662" spans="1:1">
      <c r="A1662" s="154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",SOURCE!$V$2-5+4+1-1-LEN(SUBSTITUTE(SUBSTITUTE(TEXT(SOURCE!H1662,"????0"),"  ","")," ",""))), "")&amp;
      SUBSTITUTE(SUBSTITUTE(TEXT(SOURCE!H1662,"????0"),"  ","")," ","")&amp;","&amp;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| EIM_DISABLED},</v>
      </c>
    </row>
    <row r="1663" spans="1:1">
      <c r="A1663" s="154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",SOURCE!$V$2-5+4+1-1-LEN(SUBSTITUTE(SUBSTITUTE(TEXT(SOURCE!H1663,"????0"),"  ","")," ",""))), "")&amp;
      SUBSTITUTE(SUBSTITUTE(TEXT(SOURCE!H1663,"????0"),"  ","")," ","")&amp;","&amp;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EIM_DISABLED},</v>
      </c>
    </row>
    <row r="1664" spans="1:1">
      <c r="A1664" s="154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",SOURCE!$V$2-5+4+1-1-LEN(SUBSTITUTE(SUBSTITUTE(TEXT(SOURCE!H1664,"????0"),"  ","")," ",""))), "")&amp;
      SUBSTITUTE(SUBSTITUTE(TEXT(SOURCE!H1664,"????0"),"  ","")," ","")&amp;","&amp;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EIM_DISABLED},</v>
      </c>
    </row>
    <row r="1665" spans="1:1">
      <c r="A1665" s="154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",SOURCE!$V$2-5+4+1-1-LEN(SUBSTITUTE(SUBSTITUTE(TEXT(SOURCE!H1665,"????0"),"  ","")," ",""))), "")&amp;
      SUBSTITUTE(SUBSTITUTE(TEXT(SOURCE!H1665,"????0"),"  ","")," ","")&amp;","&amp;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},</v>
      </c>
    </row>
    <row r="1666" spans="1:1">
      <c r="A1666" s="154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",SOURCE!$V$2-5+4+1-1-LEN(SUBSTITUTE(SUBSTITUTE(TEXT(SOURCE!H1666,"????0"),"  ","")," ",""))), "")&amp;
      SUBSTITUTE(SUBSTITUTE(TEXT(SOURCE!H1666,"????0"),"  ","")," ","")&amp;","&amp;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EIM_DISABLED},</v>
      </c>
    </row>
    <row r="1667" spans="1:1">
      <c r="A1667" s="154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",SOURCE!$V$2-5+4+1-1-LEN(SUBSTITUTE(SUBSTITUTE(TEXT(SOURCE!H1667,"????0"),"  ","")," ",""))), "")&amp;
      SUBSTITUTE(SUBSTITUTE(TEXT(SOURCE!H1667,"????0"),"  ","")," ","")&amp;","&amp;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EIM_DISABLED},</v>
      </c>
    </row>
    <row r="1668" spans="1:1">
      <c r="A1668" s="154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",SOURCE!$V$2-5+4+1-1-LEN(SUBSTITUTE(SUBSTITUTE(TEXT(SOURCE!H1668,"????0"),"  ","")," ",""))), "")&amp;
      SUBSTITUTE(SUBSTITUTE(TEXT(SOURCE!H1668,"????0"),"  ","")," ","")&amp;","&amp;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| EIM_DISABLED},</v>
      </c>
    </row>
    <row r="1669" spans="1:1">
      <c r="A1669" s="154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",SOURCE!$V$2-5+4+1-1-LEN(SUBSTITUTE(SUBSTITUTE(TEXT(SOURCE!H1669,"????0"),"  ","")," ",""))), "")&amp;
      SUBSTITUTE(SUBSTITUTE(TEXT(SOURCE!H1669,"????0"),"  ","")," ","")&amp;","&amp;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EIM_DISABLED},</v>
      </c>
    </row>
    <row r="1670" spans="1:1">
      <c r="A1670" s="154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",SOURCE!$V$2-5+4+1-1-LEN(SUBSTITUTE(SUBSTITUTE(TEXT(SOURCE!H1670,"????0"),"  ","")," ",""))), "")&amp;
      SUBSTITUTE(SUBSTITUTE(TEXT(SOURCE!H1670,"????0"),"  ","")," ","")&amp;","&amp;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EIM_DISABLED},</v>
      </c>
    </row>
    <row r="1671" spans="1:1">
      <c r="A1671" s="154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",SOURCE!$V$2-5+4+1-1-LEN(SUBSTITUTE(SUBSTITUTE(TEXT(SOURCE!H1671,"????0"),"  ","")," ",""))), "")&amp;
      SUBSTITUTE(SUBSTITUTE(TEXT(SOURCE!H1671,"????0"),"  ","")," ","")&amp;","&amp;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EIM_DISABLED},</v>
      </c>
    </row>
    <row r="1672" spans="1:1">
      <c r="A1672" s="154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",SOURCE!$V$2-5+4+1-1-LEN(SUBSTITUTE(SUBSTITUTE(TEXT(SOURCE!H1672,"????0"),"  ","")," ",""))), "")&amp;
      SUBSTITUTE(SUBSTITUTE(TEXT(SOURCE!H1672,"????0"),"  ","")," ","")&amp;","&amp;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EIM_DISABLED},</v>
      </c>
    </row>
    <row r="1673" spans="1:1">
      <c r="A1673" s="154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",SOURCE!$V$2-5+4+1-1-LEN(SUBSTITUTE(SUBSTITUTE(TEXT(SOURCE!H1673,"????0"),"  ","")," ",""))), "")&amp;
      SUBSTITUTE(SUBSTITUTE(TEXT(SOURCE!H1673,"????0"),"  ","")," ","")&amp;","&amp;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},</v>
      </c>
    </row>
    <row r="1674" spans="1:1">
      <c r="A1674" s="154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",SOURCE!$V$2-5+4+1-1-LEN(SUBSTITUTE(SUBSTITUTE(TEXT(SOURCE!H1674,"????0"),"  ","")," ",""))), "")&amp;
      SUBSTITUTE(SUBSTITUTE(TEXT(SOURCE!H1674,"????0"),"  ","")," ","")&amp;","&amp;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},</v>
      </c>
    </row>
    <row r="1675" spans="1:1">
      <c r="A1675" s="154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",SOURCE!$V$2-5+4+1-1-LEN(SUBSTITUTE(SUBSTITUTE(TEXT(SOURCE!H1675,"????0"),"  ","")," ",""))), "")&amp;
      SUBSTITUTE(SUBSTITUTE(TEXT(SOURCE!H1675,"????0"),"  ","")," ","")&amp;","&amp;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},</v>
      </c>
    </row>
    <row r="1676" spans="1:1">
      <c r="A1676" s="154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",SOURCE!$V$2-5+4+1-1-LEN(SUBSTITUTE(SUBSTITUTE(TEXT(SOURCE!H1676,"????0"),"  ","")," ",""))), "")&amp;
      SUBSTITUTE(SUBSTITUTE(TEXT(SOURCE!H1676,"????0"),"  ","")," ","")&amp;","&amp;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EIM_DISABLED},</v>
      </c>
    </row>
    <row r="1677" spans="1:1">
      <c r="A1677" s="154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",SOURCE!$V$2-5+4+1-1-LEN(SUBSTITUTE(SUBSTITUTE(TEXT(SOURCE!H1677,"????0"),"  ","")," ",""))), "")&amp;
      SUBSTITUTE(SUBSTITUTE(TEXT(SOURCE!H1677,"????0"),"  ","")," ","")&amp;","&amp;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EIM_DISABLED},</v>
      </c>
    </row>
    <row r="1678" spans="1:1">
      <c r="A1678" s="154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",SOURCE!$V$2-5+4+1-1-LEN(SUBSTITUTE(SUBSTITUTE(TEXT(SOURCE!H1678,"????0"),"  ","")," ",""))), "")&amp;
      SUBSTITUTE(SUBSTITUTE(TEXT(SOURCE!H1678,"????0"),"  ","")," ","")&amp;","&amp;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EIM_DISABLED},</v>
      </c>
    </row>
    <row r="1679" spans="1:1">
      <c r="A1679" s="154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",SOURCE!$V$2-5+4+1-1-LEN(SUBSTITUTE(SUBSTITUTE(TEXT(SOURCE!H1679,"????0"),"  ","")," ",""))), "")&amp;
      SUBSTITUTE(SUBSTITUTE(TEXT(SOURCE!H1679,"????0"),"  ","")," ","")&amp;","&amp;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EIM_DISABLED},</v>
      </c>
    </row>
    <row r="1680" spans="1:1">
      <c r="A1680" s="154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",SOURCE!$V$2-5+4+1-1-LEN(SUBSTITUTE(SUBSTITUTE(TEXT(SOURCE!H1680,"????0"),"  ","")," ",""))), "")&amp;
      SUBSTITUTE(SUBSTITUTE(TEXT(SOURCE!H1680,"????0"),"  ","")," ","")&amp;","&amp;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EIM_DISABLED},</v>
      </c>
    </row>
    <row r="1681" spans="1:1">
      <c r="A1681" s="154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",SOURCE!$V$2-5+4+1-1-LEN(SUBSTITUTE(SUBSTITUTE(TEXT(SOURCE!H1681,"????0"),"  ","")," ",""))), "")&amp;
      SUBSTITUTE(SUBSTITUTE(TEXT(SOURCE!H1681,"????0"),"  ","")," ","")&amp;","&amp;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EIM_DISABLED},</v>
      </c>
    </row>
    <row r="1682" spans="1:1">
      <c r="A1682" s="154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",SOURCE!$V$2-5+4+1-1-LEN(SUBSTITUTE(SUBSTITUTE(TEXT(SOURCE!H1682,"????0"),"  ","")," ",""))), "")&amp;
      SUBSTITUTE(SUBSTITUTE(TEXT(SOURCE!H1682,"????0"),"  ","")," ","")&amp;","&amp;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EIM_DISABLED},</v>
      </c>
    </row>
    <row r="1683" spans="1:1">
      <c r="A1683" s="154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",SOURCE!$V$2-5+4+1-1-LEN(SUBSTITUTE(SUBSTITUTE(TEXT(SOURCE!H1683,"????0"),"  ","")," ",""))), "")&amp;
      SUBSTITUTE(SUBSTITUTE(TEXT(SOURCE!H1683,"????0"),"  ","")," ","")&amp;","&amp;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EIM_DISABLED},</v>
      </c>
    </row>
    <row r="1684" spans="1:1">
      <c r="A1684" s="154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",SOURCE!$V$2-5+4+1-1-LEN(SUBSTITUTE(SUBSTITUTE(TEXT(SOURCE!H1684,"????0"),"  ","")," ",""))), "")&amp;
      SUBSTITUTE(SUBSTITUTE(TEXT(SOURCE!H1684,"????0"),"  ","")," ","")&amp;","&amp;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EIM_DISABLED},</v>
      </c>
    </row>
    <row r="1685" spans="1:1">
      <c r="A1685" s="154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",SOURCE!$V$2-5+4+1-1-LEN(SUBSTITUTE(SUBSTITUTE(TEXT(SOURCE!H1685,"????0"),"  ","")," ",""))), "")&amp;
      SUBSTITUTE(SUBSTITUTE(TEXT(SOURCE!H1685,"????0"),"  ","")," ","")&amp;","&amp;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EIM_DISABLED},</v>
      </c>
    </row>
    <row r="1686" spans="1:1">
      <c r="A1686" s="154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",SOURCE!$V$2-5+4+1-1-LEN(SUBSTITUTE(SUBSTITUTE(TEXT(SOURCE!H1686,"????0"),"  ","")," ",""))), "")&amp;
      SUBSTITUTE(SUBSTITUTE(TEXT(SOURCE!H1686,"????0"),"  ","")," ","")&amp;","&amp;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EIM_DISABLED},</v>
      </c>
    </row>
    <row r="1687" spans="1:1">
      <c r="A1687" s="154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",SOURCE!$V$2-5+4+1-1-LEN(SUBSTITUTE(SUBSTITUTE(TEXT(SOURCE!H1687,"????0"),"  ","")," ",""))), "")&amp;
      SUBSTITUTE(SUBSTITUTE(TEXT(SOURCE!H1687,"????0"),"  ","")," ","")&amp;","&amp;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EIM_DISABLED},</v>
      </c>
    </row>
    <row r="1688" spans="1:1">
      <c r="A1688" s="154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",SOURCE!$V$2-5+4+1-1-LEN(SUBSTITUTE(SUBSTITUTE(TEXT(SOURCE!H1688,"????0"),"  ","")," ",""))), "")&amp;
      SUBSTITUTE(SUBSTITUTE(TEXT(SOURCE!H1688,"????0"),"  ","")," ","")&amp;","&amp;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EIM_DISABLED},</v>
      </c>
    </row>
    <row r="1689" spans="1:1">
      <c r="A1689" s="154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",SOURCE!$V$2-5+4+1-1-LEN(SUBSTITUTE(SUBSTITUTE(TEXT(SOURCE!H1689,"????0"),"  ","")," ",""))), "")&amp;
      SUBSTITUTE(SUBSTITUTE(TEXT(SOURCE!H1689,"????0"),"  ","")," ","")&amp;","&amp;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EIM_DISABLED},</v>
      </c>
    </row>
    <row r="1690" spans="1:1">
      <c r="A1690" s="154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",SOURCE!$V$2-5+4+1-1-LEN(SUBSTITUTE(SUBSTITUTE(TEXT(SOURCE!H1690,"????0"),"  ","")," ",""))), "")&amp;
      SUBSTITUTE(SUBSTITUTE(TEXT(SOURCE!H1690,"????0"),"  ","")," ","")&amp;","&amp;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EIM_DISABLED},</v>
      </c>
    </row>
    <row r="1691" spans="1:1">
      <c r="A1691" s="154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",SOURCE!$V$2-5+4+1-1-LEN(SUBSTITUTE(SUBSTITUTE(TEXT(SOURCE!H1691,"????0"),"  ","")," ",""))), "")&amp;
      SUBSTITUTE(SUBSTITUTE(TEXT(SOURCE!H1691,"????0"),"  ","")," ","")&amp;","&amp;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EIM_DISABLED},</v>
      </c>
    </row>
    <row r="1692" spans="1:1">
      <c r="A1692" s="154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",SOURCE!$V$2-5+4+1-1-LEN(SUBSTITUTE(SUBSTITUTE(TEXT(SOURCE!H1692,"????0"),"  ","")," ",""))), "")&amp;
      SUBSTITUTE(SUBSTITUTE(TEXT(SOURCE!H1692,"????0"),"  ","")," ","")&amp;","&amp;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EIM_DISABLED},</v>
      </c>
    </row>
    <row r="1693" spans="1:1">
      <c r="A1693" s="154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",SOURCE!$V$2-5+4+1-1-LEN(SUBSTITUTE(SUBSTITUTE(TEXT(SOURCE!H1693,"????0"),"  ","")," ",""))), "")&amp;
      SUBSTITUTE(SUBSTITUTE(TEXT(SOURCE!H1693,"????0"),"  ","")," ","")&amp;","&amp;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EIM_DISABLED},</v>
      </c>
    </row>
    <row r="1694" spans="1:1">
      <c r="A1694" s="154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",SOURCE!$V$2-5+4+1-1-LEN(SUBSTITUTE(SUBSTITUTE(TEXT(SOURCE!H1694,"????0"),"  ","")," ",""))), "")&amp;
      SUBSTITUTE(SUBSTITUTE(TEXT(SOURCE!H1694,"????0"),"  ","")," ","")&amp;","&amp;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EIM_DISABLED},</v>
      </c>
    </row>
    <row r="1695" spans="1:1">
      <c r="A1695" s="154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",SOURCE!$V$2-5+4+1-1-LEN(SUBSTITUTE(SUBSTITUTE(TEXT(SOURCE!H1695,"????0"),"  ","")," ",""))), "")&amp;
      SUBSTITUTE(SUBSTITUTE(TEXT(SOURCE!H1695,"????0"),"  ","")," ","")&amp;","&amp;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EIM_DISABLED},</v>
      </c>
    </row>
    <row r="1696" spans="1:1">
      <c r="A1696" s="154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",SOURCE!$V$2-5+4+1-1-LEN(SUBSTITUTE(SUBSTITUTE(TEXT(SOURCE!H1696,"????0"),"  ","")," ",""))), "")&amp;
      SUBSTITUTE(SUBSTITUTE(TEXT(SOURCE!H1696,"????0"),"  ","")," ","")&amp;","&amp;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EIM_DISABLED},</v>
      </c>
    </row>
    <row r="1697" spans="1:1">
      <c r="A1697" s="154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",SOURCE!$V$2-5+4+1-1-LEN(SUBSTITUTE(SUBSTITUTE(TEXT(SOURCE!H1697,"????0"),"  ","")," ",""))), "")&amp;
      SUBSTITUTE(SUBSTITUTE(TEXT(SOURCE!H1697,"????0"),"  ","")," ","")&amp;","&amp;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EIM_DISABLED},</v>
      </c>
    </row>
    <row r="1698" spans="1:1">
      <c r="A1698" s="154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",SOURCE!$V$2-5+4+1-1-LEN(SUBSTITUTE(SUBSTITUTE(TEXT(SOURCE!H1698,"????0"),"  ","")," ",""))), "")&amp;
      SUBSTITUTE(SUBSTITUTE(TEXT(SOURCE!H1698,"????0"),"  ","")," ","")&amp;","&amp;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EIM_DISABLED},</v>
      </c>
    </row>
    <row r="1699" spans="1:1">
      <c r="A1699" s="154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",SOURCE!$V$2-5+4+1-1-LEN(SUBSTITUTE(SUBSTITUTE(TEXT(SOURCE!H1699,"????0"),"  ","")," ",""))), "")&amp;
      SUBSTITUTE(SUBSTITUTE(TEXT(SOURCE!H1699,"????0"),"  ","")," ","")&amp;","&amp;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EIM_DISABLED},</v>
      </c>
    </row>
    <row r="1700" spans="1:1">
      <c r="A1700" s="154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",SOURCE!$V$2-5+4+1-1-LEN(SUBSTITUTE(SUBSTITUTE(TEXT(SOURCE!H1700,"????0"),"  ","")," ",""))), "")&amp;
      SUBSTITUTE(SUBSTITUTE(TEXT(SOURCE!H1700,"????0"),"  ","")," ","")&amp;","&amp;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EIM_DISABLED},</v>
      </c>
    </row>
    <row r="1701" spans="1:1">
      <c r="A1701" s="154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",SOURCE!$V$2-5+4+1-1-LEN(SUBSTITUTE(SUBSTITUTE(TEXT(SOURCE!H1701,"????0"),"  ","")," ",""))), "")&amp;
      SUBSTITUTE(SUBSTITUTE(TEXT(SOURCE!H1701,"????0"),"  ","")," ","")&amp;","&amp;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EIM_DISABLED},</v>
      </c>
    </row>
    <row r="1702" spans="1:1">
      <c r="A1702" s="154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",SOURCE!$V$2-5+4+1-1-LEN(SUBSTITUTE(SUBSTITUTE(TEXT(SOURCE!H1702,"????0"),"  ","")," ",""))), "")&amp;
      SUBSTITUTE(SUBSTITUTE(TEXT(SOURCE!H1702,"????0"),"  ","")," ","")&amp;","&amp;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},</v>
      </c>
    </row>
    <row r="1703" spans="1:1">
      <c r="A1703" s="154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",SOURCE!$V$2-5+4+1-1-LEN(SUBSTITUTE(SUBSTITUTE(TEXT(SOURCE!H1703,"????0"),"  ","")," ",""))), "")&amp;
      SUBSTITUTE(SUBSTITUTE(TEXT(SOURCE!H1703,"????0"),"  ","")," ","")&amp;","&amp;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EIM_DISABLED},</v>
      </c>
    </row>
    <row r="1704" spans="1:1">
      <c r="A1704" s="154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",SOURCE!$V$2-5+4+1-1-LEN(SUBSTITUTE(SUBSTITUTE(TEXT(SOURCE!H1704,"????0"),"  ","")," ",""))), "")&amp;
      SUBSTITUTE(SUBSTITUTE(TEXT(SOURCE!H1704,"????0"),"  ","")," ","")&amp;","&amp;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EIM_DISABLED},</v>
      </c>
    </row>
    <row r="1705" spans="1:1">
      <c r="A1705" s="154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",SOURCE!$V$2-5+4+1-1-LEN(SUBSTITUTE(SUBSTITUTE(TEXT(SOURCE!H1705,"????0"),"  ","")," ",""))), "")&amp;
      SUBSTITUTE(SUBSTITUTE(TEXT(SOURCE!H1705,"????0"),"  ","")," ","")&amp;","&amp;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EIM_DISABLED},</v>
      </c>
    </row>
    <row r="1706" spans="1:1">
      <c r="A1706" s="154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",SOURCE!$V$2-5+4+1-1-LEN(SUBSTITUTE(SUBSTITUTE(TEXT(SOURCE!H1706,"????0"),"  ","")," ",""))), "")&amp;
      SUBSTITUTE(SUBSTITUTE(TEXT(SOURCE!H1706,"????0"),"  ","")," ","")&amp;","&amp;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EIM_DISABLED},</v>
      </c>
    </row>
    <row r="1707" spans="1:1">
      <c r="A1707" s="154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",SOURCE!$V$2-5+4+1-1-LEN(SUBSTITUTE(SUBSTITUTE(TEXT(SOURCE!H1707,"????0"),"  ","")," ",""))), "")&amp;
      SUBSTITUTE(SUBSTITUTE(TEXT(SOURCE!H1707,"????0"),"  ","")," ","")&amp;","&amp;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EIM_DISABLED},</v>
      </c>
    </row>
    <row r="1708" spans="1:1">
      <c r="A1708" s="154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",SOURCE!$V$2-5+4+1-1-LEN(SUBSTITUTE(SUBSTITUTE(TEXT(SOURCE!H1708,"????0"),"  ","")," ",""))), "")&amp;
      SUBSTITUTE(SUBSTITUTE(TEXT(SOURCE!H1708,"????0"),"  ","")," ","")&amp;","&amp;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},</v>
      </c>
    </row>
    <row r="1709" spans="1:1">
      <c r="A1709" s="154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",SOURCE!$V$2-5+4+1-1-LEN(SUBSTITUTE(SUBSTITUTE(TEXT(SOURCE!H1709,"????0"),"  ","")," ",""))), "")&amp;
      SUBSTITUTE(SUBSTITUTE(TEXT(SOURCE!H1709,"????0"),"  ","")," ","")&amp;","&amp;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 0, CAT_FNCT | SLS_ENABLED   | US_ENABLED   | EIM_DISABLED},</v>
      </c>
    </row>
    <row r="1710" spans="1:1">
      <c r="A1710" s="154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",SOURCE!$V$2-5+4+1-1-LEN(SUBSTITUTE(SUBSTITUTE(TEXT(SOURCE!H1710,"????0"),"  ","")," ",""))), "")&amp;
      SUBSTITUTE(SUBSTITUTE(TEXT(SOURCE!H1710,"????0"),"  ","")," ","")&amp;","&amp;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 0, CAT_FNCT | SLS_ENABLED   | US_ENABLED   | EIM_DISABLED},</v>
      </c>
    </row>
    <row r="1711" spans="1:1">
      <c r="A1711" s="154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",SOURCE!$V$2-5+4+1-1-LEN(SUBSTITUTE(SUBSTITUTE(TEXT(SOURCE!H1711,"????0"),"  ","")," ",""))), "")&amp;
      SUBSTITUTE(SUBSTITUTE(TEXT(SOURCE!H1711,"????0"),"  ","")," ","")&amp;","&amp;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EIM_DISABLED},</v>
      </c>
    </row>
    <row r="1712" spans="1:1">
      <c r="A1712" s="154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",SOURCE!$V$2-5+4+1-1-LEN(SUBSTITUTE(SUBSTITUTE(TEXT(SOURCE!H1712,"????0"),"  ","")," ",""))), "")&amp;
      SUBSTITUTE(SUBSTITUTE(TEXT(SOURCE!H1712,"????0"),"  ","")," ","")&amp;","&amp;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EIM_DISABLED},</v>
      </c>
    </row>
    <row r="1713" spans="1:1">
      <c r="A1713" s="154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",SOURCE!$V$2-5+4+1-1-LEN(SUBSTITUTE(SUBSTITUTE(TEXT(SOURCE!H1713,"????0"),"  ","")," ",""))), "")&amp;
      SUBSTITUTE(SUBSTITUTE(TEXT(SOURCE!H1713,"????0"),"  ","")," ","")&amp;","&amp;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EIM_DISABLED},</v>
      </c>
    </row>
    <row r="1714" spans="1:1">
      <c r="A1714" s="154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",SOURCE!$V$2-5+4+1-1-LEN(SUBSTITUTE(SUBSTITUTE(TEXT(SOURCE!H1714,"????0"),"  ","")," ",""))), "")&amp;
      SUBSTITUTE(SUBSTITUTE(TEXT(SOURCE!H1714,"????0"),"  ","")," ","")&amp;","&amp;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EIM_DISABLED},</v>
      </c>
    </row>
    <row r="1715" spans="1:1">
      <c r="A1715" s="154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",SOURCE!$V$2-5+4+1-1-LEN(SUBSTITUTE(SUBSTITUTE(TEXT(SOURCE!H1715,"????0"),"  ","")," ",""))), "")&amp;
      SUBSTITUTE(SUBSTITUTE(TEXT(SOURCE!H1715,"????0"),"  ","")," ","")&amp;","&amp;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EIM_DISABLED},</v>
      </c>
    </row>
    <row r="1716" spans="1:1">
      <c r="A1716" s="154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",SOURCE!$V$2-5+4+1-1-LEN(SUBSTITUTE(SUBSTITUTE(TEXT(SOURCE!H1716,"????0"),"  ","")," ",""))), "")&amp;
      SUBSTITUTE(SUBSTITUTE(TEXT(SOURCE!H1716,"????0"),"  ","")," ","")&amp;","&amp;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EIM_DISABLED},</v>
      </c>
    </row>
    <row r="1717" spans="1:1">
      <c r="A1717" s="154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",SOURCE!$V$2-5+4+1-1-LEN(SUBSTITUTE(SUBSTITUTE(TEXT(SOURCE!H1717,"????0"),"  ","")," ",""))), "")&amp;
      SUBSTITUTE(SUBSTITUTE(TEXT(SOURCE!H1717,"????0"),"  ","")," ","")&amp;","&amp;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},</v>
      </c>
    </row>
    <row r="1718" spans="1:1">
      <c r="A1718" s="154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",SOURCE!$V$2-5+4+1-1-LEN(SUBSTITUTE(SUBSTITUTE(TEXT(SOURCE!H1718,"????0"),"  ","")," ",""))), "")&amp;
      SUBSTITUTE(SUBSTITUTE(TEXT(SOURCE!H1718,"????0"),"  ","")," ","")&amp;","&amp;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EIM_DISABLED},</v>
      </c>
    </row>
    <row r="1719" spans="1:1">
      <c r="A1719" s="154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",SOURCE!$V$2-5+4+1-1-LEN(SUBSTITUTE(SUBSTITUTE(TEXT(SOURCE!H1719,"????0"),"  ","")," ",""))), "")&amp;
      SUBSTITUTE(SUBSTITUTE(TEXT(SOURCE!H1719,"????0"),"  ","")," ","")&amp;","&amp;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EIM_DISABLED},</v>
      </c>
    </row>
    <row r="1720" spans="1:1">
      <c r="A1720" s="154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",SOURCE!$V$2-5+4+1-1-LEN(SUBSTITUTE(SUBSTITUTE(TEXT(SOURCE!H1720,"????0"),"  ","")," ",""))), "")&amp;
      SUBSTITUTE(SUBSTITUTE(TEXT(SOURCE!H1720,"????0"),"  ","")," ","")&amp;","&amp;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EIM_DISABLED},</v>
      </c>
    </row>
    <row r="1721" spans="1:1">
      <c r="A1721" s="154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",SOURCE!$V$2-5+4+1-1-LEN(SUBSTITUTE(SUBSTITUTE(TEXT(SOURCE!H1721,"????0"),"  ","")," ",""))), "")&amp;
      SUBSTITUTE(SUBSTITUTE(TEXT(SOURCE!H1721,"????0"),"  ","")," ","")&amp;","&amp;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EIM_DISABLED},</v>
      </c>
    </row>
    <row r="1722" spans="1:1">
      <c r="A1722" s="154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",SOURCE!$V$2-5+4+1-1-LEN(SUBSTITUTE(SUBSTITUTE(TEXT(SOURCE!H1722,"????0"),"  ","")," ",""))), "")&amp;
      SUBSTITUTE(SUBSTITUTE(TEXT(SOURCE!H1722,"????0"),"  ","")," ","")&amp;","&amp;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EIM_DISABLED},</v>
      </c>
    </row>
    <row r="1723" spans="1:1">
      <c r="A1723" s="154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",SOURCE!$V$2-5+4+1-1-LEN(SUBSTITUTE(SUBSTITUTE(TEXT(SOURCE!H1723,"????0"),"  ","")," ",""))), "")&amp;
      SUBSTITUTE(SUBSTITUTE(TEXT(SOURCE!H1723,"????0"),"  ","")," ","")&amp;","&amp;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EIM_DISABLED},</v>
      </c>
    </row>
    <row r="1724" spans="1:1">
      <c r="A1724" s="154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",SOURCE!$V$2-5+4+1-1-LEN(SUBSTITUTE(SUBSTITUTE(TEXT(SOURCE!H1724,"????0"),"  ","")," ",""))), "")&amp;
      SUBSTITUTE(SUBSTITUTE(TEXT(SOURCE!H1724,"????0"),"  ","")," ","")&amp;","&amp;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EIM_DISABLED},//JM mod</v>
      </c>
    </row>
    <row r="1725" spans="1:1">
      <c r="A1725" s="154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",SOURCE!$V$2-5+4+1-1-LEN(SUBSTITUTE(SUBSTITUTE(TEXT(SOURCE!H1725,"????0"),"  ","")," ",""))), "")&amp;
      SUBSTITUTE(SUBSTITUTE(TEXT(SOURCE!H1725,"????0"),"  ","")," ","")&amp;","&amp;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EIM_DISABLED},</v>
      </c>
    </row>
    <row r="1726" spans="1:1">
      <c r="A1726" s="154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",SOURCE!$V$2-5+4+1-1-LEN(SUBSTITUTE(SUBSTITUTE(TEXT(SOURCE!H1726,"????0"),"  ","")," ",""))), "")&amp;
      SUBSTITUTE(SUBSTITUTE(TEXT(SOURCE!H1726,"????0"),"  ","")," ","")&amp;","&amp;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EIM_DISABLED},//JM TEXT &amp; point to function to add POLAR/RECT</v>
      </c>
    </row>
    <row r="1727" spans="1:1">
      <c r="A1727" s="154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",SOURCE!$V$2-5+4+1-1-LEN(SUBSTITUTE(SUBSTITUTE(TEXT(SOURCE!H1727,"????0"),"  ","")," ",""))), "")&amp;
      SUBSTITUTE(SUBSTITUTE(TEXT(SOURCE!H1727,"????0"),"  ","")," ","")&amp;","&amp;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EIM_DISABLED},</v>
      </c>
    </row>
    <row r="1728" spans="1:1">
      <c r="A1728" s="154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",SOURCE!$V$2-5+4+1-1-LEN(SUBSTITUTE(SUBSTITUTE(TEXT(SOURCE!H1728,"????0"),"  ","")," ",""))), "")&amp;
      SUBSTITUTE(SUBSTITUTE(TEXT(SOURCE!H1728,"????0"),"  ","")," ","")&amp;","&amp;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EIM_DISABLED},</v>
      </c>
    </row>
    <row r="1729" spans="1:1">
      <c r="A1729" s="154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",SOURCE!$V$2-5+4+1-1-LEN(SUBSTITUTE(SUBSTITUTE(TEXT(SOURCE!H1729,"????0"),"  ","")," ",""))), "")&amp;
      SUBSTITUTE(SUBSTITUTE(TEXT(SOURCE!H1729,"????0"),"  ","")," ","")&amp;","&amp;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EIM_DISABLED},</v>
      </c>
    </row>
    <row r="1730" spans="1:1">
      <c r="A1730" s="154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",SOURCE!$V$2-5+4+1-1-LEN(SUBSTITUTE(SUBSTITUTE(TEXT(SOURCE!H1730,"????0"),"  ","")," ",""))), "")&amp;
      SUBSTITUTE(SUBSTITUTE(TEXT(SOURCE!H1730,"????0"),"  ","")," ","")&amp;","&amp;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EIM_DISABLED},//SWAPPED ARROW DIRECTION &amp; JM TEXT &amp; point to function to add POLAR/RECT</v>
      </c>
    </row>
    <row r="1731" spans="1:1">
      <c r="A1731" s="154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",SOURCE!$V$2-5+4+1-1-LEN(SUBSTITUTE(SUBSTITUTE(TEXT(SOURCE!H1731,"????0"),"  ","")," ",""))), "")&amp;
      SUBSTITUTE(SUBSTITUTE(TEXT(SOURCE!H1731,"????0"),"  ","")," ","")&amp;","&amp;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EIM_DISABLED},</v>
      </c>
    </row>
    <row r="1732" spans="1:1">
      <c r="A1732" s="154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",SOURCE!$V$2-5+4+1-1-LEN(SUBSTITUTE(SUBSTITUTE(TEXT(SOURCE!H1732,"????0"),"  ","")," ",""))), "")&amp;
      SUBSTITUTE(SUBSTITUTE(TEXT(SOURCE!H1732,"????0"),"  ","")," ","")&amp;","&amp;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EIM_DISABLED},</v>
      </c>
    </row>
    <row r="1733" spans="1:1">
      <c r="A1733" s="154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",SOURCE!$V$2-5+4+1-1-LEN(SUBSTITUTE(SUBSTITUTE(TEXT(SOURCE!H1733,"????0"),"  ","")," ",""))), "")&amp;
      SUBSTITUTE(SUBSTITUTE(TEXT(SOURCE!H1733,"????0"),"  ","")," ","")&amp;","&amp;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EIM_DISABLED},</v>
      </c>
    </row>
    <row r="1734" spans="1:1">
      <c r="A1734" s="154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",SOURCE!$V$2-5+4+1-1-LEN(SUBSTITUTE(SUBSTITUTE(TEXT(SOURCE!H1734,"????0"),"  ","")," ",""))), "")&amp;
      SUBSTITUTE(SUBSTITUTE(TEXT(SOURCE!H1734,"????0"),"  ","")," ","")&amp;","&amp;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EIM_DISABLED},</v>
      </c>
    </row>
    <row r="1735" spans="1:1">
      <c r="A1735" s="154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",SOURCE!$V$2-5+4+1-1-LEN(SUBSTITUTE(SUBSTITUTE(TEXT(SOURCE!H1735,"????0"),"  ","")," ",""))), "")&amp;
      SUBSTITUTE(SUBSTITUTE(TEXT(SOURCE!H1735,"????0"),"  ","")," ","")&amp;","&amp;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EIM_DISABLED},</v>
      </c>
    </row>
    <row r="1736" spans="1:1">
      <c r="A1736" s="154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",SOURCE!$V$2-5+4+1-1-LEN(SUBSTITUTE(SUBSTITUTE(TEXT(SOURCE!H1736,"????0"),"  ","")," ",""))), "")&amp;
      SUBSTITUTE(SUBSTITUTE(TEXT(SOURCE!H1736,"????0"),"  ","")," ","")&amp;","&amp;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EIM_DISABLED},</v>
      </c>
    </row>
    <row r="1737" spans="1:1">
      <c r="A1737" s="154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",SOURCE!$V$2-5+4+1-1-LEN(SUBSTITUTE(SUBSTITUTE(TEXT(SOURCE!H1737,"????0"),"  ","")," ",""))), "")&amp;
      SUBSTITUTE(SUBSTITUTE(TEXT(SOURCE!H1737,"????0"),"  ","")," ","")&amp;","&amp;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EIM_DISABLED},</v>
      </c>
    </row>
    <row r="1738" spans="1:1">
      <c r="A1738" s="154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",SOURCE!$V$2-5+4+1-1-LEN(SUBSTITUTE(SUBSTITUTE(TEXT(SOURCE!H1738,"????0"),"  ","")," ",""))), "")&amp;
      SUBSTITUTE(SUBSTITUTE(TEXT(SOURCE!H1738,"????0"),"  ","")," ","")&amp;","&amp;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| EIM_DISABLED},</v>
      </c>
    </row>
    <row r="1739" spans="1:1">
      <c r="A1739" s="154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",SOURCE!$V$2-5+4+1-1-LEN(SUBSTITUTE(SUBSTITUTE(TEXT(SOURCE!H1739,"????0"),"  ","")," ",""))), "")&amp;
      SUBSTITUTE(SUBSTITUTE(TEXT(SOURCE!H1739,"????0"),"  ","")," ","")&amp;","&amp;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EIM_DISABLED},</v>
      </c>
    </row>
    <row r="1740" spans="1:1">
      <c r="A1740" s="154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",SOURCE!$V$2-5+4+1-1-LEN(SUBSTITUTE(SUBSTITUTE(TEXT(SOURCE!H1740,"????0"),"  ","")," ",""))), "")&amp;
      SUBSTITUTE(SUBSTITUTE(TEXT(SOURCE!H1740,"????0"),"  ","")," ","")&amp;","&amp;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EIM_DISABLED},</v>
      </c>
    </row>
    <row r="1741" spans="1:1">
      <c r="A1741" s="154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",SOURCE!$V$2-5+4+1-1-LEN(SUBSTITUTE(SUBSTITUTE(TEXT(SOURCE!H1741,"????0"),"  ","")," ",""))), "")&amp;
      SUBSTITUTE(SUBSTITUTE(TEXT(SOURCE!H1741,"????0"),"  ","")," ","")&amp;","&amp;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EIM_DISABLED},//JM</v>
      </c>
    </row>
    <row r="1742" spans="1:1">
      <c r="A1742" s="154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",SOURCE!$V$2-5+4+1-1-LEN(SUBSTITUTE(SUBSTITUTE(TEXT(SOURCE!H1742,"????0"),"  ","")," ",""))), "")&amp;
      SUBSTITUTE(SUBSTITUTE(TEXT(SOURCE!H1742,"????0"),"  ","")," ","")&amp;","&amp;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EIM_DISABLED},</v>
      </c>
    </row>
    <row r="1743" spans="1:1">
      <c r="A1743" s="154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",SOURCE!$V$2-5+4+1-1-LEN(SUBSTITUTE(SUBSTITUTE(TEXT(SOURCE!H1743,"????0"),"  ","")," ",""))), "")&amp;
      SUBSTITUTE(SUBSTITUTE(TEXT(SOURCE!H1743,"????0"),"  ","")," ","")&amp;","&amp;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EIM_DISABLED},</v>
      </c>
    </row>
    <row r="1744" spans="1:1">
      <c r="A1744" s="154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",SOURCE!$V$2-5+4+1-1-LEN(SUBSTITUTE(SUBSTITUTE(TEXT(SOURCE!H1744,"????0"),"  ","")," ",""))), "")&amp;
      SUBSTITUTE(SUBSTITUTE(TEXT(SOURCE!H1744,"????0"),"  ","")," ","")&amp;","&amp;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EIM_DISABLED},</v>
      </c>
    </row>
    <row r="1745" spans="1:1">
      <c r="A1745" s="154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",SOURCE!$V$2-5+4+1-1-LEN(SUBSTITUTE(SUBSTITUTE(TEXT(SOURCE!H1745,"????0"),"  ","")," ",""))), "")&amp;
      SUBSTITUTE(SUBSTITUTE(TEXT(SOURCE!H1745,"????0"),"  ","")," ","")&amp;","&amp;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EIM_DISABLED},</v>
      </c>
    </row>
    <row r="1746" spans="1:1">
      <c r="A1746" s="154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",SOURCE!$V$2-5+4+1-1-LEN(SUBSTITUTE(SUBSTITUTE(TEXT(SOURCE!H1746,"????0"),"  ","")," ",""))), "")&amp;
      SUBSTITUTE(SUBSTITUTE(TEXT(SOURCE!H1746,"????0"),"  ","")," ","")&amp;","&amp;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EIM_DISABLED},</v>
      </c>
    </row>
    <row r="1747" spans="1:1">
      <c r="A1747" s="154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",SOURCE!$V$2-5+4+1-1-LEN(SUBSTITUTE(SUBSTITUTE(TEXT(SOURCE!H1747,"????0"),"  ","")," ",""))), "")&amp;
      SUBSTITUTE(SUBSTITUTE(TEXT(SOURCE!H1747,"????0"),"  ","")," ","")&amp;","&amp;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EIM_DISABLED},</v>
      </c>
    </row>
    <row r="1748" spans="1:1">
      <c r="A1748" s="154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",SOURCE!$V$2-5+4+1-1-LEN(SUBSTITUTE(SUBSTITUTE(TEXT(SOURCE!H1748,"????0"),"  ","")," ",""))), "")&amp;
      SUBSTITUTE(SUBSTITUTE(TEXT(SOURCE!H1748,"????0"),"  ","")," ","")&amp;","&amp;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EIM_DISABLED},</v>
      </c>
    </row>
    <row r="1749" spans="1:1">
      <c r="A1749" s="154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",SOURCE!$V$2-5+4+1-1-LEN(SUBSTITUTE(SUBSTITUTE(TEXT(SOURCE!H1749,"????0"),"  ","")," ",""))), "")&amp;
      SUBSTITUTE(SUBSTITUTE(TEXT(SOURCE!H1749,"????0"),"  ","")," ","")&amp;","&amp;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EIM_DISABLED},</v>
      </c>
    </row>
    <row r="1750" spans="1:1">
      <c r="A1750" s="154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",SOURCE!$V$2-5+4+1-1-LEN(SUBSTITUTE(SUBSTITUTE(TEXT(SOURCE!H1750,"????0"),"  ","")," ",""))), "")&amp;
      SUBSTITUTE(SUBSTITUTE(TEXT(SOURCE!H1750,"????0"),"  ","")," ","")&amp;","&amp;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EIM_DISABLED},</v>
      </c>
    </row>
    <row r="1751" spans="1:1">
      <c r="A1751" s="154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",SOURCE!$V$2-5+4+1-1-LEN(SUBSTITUTE(SUBSTITUTE(TEXT(SOURCE!H1751,"????0"),"  ","")," ",""))), "")&amp;
      SUBSTITUTE(SUBSTITUTE(TEXT(SOURCE!H1751,"????0"),"  ","")," ","")&amp;","&amp;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EIM_DISABLED},</v>
      </c>
    </row>
    <row r="1752" spans="1:1">
      <c r="A1752" s="154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",SOURCE!$V$2-5+4+1-1-LEN(SUBSTITUTE(SUBSTITUTE(TEXT(SOURCE!H1752,"????0"),"  ","")," ",""))), "")&amp;
      SUBSTITUTE(SUBSTITUTE(TEXT(SOURCE!H1752,"????0"),"  ","")," ","")&amp;","&amp;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EIM_DISABLED},</v>
      </c>
    </row>
    <row r="1753" spans="1:1">
      <c r="A1753" s="154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",SOURCE!$V$2-5+4+1-1-LEN(SUBSTITUTE(SUBSTITUTE(TEXT(SOURCE!H1753,"????0"),"  ","")," ",""))), "")&amp;
      SUBSTITUTE(SUBSTITUTE(TEXT(SOURCE!H1753,"????0"),"  ","")," ","")&amp;","&amp;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EIM_DISABLED},</v>
      </c>
    </row>
    <row r="1754" spans="1:1">
      <c r="A1754" s="154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",SOURCE!$V$2-5+4+1-1-LEN(SUBSTITUTE(SUBSTITUTE(TEXT(SOURCE!H1754,"????0"),"  ","")," ",""))), "")&amp;
      SUBSTITUTE(SUBSTITUTE(TEXT(SOURCE!H1754,"????0"),"  ","")," ","")&amp;","&amp;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EIM_DISABLED},</v>
      </c>
    </row>
    <row r="1755" spans="1:1">
      <c r="A1755" s="154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",SOURCE!$V$2-5+4+1-1-LEN(SUBSTITUTE(SUBSTITUTE(TEXT(SOURCE!H1755,"????0"),"  ","")," ",""))), "")&amp;
      SUBSTITUTE(SUBSTITUTE(TEXT(SOURCE!H1755,"????0"),"  ","")," ","")&amp;","&amp;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EIM_DISABLED},</v>
      </c>
    </row>
    <row r="1756" spans="1:1">
      <c r="A1756" s="154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",SOURCE!$V$2-5+4+1-1-LEN(SUBSTITUTE(SUBSTITUTE(TEXT(SOURCE!H1756,"????0"),"  ","")," ",""))), "")&amp;
      SUBSTITUTE(SUBSTITUTE(TEXT(SOURCE!H1756,"????0"),"  ","")," ","")&amp;","&amp;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EIM_DISABLED},</v>
      </c>
    </row>
    <row r="1757" spans="1:1">
      <c r="A1757" s="154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",SOURCE!$V$2-5+4+1-1-LEN(SUBSTITUTE(SUBSTITUTE(TEXT(SOURCE!H1757,"????0"),"  ","")," ",""))), "")&amp;
      SUBSTITUTE(SUBSTITUTE(TEXT(SOURCE!H1757,"????0"),"  ","")," ","")&amp;","&amp;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EIM_DISABLED},</v>
      </c>
    </row>
    <row r="1758" spans="1:1">
      <c r="A1758" s="154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",SOURCE!$V$2-5+4+1-1-LEN(SUBSTITUTE(SUBSTITUTE(TEXT(SOURCE!H1758,"????0"),"  ","")," ",""))), "")&amp;
      SUBSTITUTE(SUBSTITUTE(TEXT(SOURCE!H1758,"????0"),"  ","")," ","")&amp;","&amp;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EIM_DISABLED},</v>
      </c>
    </row>
    <row r="1759" spans="1:1">
      <c r="A1759" s="154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",SOURCE!$V$2-5+4+1-1-LEN(SUBSTITUTE(SUBSTITUTE(TEXT(SOURCE!H1759,"????0"),"  ","")," ",""))), "")&amp;
      SUBSTITUTE(SUBSTITUTE(TEXT(SOURCE!H1759,"????0"),"  ","")," ","")&amp;","&amp;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EIM_DISABLED},</v>
      </c>
    </row>
    <row r="1760" spans="1:1">
      <c r="A1760" s="154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",SOURCE!$V$2-5+4+1-1-LEN(SUBSTITUTE(SUBSTITUTE(TEXT(SOURCE!H1760,"????0"),"  ","")," ",""))), "")&amp;
      SUBSTITUTE(SUBSTITUTE(TEXT(SOURCE!H1760,"????0"),"  ","")," ","")&amp;","&amp;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      "},"&amp;IF(SOURCE!O1760&lt;&gt;"",""&amp;SOURCE!O1760,"")
 )
)
)</f>
        <v/>
      </c>
    </row>
    <row r="1761" spans="1:1">
      <c r="A1761" s="154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",SOURCE!$V$2-5+4+1-1-LEN(SUBSTITUTE(SUBSTITUTE(TEXT(SOURCE!H1761,"????0"),"  ","")," ",""))), "")&amp;
      SUBSTITUTE(SUBSTITUTE(TEXT(SOURCE!H1761,"????0"),"  ","")," ","")&amp;","&amp;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EIM_DISABLED}, // Font browser</v>
      </c>
    </row>
    <row r="1762" spans="1:1">
      <c r="A1762" s="154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",SOURCE!$V$2-5+4+1-1-LEN(SUBSTITUTE(SUBSTITUTE(TEXT(SOURCE!H1762,"????0"),"  ","")," ",""))), "")&amp;
      SUBSTITUTE(SUBSTITUTE(TEXT(SOURCE!H1762,"????0"),"  ","")," ","")&amp;","&amp;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      "},"&amp;IF(SOURCE!O1762&lt;&gt;"",""&amp;SOURCE!O1762,"")
 )
)
)</f>
        <v/>
      </c>
    </row>
    <row r="1763" spans="1:1">
      <c r="A1763" s="154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",SOURCE!$V$2-5+4+1-1-LEN(SUBSTITUTE(SUBSTITUTE(TEXT(SOURCE!H1763,"????0"),"  ","")," ",""))), "")&amp;
      SUBSTITUTE(SUBSTITUTE(TEXT(SOURCE!H1763,"????0"),"  ","")," ","")&amp;","&amp;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EIM_DISABLED},</v>
      </c>
    </row>
    <row r="1764" spans="1:1">
      <c r="A1764" s="154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",SOURCE!$V$2-5+4+1-1-LEN(SUBSTITUTE(SUBSTITUTE(TEXT(SOURCE!H1764,"????0"),"  ","")," ",""))), "")&amp;
      SUBSTITUTE(SUBSTITUTE(TEXT(SOURCE!H1764,"????0"),"  ","")," ","")&amp;","&amp;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EIM_DISABLED},//JM Change P/R to PRGM</v>
      </c>
    </row>
    <row r="1765" spans="1:1">
      <c r="A1765" s="154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",SOURCE!$V$2-5+4+1-1-LEN(SUBSTITUTE(SUBSTITUTE(TEXT(SOURCE!H1765,"????0"),"  ","")," ",""))), "")&amp;
      SUBSTITUTE(SUBSTITUTE(TEXT(SOURCE!H1765,"????0"),"  ","")," ","")&amp;","&amp;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      "},"&amp;IF(SOURCE!O1765&lt;&gt;"",""&amp;SOURCE!O1765,"")
 )
)
)</f>
        <v>/* 1725 */  { itemToBeCoded,                NOPARAM,                     "R/S",                                         "R/S",                                         (0 &lt;&lt; TAM_MAX_BITS) |     0, CAT_NONE | SLS_ENABLED   | US_UNCHANGED | EIM_DISABLED},</v>
      </c>
    </row>
    <row r="1766" spans="1:1">
      <c r="A1766" s="154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",SOURCE!$V$2-5+4+1-1-LEN(SUBSTITUTE(SUBSTITUTE(TEXT(SOURCE!H1766,"????0"),"  ","")," ",""))), "")&amp;
      SUBSTITUTE(SUBSTITUTE(TEXT(SOURCE!H1766,"????0"),"  ","")," ","")&amp;","&amp;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EIM_DISABLED},</v>
      </c>
    </row>
    <row r="1767" spans="1:1">
      <c r="A1767" s="154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",SOURCE!$V$2-5+4+1-1-LEN(SUBSTITUTE(SUBSTITUTE(TEXT(SOURCE!H1767,"????0"),"  ","")," ",""))), "")&amp;
      SUBSTITUTE(SUBSTITUTE(TEXT(SOURCE!H1767,"????0"),"  ","")," ","")&amp;","&amp;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EIM_DISABLED},</v>
      </c>
    </row>
    <row r="1768" spans="1:1">
      <c r="A1768" s="154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",SOURCE!$V$2-5+4+1-1-LEN(SUBSTITUTE(SUBSTITUTE(TEXT(SOURCE!H1768,"????0"),"  ","")," ",""))), "")&amp;
      SUBSTITUTE(SUBSTITUTE(TEXT(SOURCE!H1768,"????0"),"  ","")," ","")&amp;","&amp;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EIM_DISABLED},</v>
      </c>
    </row>
    <row r="1769" spans="1:1">
      <c r="A1769" s="154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",SOURCE!$V$2-5+4+1-1-LEN(SUBSTITUTE(SUBSTITUTE(TEXT(SOURCE!H1769,"????0"),"  ","")," ",""))), "")&amp;
      SUBSTITUTE(SUBSTITUTE(TEXT(SOURCE!H1769,"????0"),"  ","")," ","")&amp;","&amp;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EIM_DISABLED},</v>
      </c>
    </row>
    <row r="1770" spans="1:1">
      <c r="A1770" s="154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",SOURCE!$V$2-5+4+1-1-LEN(SUBSTITUTE(SUBSTITUTE(TEXT(SOURCE!H1770,"????0"),"  ","")," ",""))), "")&amp;
      SUBSTITUTE(SUBSTITUTE(TEXT(SOURCE!H1770,"????0"),"  ","")," ","")&amp;","&amp;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EIM_DISABLED},</v>
      </c>
    </row>
    <row r="1771" spans="1:1">
      <c r="A1771" s="154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",SOURCE!$V$2-5+4+1-1-LEN(SUBSTITUTE(SUBSTITUTE(TEXT(SOURCE!H1771,"????0"),"  ","")," ",""))), "")&amp;
      SUBSTITUTE(SUBSTITUTE(TEXT(SOURCE!H1771,"????0"),"  ","")," ","")&amp;","&amp;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| EIM_DISABLED},</v>
      </c>
    </row>
    <row r="1772" spans="1:1">
      <c r="A1772" s="154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",SOURCE!$V$2-5+4+1-1-LEN(SUBSTITUTE(SUBSTITUTE(TEXT(SOURCE!H1772,"????0"),"  ","")," ",""))), "")&amp;
      SUBSTITUTE(SUBSTITUTE(TEXT(SOURCE!H1772,"????0"),"  ","")," ","")&amp;","&amp;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| EIM_DISABLED},</v>
      </c>
    </row>
    <row r="1773" spans="1:1">
      <c r="A1773" s="154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",SOURCE!$V$2-5+4+1-1-LEN(SUBSTITUTE(SUBSTITUTE(TEXT(SOURCE!H1773,"????0"),"  ","")," ",""))), "")&amp;
      SUBSTITUTE(SUBSTITUTE(TEXT(SOURCE!H1773,"????0"),"  ","")," ","")&amp;","&amp;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EIM_DISABLED},</v>
      </c>
    </row>
    <row r="1774" spans="1:1">
      <c r="A1774" s="154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",SOURCE!$V$2-5+4+1-1-LEN(SUBSTITUTE(SUBSTITUTE(TEXT(SOURCE!H1774,"????0"),"  ","")," ",""))), "")&amp;
      SUBSTITUTE(SUBSTITUTE(TEXT(SOURCE!H1774,"????0"),"  ","")," ","")&amp;","&amp;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      "},"&amp;IF(SOURCE!O1774&lt;&gt;"",""&amp;SOURCE!O1774,"")
 )
)
)</f>
        <v>/* 1734 */  { itemToBeCoded,                NOPARAM,                     "BST",                                         STD_HAMBURGER STD_BST,                         (0 &lt;&lt; TAM_MAX_BITS) |     0, CAT_NONE | SLS_ENABLED   | US_UNCHANGED | EIM_DISABLED},</v>
      </c>
    </row>
    <row r="1775" spans="1:1">
      <c r="A1775" s="154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",SOURCE!$V$2-5+4+1-1-LEN(SUBSTITUTE(SUBSTITUTE(TEXT(SOURCE!H1775,"????0"),"  ","")," ",""))), "")&amp;
      SUBSTITUTE(SUBSTITUTE(TEXT(SOURCE!H1775,"????0"),"  ","")," ","")&amp;","&amp;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EIM_DISABLED},</v>
      </c>
    </row>
    <row r="1776" spans="1:1">
      <c r="A1776" s="154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",SOURCE!$V$2-5+4+1-1-LEN(SUBSTITUTE(SUBSTITUTE(TEXT(SOURCE!H1776,"????0"),"  ","")," ",""))), "")&amp;
      SUBSTITUTE(SUBSTITUTE(TEXT(SOURCE!H1776,"????0"),"  ","")," ","")&amp;","&amp;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      "},"&amp;IF(SOURCE!O1776&lt;&gt;"",""&amp;SOURCE!O1776,"")
 )
)
)</f>
        <v>/* 1736 */  { itemToBeCoded,                NOPARAM,                     "SST",                                         STD_HAMBURGER STD_SST,                         (0 &lt;&lt; TAM_MAX_BITS) |     0, CAT_NONE | SLS_ENABLED   | US_UNCHANGED | EIM_DISABLED},</v>
      </c>
    </row>
    <row r="1777" spans="1:1">
      <c r="A1777" s="154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",SOURCE!$V$2-5+4+1-1-LEN(SUBSTITUTE(SUBSTITUTE(TEXT(SOURCE!H1777,"????0"),"  ","")," ",""))), "")&amp;
      SUBSTITUTE(SUBSTITUTE(TEXT(SOURCE!H1777,"????0"),"  ","")," ","")&amp;","&amp;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EIM_DISABLED},</v>
      </c>
    </row>
    <row r="1778" spans="1:1">
      <c r="A1778" s="154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",SOURCE!$V$2-5+4+1-1-LEN(SUBSTITUTE(SUBSTITUTE(TEXT(SOURCE!H1778,"????0"),"  ","")," ",""))), "")&amp;
      SUBSTITUTE(SUBSTITUTE(TEXT(SOURCE!H1778,"????0"),"  ","")," ","")&amp;","&amp;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EIM_DISABLED},</v>
      </c>
    </row>
    <row r="1779" spans="1:1">
      <c r="A1779" s="154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",SOURCE!$V$2-5+4+1-1-LEN(SUBSTITUTE(SUBSTITUTE(TEXT(SOURCE!H1779,"????0"),"  ","")," ",""))), "")&amp;
      SUBSTITUTE(SUBSTITUTE(TEXT(SOURCE!H1779,"????0"),"  ","")," ","")&amp;","&amp;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EIM_DISABLED},</v>
      </c>
    </row>
    <row r="1780" spans="1:1">
      <c r="A1780" s="154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",SOURCE!$V$2-5+4+1-1-LEN(SUBSTITUTE(SUBSTITUTE(TEXT(SOURCE!H1780,"????0"),"  ","")," ",""))), "")&amp;
      SUBSTITUTE(SUBSTITUTE(TEXT(SOURCE!H1780,"????0"),"  ","")," ","")&amp;","&amp;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| EIM_DISABLED},//JM</v>
      </c>
    </row>
    <row r="1781" spans="1:1">
      <c r="A1781" s="154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",SOURCE!$V$2-5+4+1-1-LEN(SUBSTITUTE(SUBSTITUTE(TEXT(SOURCE!H1781,"????0"),"  ","")," ",""))), "")&amp;
      SUBSTITUTE(SUBSTITUTE(TEXT(SOURCE!H1781,"????0"),"  ","")," ","")&amp;","&amp;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EIM_DISABLED},</v>
      </c>
    </row>
    <row r="1782" spans="1:1">
      <c r="A1782" s="154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",SOURCE!$V$2-5+4+1-1-LEN(SUBSTITUTE(SUBSTITUTE(TEXT(SOURCE!H1782,"????0"),"  ","")," ",""))), "")&amp;
      SUBSTITUTE(SUBSTITUTE(TEXT(SOURCE!H1782,"????0"),"  ","")," ","")&amp;","&amp;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EIM_DISABLED},</v>
      </c>
    </row>
    <row r="1783" spans="1:1">
      <c r="A1783" s="154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",SOURCE!$V$2-5+4+1-1-LEN(SUBSTITUTE(SUBSTITUTE(TEXT(SOURCE!H1783,"????0"),"  ","")," ",""))), "")&amp;
      SUBSTITUTE(SUBSTITUTE(TEXT(SOURCE!H1783,"????0"),"  ","")," ","")&amp;","&amp;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EIM_DISABLED},</v>
      </c>
    </row>
    <row r="1784" spans="1:1">
      <c r="A1784" s="154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",SOURCE!$V$2-5+4+1-1-LEN(SUBSTITUTE(SUBSTITUTE(TEXT(SOURCE!H1784,"????0"),"  ","")," ",""))), "")&amp;
      SUBSTITUTE(SUBSTITUTE(TEXT(SOURCE!H1784,"????0"),"  ","")," ","")&amp;","&amp;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EIM_DISABLED},</v>
      </c>
    </row>
    <row r="1785" spans="1:1">
      <c r="A1785" s="154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",SOURCE!$V$2-5+4+1-1-LEN(SUBSTITUTE(SUBSTITUTE(TEXT(SOURCE!H1785,"????0"),"  ","")," ",""))), "")&amp;
      SUBSTITUTE(SUBSTITUTE(TEXT(SOURCE!H1785,"????0"),"  ","")," ","")&amp;","&amp;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EIM_DISABLED},</v>
      </c>
    </row>
    <row r="1786" spans="1:1">
      <c r="A1786" s="154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",SOURCE!$V$2-5+4+1-1-LEN(SUBSTITUTE(SUBSTITUTE(TEXT(SOURCE!H1786,"????0"),"  ","")," ",""))), "")&amp;
      SUBSTITUTE(SUBSTITUTE(TEXT(SOURCE!H1786,"????0"),"  ","")," ","")&amp;","&amp;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EIM_DISABLED},</v>
      </c>
    </row>
    <row r="1787" spans="1:1">
      <c r="A1787" s="154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",SOURCE!$V$2-5+4+1-1-LEN(SUBSTITUTE(SUBSTITUTE(TEXT(SOURCE!H1787,"????0"),"  ","")," ",""))), "")&amp;
      SUBSTITUTE(SUBSTITUTE(TEXT(SOURCE!H1787,"????0"),"  ","")," ","")&amp;","&amp;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EIM_DISABLED},</v>
      </c>
    </row>
    <row r="1788" spans="1:1">
      <c r="A1788" s="154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",SOURCE!$V$2-5+4+1-1-LEN(SUBSTITUTE(SUBSTITUTE(TEXT(SOURCE!H1788,"????0"),"  ","")," ",""))), "")&amp;
      SUBSTITUTE(SUBSTITUTE(TEXT(SOURCE!H1788,"????0"),"  ","")," ","")&amp;","&amp;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},</v>
      </c>
    </row>
    <row r="1789" spans="1:1">
      <c r="A1789" s="154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",SOURCE!$V$2-5+4+1-1-LEN(SUBSTITUTE(SUBSTITUTE(TEXT(SOURCE!H1789,"????0"),"  ","")," ",""))), "")&amp;
      SUBSTITUTE(SUBSTITUTE(TEXT(SOURCE!H1789,"????0"),"  ","")," ","")&amp;","&amp;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},</v>
      </c>
    </row>
    <row r="1790" spans="1:1">
      <c r="A1790" s="154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",SOURCE!$V$2-5+4+1-1-LEN(SUBSTITUTE(SUBSTITUTE(TEXT(SOURCE!H1790,"????0"),"  ","")," ",""))), "")&amp;
      SUBSTITUTE(SUBSTITUTE(TEXT(SOURCE!H1790,"????0"),"  ","")," ","")&amp;","&amp;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},</v>
      </c>
    </row>
    <row r="1791" spans="1:1">
      <c r="A1791" s="154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",SOURCE!$V$2-5+4+1-1-LEN(SUBSTITUTE(SUBSTITUTE(TEXT(SOURCE!H1791,"????0"),"  ","")," ",""))), "")&amp;
      SUBSTITUTE(SUBSTITUTE(TEXT(SOURCE!H1791,"????0"),"  ","")," ","")&amp;","&amp;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EIM_DISABLED},</v>
      </c>
    </row>
    <row r="1792" spans="1:1">
      <c r="A1792" s="154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",SOURCE!$V$2-5+4+1-1-LEN(SUBSTITUTE(SUBSTITUTE(TEXT(SOURCE!H1792,"????0"),"  ","")," ",""))), "")&amp;
      SUBSTITUTE(SUBSTITUTE(TEXT(SOURCE!H1792,"????0"),"  ","")," ","")&amp;","&amp;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EIM_DISABLED},</v>
      </c>
    </row>
    <row r="1793" spans="1:1">
      <c r="A1793" s="154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",SOURCE!$V$2-5+4+1-1-LEN(SUBSTITUTE(SUBSTITUTE(TEXT(SOURCE!H1793,"????0"),"  ","")," ",""))), "")&amp;
      SUBSTITUTE(SUBSTITUTE(TEXT(SOURCE!H1793,"????0"),"  ","")," ","")&amp;","&amp;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EIM_DISABLED},</v>
      </c>
    </row>
    <row r="1794" spans="1:1">
      <c r="A1794" s="154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",SOURCE!$V$2-5+4+1-1-LEN(SUBSTITUTE(SUBSTITUTE(TEXT(SOURCE!H1794,"????0"),"  ","")," ",""))), "")&amp;
      SUBSTITUTE(SUBSTITUTE(TEXT(SOURCE!H1794,"????0"),"  ","")," ","")&amp;","&amp;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| EIM_DISABLED},</v>
      </c>
    </row>
    <row r="1795" spans="1:1">
      <c r="A1795" s="154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",SOURCE!$V$2-5+4+1-1-LEN(SUBSTITUTE(SUBSTITUTE(TEXT(SOURCE!H1795,"????0"),"  ","")," ",""))), "")&amp;
      SUBSTITUTE(SUBSTITUTE(TEXT(SOURCE!H1795,"????0"),"  ","")," ","")&amp;","&amp;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| EIM_DISABLED},</v>
      </c>
    </row>
    <row r="1796" spans="1:1">
      <c r="A1796" s="154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",SOURCE!$V$2-5+4+1-1-LEN(SUBSTITUTE(SUBSTITUTE(TEXT(SOURCE!H1796,"????0"),"  ","")," ",""))), "")&amp;
      SUBSTITUTE(SUBSTITUTE(TEXT(SOURCE!H1796,"????0"),"  ","")," ","")&amp;","&amp;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| EIM_DISABLED},</v>
      </c>
    </row>
    <row r="1797" spans="1:1">
      <c r="A1797" s="154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",SOURCE!$V$2-5+4+1-1-LEN(SUBSTITUTE(SUBSTITUTE(TEXT(SOURCE!H1797,"????0"),"  ","")," ",""))), "")&amp;
      SUBSTITUTE(SUBSTITUTE(TEXT(SOURCE!H1797,"????0"),"  ","")," ","")&amp;","&amp;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EIM_DISABLED},</v>
      </c>
    </row>
    <row r="1798" spans="1:1">
      <c r="A1798" s="154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",SOURCE!$V$2-5+4+1-1-LEN(SUBSTITUTE(SUBSTITUTE(TEXT(SOURCE!H1798,"????0"),"  ","")," ",""))), "")&amp;
      SUBSTITUTE(SUBSTITUTE(TEXT(SOURCE!H1798,"????0"),"  ","")," ","")&amp;","&amp;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EIM_DISABLED},</v>
      </c>
    </row>
    <row r="1799" spans="1:1">
      <c r="A1799" s="154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",SOURCE!$V$2-5+4+1-1-LEN(SUBSTITUTE(SUBSTITUTE(TEXT(SOURCE!H1799,"????0"),"  ","")," ",""))), "")&amp;
      SUBSTITUTE(SUBSTITUTE(TEXT(SOURCE!H1799,"????0"),"  ","")," ","")&amp;","&amp;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EIM_DISABLED},</v>
      </c>
    </row>
    <row r="1800" spans="1:1">
      <c r="A1800" s="154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",SOURCE!$V$2-5+4+1-1-LEN(SUBSTITUTE(SUBSTITUTE(TEXT(SOURCE!H1800,"????0"),"  ","")," ",""))), "")&amp;
      SUBSTITUTE(SUBSTITUTE(TEXT(SOURCE!H1800,"????0"),"  ","")," ","")&amp;","&amp;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EIM_DISABLED},</v>
      </c>
    </row>
    <row r="1801" spans="1:1">
      <c r="A1801" s="154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",SOURCE!$V$2-5+4+1-1-LEN(SUBSTITUTE(SUBSTITUTE(TEXT(SOURCE!H1801,"????0"),"  ","")," ",""))), "")&amp;
      SUBSTITUTE(SUBSTITUTE(TEXT(SOURCE!H1801,"????0"),"  ","")," ","")&amp;","&amp;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EIM_DISABLED},</v>
      </c>
    </row>
    <row r="1802" spans="1:1">
      <c r="A1802" s="154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",SOURCE!$V$2-5+4+1-1-LEN(SUBSTITUTE(SUBSTITUTE(TEXT(SOURCE!H1802,"????0"),"  ","")," ",""))), "")&amp;
      SUBSTITUTE(SUBSTITUTE(TEXT(SOURCE!H1802,"????0"),"  ","")," ","")&amp;","&amp;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EIM_DISABLED},</v>
      </c>
    </row>
    <row r="1803" spans="1:1">
      <c r="A1803" s="154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",SOURCE!$V$2-5+4+1-1-LEN(SUBSTITUTE(SUBSTITUTE(TEXT(SOURCE!H1803,"????0"),"  ","")," ",""))), "")&amp;
      SUBSTITUTE(SUBSTITUTE(TEXT(SOURCE!H1803,"????0"),"  ","")," ","")&amp;","&amp;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EIM_DISABLED},</v>
      </c>
    </row>
    <row r="1804" spans="1:1">
      <c r="A1804" s="154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",SOURCE!$V$2-5+4+1-1-LEN(SUBSTITUTE(SUBSTITUTE(TEXT(SOURCE!H1804,"????0"),"  ","")," ",""))), "")&amp;
      SUBSTITUTE(SUBSTITUTE(TEXT(SOURCE!H1804,"????0"),"  ","")," ","")&amp;","&amp;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EIM_DISABLED},</v>
      </c>
    </row>
    <row r="1805" spans="1:1">
      <c r="A1805" s="154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",SOURCE!$V$2-5+4+1-1-LEN(SUBSTITUTE(SUBSTITUTE(TEXT(SOURCE!H1805,"????0"),"  ","")," ",""))), "")&amp;
      SUBSTITUTE(SUBSTITUTE(TEXT(SOURCE!H1805,"????0"),"  ","")," ","")&amp;","&amp;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EIM_DISABLED},</v>
      </c>
    </row>
    <row r="1806" spans="1:1">
      <c r="A1806" s="154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",SOURCE!$V$2-5+4+1-1-LEN(SUBSTITUTE(SUBSTITUTE(TEXT(SOURCE!H1806,"????0"),"  ","")," ",""))), "")&amp;
      SUBSTITUTE(SUBSTITUTE(TEXT(SOURCE!H1806,"????0"),"  ","")," ","")&amp;","&amp;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EIM_DISABLED},</v>
      </c>
    </row>
    <row r="1807" spans="1:1">
      <c r="A1807" s="154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",SOURCE!$V$2-5+4+1-1-LEN(SUBSTITUTE(SUBSTITUTE(TEXT(SOURCE!H1807,"????0"),"  ","")," ",""))), "")&amp;
      SUBSTITUTE(SUBSTITUTE(TEXT(SOURCE!H1807,"????0"),"  ","")," ","")&amp;","&amp;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EIM_DISABLED},</v>
      </c>
    </row>
    <row r="1808" spans="1:1">
      <c r="A1808" s="154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",SOURCE!$V$2-5+4+1-1-LEN(SUBSTITUTE(SUBSTITUTE(TEXT(SOURCE!H1808,"????0"),"  ","")," ",""))), "")&amp;
      SUBSTITUTE(SUBSTITUTE(TEXT(SOURCE!H1808,"????0"),"  ","")," ","")&amp;","&amp;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},</v>
      </c>
    </row>
    <row r="1809" spans="1:1">
      <c r="A1809" s="154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",SOURCE!$V$2-5+4+1-1-LEN(SUBSTITUTE(SUBSTITUTE(TEXT(SOURCE!H1809,"????0"),"  ","")," ",""))), "")&amp;
      SUBSTITUTE(SUBSTITUTE(TEXT(SOURCE!H1809,"????0"),"  ","")," ","")&amp;","&amp;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EIM_DISABLED},</v>
      </c>
    </row>
    <row r="1810" spans="1:1">
      <c r="A1810" s="154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",SOURCE!$V$2-5+4+1-1-LEN(SUBSTITUTE(SUBSTITUTE(TEXT(SOURCE!H1810,"????0"),"  ","")," ",""))), "")&amp;
      SUBSTITUTE(SUBSTITUTE(TEXT(SOURCE!H1810,"????0"),"  ","")," ","")&amp;","&amp;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EIM_DISABLED},</v>
      </c>
    </row>
    <row r="1811" spans="1:1">
      <c r="A1811" s="154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",SOURCE!$V$2-5+4+1-1-LEN(SUBSTITUTE(SUBSTITUTE(TEXT(SOURCE!H1811,"????0"),"  ","")," ",""))), "")&amp;
      SUBSTITUTE(SUBSTITUTE(TEXT(SOURCE!H1811,"????0"),"  ","")," ","")&amp;","&amp;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EIM_DISABLED},</v>
      </c>
    </row>
    <row r="1812" spans="1:1">
      <c r="A1812" s="154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",SOURCE!$V$2-5+4+1-1-LEN(SUBSTITUTE(SUBSTITUTE(TEXT(SOURCE!H1812,"????0"),"  ","")," ",""))), "")&amp;
      SUBSTITUTE(SUBSTITUTE(TEXT(SOURCE!H1812,"????0"),"  ","")," ","")&amp;","&amp;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EIM_DISABLED},</v>
      </c>
    </row>
    <row r="1813" spans="1:1">
      <c r="A1813" s="154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",SOURCE!$V$2-5+4+1-1-LEN(SUBSTITUTE(SUBSTITUTE(TEXT(SOURCE!H1813,"????0"),"  ","")," ",""))), "")&amp;
      SUBSTITUTE(SUBSTITUTE(TEXT(SOURCE!H1813,"????0"),"  ","")," ","")&amp;","&amp;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EIM_DISABLED},</v>
      </c>
    </row>
    <row r="1814" spans="1:1">
      <c r="A1814" s="154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",SOURCE!$V$2-5+4+1-1-LEN(SUBSTITUTE(SUBSTITUTE(TEXT(SOURCE!H1814,"????0"),"  ","")," ",""))), "")&amp;
      SUBSTITUTE(SUBSTITUTE(TEXT(SOURCE!H1814,"????0"),"  ","")," ","")&amp;","&amp;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EIM_DISABLED},</v>
      </c>
    </row>
    <row r="1815" spans="1:1">
      <c r="A1815" s="154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",SOURCE!$V$2-5+4+1-1-LEN(SUBSTITUTE(SUBSTITUTE(TEXT(SOURCE!H1815,"????0"),"  ","")," ",""))), "")&amp;
      SUBSTITUTE(SUBSTITUTE(TEXT(SOURCE!H1815,"????0"),"  ","")," ","")&amp;","&amp;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| EIM_ENABLED },</v>
      </c>
    </row>
    <row r="1816" spans="1:1">
      <c r="A1816" s="154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",SOURCE!$V$2-5+4+1-1-LEN(SUBSTITUTE(SUBSTITUTE(TEXT(SOURCE!H1816,"????0"),"  ","")," ",""))), "")&amp;
      SUBSTITUTE(SUBSTITUTE(TEXT(SOURCE!H1816,"????0"),"  ","")," ","")&amp;","&amp;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EIM_DISABLED},</v>
      </c>
    </row>
    <row r="1817" spans="1:1">
      <c r="A1817" s="154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",SOURCE!$V$2-5+4+1-1-LEN(SUBSTITUTE(SUBSTITUTE(TEXT(SOURCE!H1817,"????0"),"  ","")," ",""))), "")&amp;
      SUBSTITUTE(SUBSTITUTE(TEXT(SOURCE!H1817,"????0"),"  ","")," ","")&amp;","&amp;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      "},"&amp;IF(SOURCE!O1817&lt;&gt;"",""&amp;SOURCE!O1817,"")
 )
)
)</f>
        <v>/* 1777 */  { fnDecisecondTimerApp,         NOPARAM,                     "",                                            "0.1s?",                                       (0 &lt;&lt; TAM_MAX_BITS) |     0, CAT_NONE | SLS_UNCHANGED | US_UNCHANGED | EIM_DISABLED},</v>
      </c>
    </row>
    <row r="1818" spans="1:1">
      <c r="A1818" s="154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",SOURCE!$V$2-5+4+1-1-LEN(SUBSTITUTE(SUBSTITUTE(TEXT(SOURCE!H1818,"????0"),"  ","")," ",""))), "")&amp;
      SUBSTITUTE(SUBSTITUTE(TEXT(SOURCE!H1818,"????0"),"  ","")," ","")&amp;","&amp;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EIM_DISABLED},</v>
      </c>
    </row>
    <row r="1819" spans="1:1">
      <c r="A1819" s="154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",SOURCE!$V$2-5+4+1-1-LEN(SUBSTITUTE(SUBSTITUTE(TEXT(SOURCE!H1819,"????0"),"  ","")," ",""))), "")&amp;
      SUBSTITUTE(SUBSTITUTE(TEXT(SOURCE!H1819,"????0"),"  ","")," ","")&amp;","&amp;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EIM_DISABLED},</v>
      </c>
    </row>
    <row r="1820" spans="1:1">
      <c r="A1820" s="154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",SOURCE!$V$2-5+4+1-1-LEN(SUBSTITUTE(SUBSTITUTE(TEXT(SOURCE!H1820,"????0"),"  ","")," ",""))), "")&amp;
      SUBSTITUTE(SUBSTITUTE(TEXT(SOURCE!H1820,"????0"),"  ","")," ","")&amp;","&amp;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      "},"&amp;IF(SOURCE!O1820&lt;&gt;"",""&amp;SOURCE!O1820,"")
 )
)
)</f>
        <v/>
      </c>
    </row>
    <row r="1821" spans="1:1">
      <c r="A1821" s="154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",SOURCE!$V$2-5+4+1-1-LEN(SUBSTITUTE(SUBSTITUTE(TEXT(SOURCE!H1821,"????0"),"  ","")," ",""))), "")&amp;
      SUBSTITUTE(SUBSTITUTE(TEXT(SOURCE!H1821,"????0"),"  ","")," ","")&amp;","&amp;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      "},"&amp;IF(SOURCE!O1821&lt;&gt;"",""&amp;SOURCE!O1821,"")
 )
)
)</f>
        <v/>
      </c>
    </row>
    <row r="1822" spans="1:1">
      <c r="A1822" s="154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",SOURCE!$V$2-5+4+1-1-LEN(SUBSTITUTE(SUBSTITUTE(TEXT(SOURCE!H1822,"????0"),"  ","")," ",""))), "")&amp;
      SUBSTITUTE(SUBSTITUTE(TEXT(SOURCE!H1822,"????0"),"  ","")," ","")&amp;","&amp;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      "},"&amp;IF(SOURCE!O1822&lt;&gt;"",""&amp;SOURCE!O1822,"")
 )
)
)</f>
        <v/>
      </c>
    </row>
    <row r="1823" spans="1:1">
      <c r="A1823" s="154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",SOURCE!$V$2-5+4+1-1-LEN(SUBSTITUTE(SUBSTITUTE(TEXT(SOURCE!H1823,"????0"),"  ","")," ",""))), "")&amp;
      SUBSTITUTE(SUBSTITUTE(TEXT(SOURCE!H1823,"????0"),"  ","")," ","")&amp;","&amp;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      "},"&amp;IF(SOURCE!O1823&lt;&gt;"",""&amp;SOURCE!O1823,"")
 )
)
)</f>
        <v/>
      </c>
    </row>
    <row r="1824" spans="1:1">
      <c r="A1824" s="154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",SOURCE!$V$2-5+4+1-1-LEN(SUBSTITUTE(SUBSTITUTE(TEXT(SOURCE!H1824,"????0"),"  ","")," ",""))), "")&amp;
      SUBSTITUTE(SUBSTITUTE(TEXT(SOURCE!H1824,"????0"),"  ","")," ","")&amp;","&amp;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      "},"&amp;IF(SOURCE!O1824&lt;&gt;"",""&amp;SOURCE!O1824,"")
 )
)
)</f>
        <v/>
      </c>
    </row>
    <row r="1825" spans="1:1">
      <c r="A1825" s="154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",SOURCE!$V$2-5+4+1-1-LEN(SUBSTITUTE(SUBSTITUTE(TEXT(SOURCE!H1825,"????0"),"  ","")," ",""))), "")&amp;
      SUBSTITUTE(SUBSTITUTE(TEXT(SOURCE!H1825,"????0"),"  ","")," ","")&amp;","&amp;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      "},"&amp;IF(SOURCE!O1825&lt;&gt;"",""&amp;SOURCE!O1825,"")
 )
)
)</f>
        <v/>
      </c>
    </row>
    <row r="1826" spans="1:1">
      <c r="A1826" s="154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",SOURCE!$V$2-5+4+1-1-LEN(SUBSTITUTE(SUBSTITUTE(TEXT(SOURCE!H1826,"????0"),"  ","")," ",""))), "")&amp;
      SUBSTITUTE(SUBSTITUTE(TEXT(SOURCE!H1826,"????0"),"  ","")," ","")&amp;","&amp;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      "},"&amp;IF(SOURCE!O1826&lt;&gt;"",""&amp;SOURCE!O1826,"")
 )
)
)</f>
        <v/>
      </c>
    </row>
    <row r="1827" spans="1:1">
      <c r="A1827" s="154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",SOURCE!$V$2-5+4+1-1-LEN(SUBSTITUTE(SUBSTITUTE(TEXT(SOURCE!H1827,"????0"),"  ","")," ",""))), "")&amp;
      SUBSTITUTE(SUBSTITUTE(TEXT(SOURCE!H1827,"????0"),"  ","")," ","")&amp;","&amp;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      "},"&amp;IF(SOURCE!O1827&lt;&gt;"",""&amp;SOURCE!O1827,"")
 )
)
)</f>
        <v>//Jaymos C43 extensions</v>
      </c>
    </row>
    <row r="1828" spans="1:1">
      <c r="A1828" s="154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",SOURCE!$V$2-5+4+1-1-LEN(SUBSTITUTE(SUBSTITUTE(TEXT(SOURCE!H1828,"????0"),"  ","")," ",""))), "")&amp;
      SUBSTITUTE(SUBSTITUTE(TEXT(SOURCE!H1828,"????0"),"  ","")," ","")&amp;","&amp;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      "},"&amp;IF(SOURCE!O1828&lt;&gt;"",""&amp;SOURCE!O1828,"")
 )
)
)</f>
        <v>/* 1780 */  { fnSetSetJM,                   JC_FG_LINE,                  "fg" STD_SPACE_3_PER_EM "LINE",                "fg" STD_SPACE_3_PER_EM "LINE",                (0 &lt;&lt; TAM_MAX_BITS) |     0, CAT_FNCT | SLS_UNCHANGED | US_UNCHANGED | EIM_DISABLED},//JM UNDERLINING</v>
      </c>
    </row>
    <row r="1829" spans="1:1">
      <c r="A1829" s="154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",SOURCE!$V$2-5+4+1-1-LEN(SUBSTITUTE(SUBSTITUTE(TEXT(SOURCE!H1829,"????0"),"  ","")," ",""))), "")&amp;
      SUBSTITUTE(SUBSTITUTE(TEXT(SOURCE!H1829,"????0"),"  ","")," ","")&amp;","&amp;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      "},"&amp;IF(SOURCE!O1829&lt;&gt;"",""&amp;SOURCE!O1829,"")
 )
)
)</f>
        <v>/* 1781 */  { fnSetSetJM,                   JC_NO_BASE_SCREEN,           "No" STD_SPACE_6_PER_EM "MyM",                 "No" STD_SPACE_6_PER_EM "MyM",                 (0 &lt;&lt; TAM_MAX_BITS) |     0, CAT_FNCT | SLS_UNCHANGED | US_UNCHANGED | EIM_DISABLED},//JM NOBASE MENU SETTING</v>
      </c>
    </row>
    <row r="1830" spans="1:1">
      <c r="A1830" s="154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",SOURCE!$V$2-5+4+1-1-LEN(SUBSTITUTE(SUBSTITUTE(TEXT(SOURCE!H1830,"????0"),"  ","")," ",""))), "")&amp;
      SUBSTITUTE(SUBSTITUTE(TEXT(SOURCE!H1830,"????0"),"  ","")," ","")&amp;","&amp;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      "},"&amp;IF(SOURCE!O1830&lt;&gt;"",""&amp;SOURCE!O1830,"")
 )
)
)</f>
        <v>/* 1782 */  { fnSetSetJM,                   JC_G_DOUBLETAP,              "G" STD_SPACE_3_PER_EM "2TAP",                 "G" STD_SPACE_3_PER_EM "2TAP",                 (0 &lt;&lt; TAM_MAX_BITS) |     0, CAT_FNCT | SLS_UNCHANGED | US_UNCHANGED | EIM_DISABLED},//JM KEY TAP DOUBLE SETTING</v>
      </c>
    </row>
    <row r="1831" spans="1:1">
      <c r="A1831" s="154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",SOURCE!$V$2-5+4+1-1-LEN(SUBSTITUTE(SUBSTITUTE(TEXT(SOURCE!H1831,"????0"),"  ","")," ",""))), "")&amp;
      SUBSTITUTE(SUBSTITUTE(TEXT(SOURCE!H1831,"????0"),"  ","")," ","")&amp;","&amp;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      "},"&amp;IF(SOURCE!O1831&lt;&gt;"",""&amp;SOURCE!O1831,"")
 )
)
)</f>
        <v>/* 1783 */  { fnPlotStatJM,                 PLOT_LR,                     "ASS.ALL",                                     "ASS.ALL",                                     (0 &lt;&lt; TAM_MAX_BITS) |     0, CAT_NONE | SLS_UNCHANGED | US_UNCHANGED | EIM_DISABLED},</v>
      </c>
    </row>
    <row r="1832" spans="1:1">
      <c r="A1832" s="154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",SOURCE!$V$2-5+4+1-1-LEN(SUBSTITUTE(SUBSTITUTE(TEXT(SOURCE!H1832,"????0"),"  ","")," ",""))), "")&amp;
      SUBSTITUTE(SUBSTITUTE(TEXT(SOURCE!H1832,"????0"),"  ","")," ","")&amp;","&amp;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      "},"&amp;IF(SOURCE!O1832&lt;&gt;"",""&amp;SOURCE!O1832,"")
 )
)
)</f>
        <v>/* 1784 */  { fnP_All_Regs,                 0,                           STD_PRINTER "ALLr",                            STD_PRINTER "ALLr",                            (0 &lt;&lt; TAM_MAX_BITS) |     0, CAT_FNCT | SLS_UNCHANGED | US_UNCHANGED | EIM_DISABLED},</v>
      </c>
    </row>
    <row r="1833" spans="1:1">
      <c r="A1833" s="154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",SOURCE!$V$2-5+4+1-1-LEN(SUBSTITUTE(SUBSTITUTE(TEXT(SOURCE!H1833,"????0"),"  ","")," ",""))), "")&amp;
      SUBSTITUTE(SUBSTITUTE(TEXT(SOURCE!H1833,"????0"),"  ","")," ","")&amp;","&amp;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      "},"&amp;IF(SOURCE!O1833&lt;&gt;"",""&amp;SOURCE!O1833,"")
 )
)
)</f>
        <v>/* 1785 */  { fnMultiplySI,                 85,                          "",                                            STD_DOT "f",                                   (0 &lt;&lt; TAM_MAX_BITS) |     0, CAT_NONE | SLS_ENABLED   | US_ENABLED   | EIM_DISABLED},//JM PRE UNIT</v>
      </c>
    </row>
    <row r="1834" spans="1:1">
      <c r="A1834" s="154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",SOURCE!$V$2-5+4+1-1-LEN(SUBSTITUTE(SUBSTITUTE(TEXT(SOURCE!H1834,"????0"),"  ","")," ",""))), "")&amp;
      SUBSTITUTE(SUBSTITUTE(TEXT(SOURCE!H1834,"????0"),"  ","")," ","")&amp;","&amp;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      "},"&amp;IF(SOURCE!O1834&lt;&gt;"",""&amp;SOURCE!O1834,"")
 )
)
)</f>
        <v>/* 1786 */  { fnMultiplySI,                 88,                          "",                                            STD_DOT "p",                                   (0 &lt;&lt; TAM_MAX_BITS) |     0, CAT_NONE | SLS_ENABLED   | US_ENABLED   | EIM_DISABLED},//JM PRE UNIT</v>
      </c>
    </row>
    <row r="1835" spans="1:1">
      <c r="A1835" s="154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",SOURCE!$V$2-5+4+1-1-LEN(SUBSTITUTE(SUBSTITUTE(TEXT(SOURCE!H1835,"????0"),"  ","")," ",""))), "")&amp;
      SUBSTITUTE(SUBSTITUTE(TEXT(SOURCE!H1835,"????0"),"  ","")," ","")&amp;","&amp;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      "},"&amp;IF(SOURCE!O1835&lt;&gt;"",""&amp;SOURCE!O1835,"")
 )
)
)</f>
        <v>/* 1787 */  { fnMultiplySI,                 91,                          "",                                            STD_DOT "n",                                   (0 &lt;&lt; TAM_MAX_BITS) |     0, CAT_NONE | SLS_ENABLED   | US_ENABLED   | EIM_DISABLED},//JM PRE UNIT</v>
      </c>
    </row>
    <row r="1836" spans="1:1">
      <c r="A1836" s="154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",SOURCE!$V$2-5+4+1-1-LEN(SUBSTITUTE(SUBSTITUTE(TEXT(SOURCE!H1836,"????0"),"  ","")," ",""))), "")&amp;
      SUBSTITUTE(SUBSTITUTE(TEXT(SOURCE!H1836,"????0"),"  ","")," ","")&amp;","&amp;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      "},"&amp;IF(SOURCE!O1836&lt;&gt;"",""&amp;SOURCE!O1836,"")
 )
)
)</f>
        <v>/* 1788 */  { fnMultiplySI,                 94,                          "",                                            STD_DOT STD_mu,                                (0 &lt;&lt; TAM_MAX_BITS) |     0, CAT_NONE | SLS_ENABLED   | US_ENABLED   | EIM_DISABLED},//JM PRE UNIT</v>
      </c>
    </row>
    <row r="1837" spans="1:1">
      <c r="A1837" s="154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",SOURCE!$V$2-5+4+1-1-LEN(SUBSTITUTE(SUBSTITUTE(TEXT(SOURCE!H1837,"????0"),"  ","")," ",""))), "")&amp;
      SUBSTITUTE(SUBSTITUTE(TEXT(SOURCE!H1837,"????0"),"  ","")," ","")&amp;","&amp;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      "},"&amp;IF(SOURCE!O1837&lt;&gt;"",""&amp;SOURCE!O1837,"")
 )
)
)</f>
        <v>/* 1789 */  { fnMultiplySI,                 97,                          "",                                            STD_DOT "m",                                   (0 &lt;&lt; TAM_MAX_BITS) |     0, CAT_NONE | SLS_ENABLED   | US_ENABLED   | EIM_DISABLED},//JM PRE UNIT</v>
      </c>
    </row>
    <row r="1838" spans="1:1">
      <c r="A1838" s="154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",SOURCE!$V$2-5+4+1-1-LEN(SUBSTITUTE(SUBSTITUTE(TEXT(SOURCE!H1838,"????0"),"  ","")," ",""))), "")&amp;
      SUBSTITUTE(SUBSTITUTE(TEXT(SOURCE!H1838,"????0"),"  ","")," ","")&amp;","&amp;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      "},"&amp;IF(SOURCE!O1838&lt;&gt;"",""&amp;SOURCE!O1838,"")
 )
)
)</f>
        <v>/* 1790 */  { fnMultiplySI,                 103,                         "",                                            STD_DOT "k",                                   (0 &lt;&lt; TAM_MAX_BITS) |     0, CAT_NONE | SLS_ENABLED   | US_ENABLED   | EIM_DISABLED},//JM PRE UNIT</v>
      </c>
    </row>
    <row r="1839" spans="1:1">
      <c r="A1839" s="154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",SOURCE!$V$2-5+4+1-1-LEN(SUBSTITUTE(SUBSTITUTE(TEXT(SOURCE!H1839,"????0"),"  ","")," ",""))), "")&amp;
      SUBSTITUTE(SUBSTITUTE(TEXT(SOURCE!H1839,"????0"),"  ","")," ","")&amp;","&amp;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      "},"&amp;IF(SOURCE!O1839&lt;&gt;"",""&amp;SOURCE!O1839,"")
 )
)
)</f>
        <v>/* 1791 */  { fnMultiplySI,                 106,                         "",                                            STD_DOT "M",                                   (0 &lt;&lt; TAM_MAX_BITS) |     0, CAT_NONE | SLS_ENABLED   | US_ENABLED   | EIM_DISABLED},//JM PRE UNIT</v>
      </c>
    </row>
    <row r="1840" spans="1:1">
      <c r="A1840" s="154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",SOURCE!$V$2-5+4+1-1-LEN(SUBSTITUTE(SUBSTITUTE(TEXT(SOURCE!H1840,"????0"),"  ","")," ",""))), "")&amp;
      SUBSTITUTE(SUBSTITUTE(TEXT(SOURCE!H1840,"????0"),"  ","")," ","")&amp;","&amp;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      "},"&amp;IF(SOURCE!O1840&lt;&gt;"",""&amp;SOURCE!O1840,"")
 )
)
)</f>
        <v>/* 1792 */  { fnMultiplySI,                 109,                         "",                                            STD_DOT "G",                                   (0 &lt;&lt; TAM_MAX_BITS) |     0, CAT_NONE | SLS_ENABLED   | US_ENABLED   | EIM_DISABLED},//JM PRE UNIT</v>
      </c>
    </row>
    <row r="1841" spans="1:1">
      <c r="A1841" s="154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",SOURCE!$V$2-5+4+1-1-LEN(SUBSTITUTE(SUBSTITUTE(TEXT(SOURCE!H1841,"????0"),"  ","")," ",""))), "")&amp;
      SUBSTITUTE(SUBSTITUTE(TEXT(SOURCE!H1841,"????0"),"  ","")," ","")&amp;","&amp;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      "},"&amp;IF(SOURCE!O1841&lt;&gt;"",""&amp;SOURCE!O1841,"")
 )
)
)</f>
        <v>/* 1793 */  { fnMultiplySI,                 112,                         "",                                            STD_DOT "T",                                   (0 &lt;&lt; TAM_MAX_BITS) |     0, CAT_NONE | SLS_ENABLED   | US_ENABLED   | EIM_DISABLED},//JM PRE UNIT</v>
      </c>
    </row>
    <row r="1842" spans="1:1">
      <c r="A1842" s="154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",SOURCE!$V$2-5+4+1-1-LEN(SUBSTITUTE(SUBSTITUTE(TEXT(SOURCE!H1842,"????0"),"  ","")," ",""))), "")&amp;
      SUBSTITUTE(SUBSTITUTE(TEXT(SOURCE!H1842,"????0"),"  ","")," ","")&amp;","&amp;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      "},"&amp;IF(SOURCE!O1842&lt;&gt;"",""&amp;SOURCE!O1842,"")
 )
)
)</f>
        <v>/* 1794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43" spans="1:1">
      <c r="A1843" s="154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",SOURCE!$V$2-5+4+1-1-LEN(SUBSTITUTE(SUBSTITUTE(TEXT(SOURCE!H1843,"????0"),"  ","")," ",""))), "")&amp;
      SUBSTITUTE(SUBSTITUTE(TEXT(SOURCE!H1843,"????0"),"  ","")," ","")&amp;","&amp;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      "},"&amp;IF(SOURCE!O1843&lt;&gt;"",""&amp;SOURCE!O1843,"")
 )
)
)</f>
        <v>/* 1795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44" spans="1:1">
      <c r="A1844" s="154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",SOURCE!$V$2-5+4+1-1-LEN(SUBSTITUTE(SUBSTITUTE(TEXT(SOURCE!H1844,"????0"),"  ","")," ",""))), "")&amp;
      SUBSTITUTE(SUBSTITUTE(TEXT(SOURCE!H1844,"????0"),"  ","")," ","")&amp;","&amp;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      "},"&amp;IF(SOURCE!O1844&lt;&gt;"",""&amp;SOURCE!O1844,"")
 )
)
)</f>
        <v>/* 1796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45" spans="1:1">
      <c r="A1845" s="154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",SOURCE!$V$2-5+4+1-1-LEN(SUBSTITUTE(SUBSTITUTE(TEXT(SOURCE!H1845,"????0"),"  ","")," ",""))), "")&amp;
      SUBSTITUTE(SUBSTITUTE(TEXT(SOURCE!H1845,"????0"),"  ","")," ","")&amp;","&amp;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      "},"&amp;IF(SOURCE!O1845&lt;&gt;"",""&amp;SOURCE!O1845,"")
 )
)
)</f>
        <v>/* 1797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EIM_DISABLED},//JM EE</v>
      </c>
    </row>
    <row r="1846" spans="1:1">
      <c r="A1846" s="154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",SOURCE!$V$2-5+4+1-1-LEN(SUBSTITUTE(SUBSTITUTE(TEXT(SOURCE!H1846,"????0"),"  ","")," ",""))), "")&amp;
      SUBSTITUTE(SUBSTITUTE(TEXT(SOURCE!H1846,"????0"),"  ","")," ","")&amp;","&amp;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      "},"&amp;IF(SOURCE!O1846&lt;&gt;"",""&amp;SOURCE!O1846,"")
 )
)
)</f>
        <v>/* 1798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EIM_DISABLED},//JM EE</v>
      </c>
    </row>
    <row r="1847" spans="1:1">
      <c r="A1847" s="154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",SOURCE!$V$2-5+4+1-1-LEN(SUBSTITUTE(SUBSTITUTE(TEXT(SOURCE!H1847,"????0"),"  ","")," ",""))), "")&amp;
      SUBSTITUTE(SUBSTITUTE(TEXT(SOURCE!H1847,"????0"),"  ","")," ","")&amp;","&amp;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      "},"&amp;IF(SOURCE!O1847&lt;&gt;"",""&amp;SOURCE!O1847,"")
 )
)
)</f>
        <v>/* 1799 */  { fnJM,                         9,                           "AtoSYM",                                      STD_RIGHT_ARROW STD_SPACE_3_PER_EM "012",      (0 &lt;&lt; TAM_MAX_BITS) |     0, CAT_FNCT | SLS_ENABLED   | US_ENABLED   | EIM_DISABLED},//JM EE</v>
      </c>
    </row>
    <row r="1848" spans="1:1">
      <c r="A1848" s="154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",SOURCE!$V$2-5+4+1-1-LEN(SUBSTITUTE(SUBSTITUTE(TEXT(SOURCE!H1848,"????0"),"  ","")," ",""))), "")&amp;
      SUBSTITUTE(SUBSTITUTE(TEXT(SOURCE!H1848,"????0"),"  ","")," ","")&amp;","&amp;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      "},"&amp;IF(SOURCE!O1848&lt;&gt;"",""&amp;SOURCE!O1848,"")
 )
)
)</f>
        <v>/* 1800 */  { fnJM,                         8,                           "SYMtoA",                                      STD_RIGHT_ARROW STD_SPACE_3_PER_EM "abc",      (0 &lt;&lt; TAM_MAX_BITS) |     0, CAT_FNCT | SLS_ENABLED   | US_ENABLED   | EIM_DISABLED},//JM EE</v>
      </c>
    </row>
    <row r="1849" spans="1:1">
      <c r="A1849" s="154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",SOURCE!$V$2-5+4+1-1-LEN(SUBSTITUTE(SUBSTITUTE(TEXT(SOURCE!H1849,"????0"),"  ","")," ",""))), "")&amp;
      SUBSTITUTE(SUBSTITUTE(TEXT(SOURCE!H1849,"????0"),"  ","")," ","")&amp;","&amp;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      "},"&amp;IF(SOURCE!O1849&lt;&gt;"",""&amp;SOURCE!O1849,"")
 )
)
)</f>
        <v>/* 1801 */  { fnJM,                         10,                          "e^" STD_THETA "j",                            "e^" STD_THETA "j",                            (0 &lt;&lt; TAM_MAX_BITS) |     0, CAT_FNCT | SLS_ENABLED   | US_ENABLED   | EIM_DISABLED},//JM EE</v>
      </c>
    </row>
    <row r="1850" spans="1:1">
      <c r="A1850" s="154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",SOURCE!$V$2-5+4+1-1-LEN(SUBSTITUTE(SUBSTITUTE(TEXT(SOURCE!H1850,"????0"),"  ","")," ",""))), "")&amp;
      SUBSTITUTE(SUBSTITUTE(TEXT(SOURCE!H1850,"????0"),"  ","")," ","")&amp;","&amp;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      "},"&amp;IF(SOURCE!O1850&lt;&gt;"",""&amp;SOURCE!O1850,"")
 )
)
)</f>
        <v>/* 1802 */  { fnJM,                         11,                          "STO" STD_SPACE_3_PER_EM "3Z",                 "STO" STD_SPACE_3_PER_EM "3Z",                 (0 &lt;&lt; TAM_MAX_BITS) |     0, CAT_FNCT | SLS_ENABLED   | US_ENABLED   | EIM_DISABLED},//JM EE</v>
      </c>
    </row>
    <row r="1851" spans="1:1">
      <c r="A1851" s="154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",SOURCE!$V$2-5+4+1-1-LEN(SUBSTITUTE(SUBSTITUTE(TEXT(SOURCE!H1851,"????0"),"  ","")," ",""))), "")&amp;
      SUBSTITUTE(SUBSTITUTE(TEXT(SOURCE!H1851,"????0"),"  ","")," ","")&amp;","&amp;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      "},"&amp;IF(SOURCE!O1851&lt;&gt;"",""&amp;SOURCE!O1851,"")
 )
)
)</f>
        <v>/* 1803 */  { fnJM,                         12,                          "RCL" STD_SPACE_3_PER_EM "3Z",                 "RCL" STD_SPACE_3_PER_EM "3Z",                 (0 &lt;&lt; TAM_MAX_BITS) |     0, CAT_FNCT | SLS_ENABLED   | US_ENABLED   | EIM_DISABLED},//JM EE</v>
      </c>
    </row>
    <row r="1852" spans="1:1">
      <c r="A1852" s="154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",SOURCE!$V$2-5+4+1-1-LEN(SUBSTITUTE(SUBSTITUTE(TEXT(SOURCE!H1852,"????0"),"  ","")," ",""))), "")&amp;
      SUBSTITUTE(SUBSTITUTE(TEXT(SOURCE!H1852,"????0"),"  ","")," ","")&amp;","&amp;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      "},"&amp;IF(SOURCE!O1852&lt;&gt;"",""&amp;SOURCE!O1852,"")
 )
)
)</f>
        <v>/* 1804 */  { fnJM,                         13,                          "STO" STD_SPACE_3_PER_EM "3V",                 "STO" STD_SPACE_3_PER_EM "3V",                 (0 &lt;&lt; TAM_MAX_BITS) |     0, CAT_FNCT | SLS_ENABLED   | US_ENABLED   | EIM_DISABLED},//JM EE</v>
      </c>
    </row>
    <row r="1853" spans="1:1">
      <c r="A1853" s="154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",SOURCE!$V$2-5+4+1-1-LEN(SUBSTITUTE(SUBSTITUTE(TEXT(SOURCE!H1853,"????0"),"  ","")," ",""))), "")&amp;
      SUBSTITUTE(SUBSTITUTE(TEXT(SOURCE!H1853,"????0"),"  ","")," ","")&amp;","&amp;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      "},"&amp;IF(SOURCE!O1853&lt;&gt;"",""&amp;SOURCE!O1853,"")
 )
)
)</f>
        <v>/* 1805 */  { fnJM,                         14,                          "RCL" STD_SPACE_3_PER_EM "3V",                 "RCL" STD_SPACE_3_PER_EM "3V",                 (0 &lt;&lt; TAM_MAX_BITS) |     0, CAT_FNCT | SLS_ENABLED   | US_ENABLED   | EIM_DISABLED},//JM EE</v>
      </c>
    </row>
    <row r="1854" spans="1:1">
      <c r="A1854" s="154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",SOURCE!$V$2-5+4+1-1-LEN(SUBSTITUTE(SUBSTITUTE(TEXT(SOURCE!H1854,"????0"),"  ","")," ",""))), "")&amp;
      SUBSTITUTE(SUBSTITUTE(TEXT(SOURCE!H1854,"????0"),"  ","")," ","")&amp;","&amp;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      "},"&amp;IF(SOURCE!O1854&lt;&gt;"",""&amp;SOURCE!O1854,"")
 )
)
)</f>
        <v>/* 1806 */  { fnJM,                         15,                          "STO" STD_SPACE_3_PER_EM "3I",                 "STO" STD_SPACE_3_PER_EM "3I",                 (0 &lt;&lt; TAM_MAX_BITS) |     0, CAT_FNCT | SLS_ENABLED   | US_ENABLED   | EIM_DISABLED},//JM EE</v>
      </c>
    </row>
    <row r="1855" spans="1:1">
      <c r="A1855" s="154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",SOURCE!$V$2-5+4+1-1-LEN(SUBSTITUTE(SUBSTITUTE(TEXT(SOURCE!H1855,"????0"),"  ","")," ",""))), "")&amp;
      SUBSTITUTE(SUBSTITUTE(TEXT(SOURCE!H1855,"????0"),"  ","")," ","")&amp;","&amp;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      "},"&amp;IF(SOURCE!O1855&lt;&gt;"",""&amp;SOURCE!O1855,"")
 )
)
)</f>
        <v>/* 1807 */  { fnJM,                         16,                          "RCL" STD_SPACE_3_PER_EM "3I",                 "RCL" STD_SPACE_3_PER_EM "3I",                 (0 &lt;&lt; TAM_MAX_BITS) |     0, CAT_FNCT | SLS_ENABLED   | US_ENABLED   | EIM_DISABLED},//JM EE</v>
      </c>
    </row>
    <row r="1856" spans="1:1">
      <c r="A1856" s="154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",SOURCE!$V$2-5+4+1-1-LEN(SUBSTITUTE(SUBSTITUTE(TEXT(SOURCE!H1856,"????0"),"  ","")," ",""))), "")&amp;
      SUBSTITUTE(SUBSTITUTE(TEXT(SOURCE!H1856,"????0"),"  ","")," ","")&amp;","&amp;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      "},"&amp;IF(SOURCE!O1856&lt;&gt;"",""&amp;SOURCE!O1856,"")
 )
)
)</f>
        <v>/* 1808 */  { fnJM,                         17,                          "3V" STD_DIVIDE "3I",                          "V" STD_DIVIDE "I",                            (0 &lt;&lt; TAM_MAX_BITS) |     0, CAT_FNCT | SLS_ENABLED   | US_ENABLED   | EIM_DISABLED},//JM EE</v>
      </c>
    </row>
    <row r="1857" spans="1:1">
      <c r="A1857" s="154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",SOURCE!$V$2-5+4+1-1-LEN(SUBSTITUTE(SUBSTITUTE(TEXT(SOURCE!H1857,"????0"),"  ","")," ",""))), "")&amp;
      SUBSTITUTE(SUBSTITUTE(TEXT(SOURCE!H1857,"????0"),"  ","")," ","")&amp;","&amp;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      "},"&amp;IF(SOURCE!O1857&lt;&gt;"",""&amp;SOURCE!O1857,"")
 )
)
)</f>
        <v>/* 1809 */  { fnJM,                         18,                          "3I" STD_CROSS "3Z",                           "I" STD_CROSS "Z",                             (0 &lt;&lt; TAM_MAX_BITS) |     0, CAT_FNCT | SLS_ENABLED   | US_ENABLED   | EIM_DISABLED},//JM EE</v>
      </c>
    </row>
    <row r="1858" spans="1:1">
      <c r="A1858" s="154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",SOURCE!$V$2-5+4+1-1-LEN(SUBSTITUTE(SUBSTITUTE(TEXT(SOURCE!H1858,"????0"),"  ","")," ",""))), "")&amp;
      SUBSTITUTE(SUBSTITUTE(TEXT(SOURCE!H1858,"????0"),"  ","")," ","")&amp;","&amp;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      "},"&amp;IF(SOURCE!O1858&lt;&gt;"",""&amp;SOURCE!O1858,"")
 )
)
)</f>
        <v>/* 1810 */  { fnJM,                         19,                          "3V" STD_DIVIDE "3Z",                          "V" STD_DIVIDE "Z",                            (0 &lt;&lt; TAM_MAX_BITS) |     0, CAT_FNCT | SLS_ENABLED   | US_ENABLED   | EIM_DISABLED},//JM EE</v>
      </c>
    </row>
    <row r="1859" spans="1:1">
      <c r="A1859" s="154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",SOURCE!$V$2-5+4+1-1-LEN(SUBSTITUTE(SUBSTITUTE(TEXT(SOURCE!H1859,"????0"),"  ","")," ",""))), "")&amp;
      SUBSTITUTE(SUBSTITUTE(TEXT(SOURCE!H1859,"????0"),"  ","")," ","")&amp;","&amp;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      "},"&amp;IF(SOURCE!O1859&lt;&gt;"",""&amp;SOURCE!O1859,"")
 )
)
)</f>
        <v>/* 1811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EIM_DISABLED},//JM EE</v>
      </c>
    </row>
    <row r="1860" spans="1:1">
      <c r="A1860" s="154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",SOURCE!$V$2-5+4+1-1-LEN(SUBSTITUTE(SUBSTITUTE(TEXT(SOURCE!H1860,"????0"),"  ","")," ",""))), "")&amp;
      SUBSTITUTE(SUBSTITUTE(TEXT(SOURCE!H1860,"????0"),"  ","")," ","")&amp;","&amp;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      "},"&amp;IF(SOURCE!O1860&lt;&gt;"",""&amp;SOURCE!O1860,"")
 )
)
)</f>
        <v>/* 1812 */  { fnJM,                         45,                          "",                                            "A",                                           (0 &lt;&lt; TAM_MAX_BITS) |     0, CAT_NONE | SLS_UNCHANGED | US_UNCHANGED | EIM_DISABLED},</v>
      </c>
    </row>
    <row r="1861" spans="1:1">
      <c r="A1861" s="154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",SOURCE!$V$2-5+4+1-1-LEN(SUBSTITUTE(SUBSTITUTE(TEXT(SOURCE!H1861,"????0"),"  ","")," ",""))), "")&amp;
      SUBSTITUTE(SUBSTITUTE(TEXT(SOURCE!H1861,"????0"),"  ","")," ","")&amp;","&amp;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      "},"&amp;IF(SOURCE!O1861&lt;&gt;"",""&amp;SOURCE!O1861,"")
 )
)
)</f>
        <v>/* 1813 */  { fn_cnst_op_a,                 NOPARAM,                     "op_a",                                        "a",                                           (0 &lt;&lt; TAM_MAX_BITS) |     0, CAT_FNCT | SLS_ENABLED   | US_ENABLED   | EIM_DISABLED},//JM Operator a</v>
      </c>
    </row>
    <row r="1862" spans="1:1">
      <c r="A1862" s="154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",SOURCE!$V$2-5+4+1-1-LEN(SUBSTITUTE(SUBSTITUTE(TEXT(SOURCE!H1862,"????0"),"  ","")," ",""))), "")&amp;
      SUBSTITUTE(SUBSTITUTE(TEXT(SOURCE!H1862,"????0"),"  ","")," ","")&amp;","&amp;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      "},"&amp;IF(SOURCE!O1862&lt;&gt;"",""&amp;SOURCE!O1862,"")
 )
)
)</f>
        <v>/* 1814 */  { fn_cnst_op_aa,                NOPARAM,                     "op_a" STD_SUP_2,                              "a" STD_SUP_2,                                 (0 &lt;&lt; TAM_MAX_BITS) |     0, CAT_FNCT | SLS_ENABLED   | US_ENABLED   | EIM_DISABLED},//JM Operator a.a</v>
      </c>
    </row>
    <row r="1863" spans="1:1">
      <c r="A1863" s="154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",SOURCE!$V$2-5+4+1-1-LEN(SUBSTITUTE(SUBSTITUTE(TEXT(SOURCE!H1863,"????0"),"  ","")," ",""))), "")&amp;
      SUBSTITUTE(SUBSTITUTE(TEXT(SOURCE!H1863,"????0"),"  ","")," ","")&amp;","&amp;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      "},"&amp;IF(SOURCE!O1863&lt;&gt;"",""&amp;SOURCE!O1863,"")
 )
)
)</f>
        <v>/* 1815 */  { fn_cnst_op_j,                 NOPARAM,                     "op_j",                                        "j",                                           (0 &lt;&lt; TAM_MAX_BITS) |     0, CAT_FNCT | SLS_ENABLED   | US_ENABLED   | EIM_DISABLED},//JM Operator j</v>
      </c>
    </row>
    <row r="1864" spans="1:1">
      <c r="A1864" s="154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",SOURCE!$V$2-5+4+1-1-LEN(SUBSTITUTE(SUBSTITUTE(TEXT(SOURCE!H1864,"????0"),"  ","")," ",""))), "")&amp;
      SUBSTITUTE(SUBSTITUTE(TEXT(SOURCE!H1864,"????0"),"  ","")," ","")&amp;","&amp;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      "},"&amp;IF(SOURCE!O1864&lt;&gt;"",""&amp;SOURCE!O1864,"")
 )
)
)</f>
        <v>/* 1816 */  { fnChangeBaseJM,               2,                           "BIN",                                         "BIN",                                         (0 &lt;&lt; TAM_MAX_BITS) |     0, CAT_FNCT | SLS_ENABLED   | US_ENABLED   | EIM_DISABLED},//JM HEX</v>
      </c>
    </row>
    <row r="1865" spans="1:1">
      <c r="A1865" s="154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",SOURCE!$V$2-5+4+1-1-LEN(SUBSTITUTE(SUBSTITUTE(TEXT(SOURCE!H1865,"????0"),"  ","")," ",""))), "")&amp;
      SUBSTITUTE(SUBSTITUTE(TEXT(SOURCE!H1865,"????0"),"  ","")," ","")&amp;","&amp;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      "},"&amp;IF(SOURCE!O1865&lt;&gt;"",""&amp;SOURCE!O1865,"")
 )
)
)</f>
        <v>/* 1817 */  { fnChangeBaseJM,               8,                           "OCT",                                         "OCT",                                         (0 &lt;&lt; TAM_MAX_BITS) |     0, CAT_FNCT | SLS_ENABLED   | US_ENABLED   | EIM_DISABLED},//JM HEX</v>
      </c>
    </row>
    <row r="1866" spans="1:1">
      <c r="A1866" s="154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",SOURCE!$V$2-5+4+1-1-LEN(SUBSTITUTE(SUBSTITUTE(TEXT(SOURCE!H1866,"????0"),"  ","")," ",""))), "")&amp;
      SUBSTITUTE(SUBSTITUTE(TEXT(SOURCE!H1866,"????0"),"  ","")," ","")&amp;","&amp;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      "},"&amp;IF(SOURCE!O1866&lt;&gt;"",""&amp;SOURCE!O1866,"")
 )
)
)</f>
        <v>/* 1818 */  { fnChangeBaseJM,               10,                          "DEC",                                         "DEC",                                         (0 &lt;&lt; TAM_MAX_BITS) |     0, CAT_FNCT | SLS_ENABLED   | US_ENABLED   | EIM_DISABLED},//JM HEX</v>
      </c>
    </row>
    <row r="1867" spans="1:1">
      <c r="A1867" s="154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",SOURCE!$V$2-5+4+1-1-LEN(SUBSTITUTE(SUBSTITUTE(TEXT(SOURCE!H1867,"????0"),"  ","")," ",""))), "")&amp;
      SUBSTITUTE(SUBSTITUTE(TEXT(SOURCE!H1867,"????0"),"  ","")," ","")&amp;","&amp;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      "},"&amp;IF(SOURCE!O1867&lt;&gt;"",""&amp;SOURCE!O1867,"")
 )
)
)</f>
        <v>/* 1819 */  { fnChangeBaseJM,               16,                          "HEX",                                         "HEX",                                         (0 &lt;&lt; TAM_MAX_BITS) |     0, CAT_FNCT | SLS_ENABLED   | US_ENABLED   | EIM_DISABLED},//JM HEX</v>
      </c>
    </row>
    <row r="1868" spans="1:1">
      <c r="A1868" s="154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",SOURCE!$V$2-5+4+1-1-LEN(SUBSTITUTE(SUBSTITUTE(TEXT(SOURCE!H1868,"????0"),"  ","")," ",""))), "")&amp;
      SUBSTITUTE(SUBSTITUTE(TEXT(SOURCE!H1868,"????0"),"  ","")," ","")&amp;","&amp;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      "},"&amp;IF(SOURCE!O1868&lt;&gt;"",""&amp;SOURCE!O1868,"")
 )
)
)</f>
        <v>/* 1820 */  { fnSetWordSize,                8,                           "8-BIT",                                       "8-BIT",                                       (0 &lt;&lt; TAM_MAX_BITS) |     0, CAT_FNCT | SLS_UNCHANGED | US_UNCHANGED | EIM_DISABLED},//JM HEX</v>
      </c>
    </row>
    <row r="1869" spans="1:1">
      <c r="A1869" s="154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",SOURCE!$V$2-5+4+1-1-LEN(SUBSTITUTE(SUBSTITUTE(TEXT(SOURCE!H1869,"????0"),"  ","")," ",""))), "")&amp;
      SUBSTITUTE(SUBSTITUTE(TEXT(SOURCE!H1869,"????0"),"  ","")," ","")&amp;","&amp;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      "},"&amp;IF(SOURCE!O1869&lt;&gt;"",""&amp;SOURCE!O1869,"")
 )
)
)</f>
        <v>/* 1821 */  { fnSetWordSize,                16,                          "16-BIT",                                      "16-BIT",                                      (0 &lt;&lt; TAM_MAX_BITS) |     0, CAT_FNCT | SLS_UNCHANGED | US_UNCHANGED | EIM_DISABLED},//JM HEX</v>
      </c>
    </row>
    <row r="1870" spans="1:1">
      <c r="A1870" s="154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",SOURCE!$V$2-5+4+1-1-LEN(SUBSTITUTE(SUBSTITUTE(TEXT(SOURCE!H1870,"????0"),"  ","")," ",""))), "")&amp;
      SUBSTITUTE(SUBSTITUTE(TEXT(SOURCE!H1870,"????0"),"  ","")," ","")&amp;","&amp;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      "},"&amp;IF(SOURCE!O1870&lt;&gt;"",""&amp;SOURCE!O1870,"")
 )
)
)</f>
        <v>/* 1822 */  { fnSetWordSize,                32,                          "32-BIT",                                      "32-BIT",                                      (0 &lt;&lt; TAM_MAX_BITS) |     0, CAT_FNCT | SLS_UNCHANGED | US_UNCHANGED | EIM_DISABLED},//JM HEX</v>
      </c>
    </row>
    <row r="1871" spans="1:1">
      <c r="A1871" s="154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",SOURCE!$V$2-5+4+1-1-LEN(SUBSTITUTE(SUBSTITUTE(TEXT(SOURCE!H1871,"????0"),"  ","")," ",""))), "")&amp;
      SUBSTITUTE(SUBSTITUTE(TEXT(SOURCE!H1871,"????0"),"  ","")," ","")&amp;","&amp;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      "},"&amp;IF(SOURCE!O1871&lt;&gt;"",""&amp;SOURCE!O1871,"")
 )
)
)</f>
        <v>/* 1823 */  { fnSetWordSize,                64,                          "64-BIT",                                      "64-BIT",                                      (0 &lt;&lt; TAM_MAX_BITS) |     0, CAT_FNCT | SLS_UNCHANGED | US_UNCHANGED | EIM_DISABLED},//JM HEX</v>
      </c>
    </row>
    <row r="1872" spans="1:1">
      <c r="A1872" s="154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",SOURCE!$V$2-5+4+1-1-LEN(SUBSTITUTE(SUBSTITUTE(TEXT(SOURCE!H1872,"????0"),"  ","")," ",""))), "")&amp;
      SUBSTITUTE(SUBSTITUTE(TEXT(SOURCE!H1872,"????0"),"  ","")," ","")&amp;","&amp;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      "},"&amp;IF(SOURCE!O1872&lt;&gt;"",""&amp;SOURCE!O1872,"")
 )
)
)</f>
        <v>/* 1824 */  { fnHrDeg,                      NOPARAM,                     "HOUR",                                        "HOUR",                                        (0 &lt;&lt; TAM_MAX_BITS) |     0, CAT_FNCT | SLS_ENABLED   | US_ENABLED   | EIM_DISABLED},</v>
      </c>
    </row>
    <row r="1873" spans="1:1">
      <c r="A1873" s="154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",SOURCE!$V$2-5+4+1-1-LEN(SUBSTITUTE(SUBSTITUTE(TEXT(SOURCE!H1873,"????0"),"  ","")," ",""))), "")&amp;
      SUBSTITUTE(SUBSTITUTE(TEXT(SOURCE!H1873,"????0"),"  ","")," ","")&amp;","&amp;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      "},"&amp;IF(SOURCE!O1873&lt;&gt;"",""&amp;SOURCE!O1873,"")
 )
)
)</f>
        <v>/* 1825 */  { fnMinute,                     NOPARAM,                     "MIN",                                         "MIN",                                         (0 &lt;&lt; TAM_MAX_BITS) |     0, CAT_FNCT | SLS_ENABLED   | US_ENABLED   | EIM_DISABLED},</v>
      </c>
    </row>
    <row r="1874" spans="1:1">
      <c r="A1874" s="154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",SOURCE!$V$2-5+4+1-1-LEN(SUBSTITUTE(SUBSTITUTE(TEXT(SOURCE!H1874,"????0"),"  ","")," ",""))), "")&amp;
      SUBSTITUTE(SUBSTITUTE(TEXT(SOURCE!H1874,"????0"),"  ","")," ","")&amp;","&amp;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      "},"&amp;IF(SOURCE!O1874&lt;&gt;"",""&amp;SOURCE!O1874,"")
 )
)
)</f>
        <v>/* 1826 */  { fnSecond,                     NOPARAM,                     "SEC",                                         "SEC",                                         (0 &lt;&lt; TAM_MAX_BITS) |     0, CAT_FNCT | SLS_ENABLED   | US_ENABLED   | EIM_DISABLED},</v>
      </c>
    </row>
    <row r="1875" spans="1:1">
      <c r="A1875" s="154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",SOURCE!$V$2-5+4+1-1-LEN(SUBSTITUTE(SUBSTITUTE(TEXT(SOURCE!H1875,"????0"),"  ","")," ",""))), "")&amp;
      SUBSTITUTE(SUBSTITUTE(TEXT(SOURCE!H1875,"????0"),"  ","")," ","")&amp;","&amp;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      "},"&amp;IF(SOURCE!O1875&lt;&gt;"",""&amp;SOURCE!O1875,"")
 )
)
)</f>
        <v>/* 1827 */  { fnToTime,                     NOPARAM,                     STD_RIGHT_ARROW "TIME",                        STD_RIGHT_ARROW "TIME",                        (0 &lt;&lt; TAM_MAX_BITS) |     0, CAT_FNCT | SLS_ENABLED   | US_ENABLED   | EIM_DISABLED},</v>
      </c>
    </row>
    <row r="1876" spans="1:1">
      <c r="A1876" s="154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",SOURCE!$V$2-5+4+1-1-LEN(SUBSTITUTE(SUBSTITUTE(TEXT(SOURCE!H1876,"????0"),"  ","")," ",""))), "")&amp;
      SUBSTITUTE(SUBSTITUTE(TEXT(SOURCE!H1876,"????0"),"  ","")," ","")&amp;","&amp;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      "},"&amp;IF(SOURCE!O1876&lt;&gt;"",""&amp;SOURCE!O1876,"")
 )
)
)</f>
        <v>/* 1828 */  { fnTimeTo,                     NOPARAM,                     "TIME" STD_RIGHT_ARROW,                        "TIME" STD_RIGHT_ARROW,                        (0 &lt;&lt; TAM_MAX_BITS) |     0, CAT_FNCT | SLS_ENABLED   | US_ENABLED   | EIM_DISABLED},</v>
      </c>
    </row>
    <row r="1877" spans="1:1">
      <c r="A1877" s="154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",SOURCE!$V$2-5+4+1-1-LEN(SUBSTITUTE(SUBSTITUTE(TEXT(SOURCE!H1877,"????0"),"  ","")," ",""))), "")&amp;
      SUBSTITUTE(SUBSTITUTE(TEXT(SOURCE!H1877,"????0"),"  ","")," ","")&amp;","&amp;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      "},"&amp;IF(SOURCE!O1877&lt;&gt;"",""&amp;SOURCE!O1877,"")
 )
)
)</f>
        <v>/* 1829 */  { itemToBeCoded,                NOPARAM,                     "1829",                                        "1829",                                        (0 &lt;&lt; TAM_MAX_BITS) |     0, CAT_FREE | SLS_UNCHANGED | US_UNCHANGED | EIM_DISABLED},</v>
      </c>
    </row>
    <row r="1878" spans="1:1">
      <c r="A1878" s="154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",SOURCE!$V$2-5+4+1-1-LEN(SUBSTITUTE(SUBSTITUTE(TEXT(SOURCE!H1878,"????0"),"  ","")," ",""))), "")&amp;
      SUBSTITUTE(SUBSTITUTE(TEXT(SOURCE!H1878,"????0"),"  ","")," ","")&amp;","&amp;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      "},"&amp;IF(SOURCE!O1878&lt;&gt;"",""&amp;SOURCE!O1878,"")
 )
)
)</f>
        <v>/* 1830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79" spans="1:1">
      <c r="A1879" s="154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",SOURCE!$V$2-5+4+1-1-LEN(SUBSTITUTE(SUBSTITUTE(TEXT(SOURCE!H1879,"????0"),"  ","")," ",""))), "")&amp;
      SUBSTITUTE(SUBSTITUTE(TEXT(SOURCE!H1879,"????0"),"  ","")," ","")&amp;","&amp;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      "},"&amp;IF(SOURCE!O1879&lt;&gt;"",""&amp;SOURCE!O1879,"")
 )
)
)</f>
        <v>/* 1831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80" spans="1:1">
      <c r="A1880" s="154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",SOURCE!$V$2-5+4+1-1-LEN(SUBSTITUTE(SUBSTITUTE(TEXT(SOURCE!H1880,"????0"),"  ","")," ",""))), "")&amp;
      SUBSTITUTE(SUBSTITUTE(TEXT(SOURCE!H1880,"????0"),"  ","")," ","")&amp;","&amp;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      "},"&amp;IF(SOURCE!O1880&lt;&gt;"",""&amp;SOURCE!O1880,"")
 )
)
)</f>
        <v>/* 1832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81" spans="1:1">
      <c r="A1881" s="154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",SOURCE!$V$2-5+4+1-1-LEN(SUBSTITUTE(SUBSTITUTE(TEXT(SOURCE!H1881,"????0"),"  ","")," ",""))), "")&amp;
      SUBSTITUTE(SUBSTITUTE(TEXT(SOURCE!H1881,"????0"),"  ","")," ","")&amp;","&amp;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      "},"&amp;IF(SOURCE!O1881&lt;&gt;"",""&amp;SOURCE!O1881,"")
 )
)
)</f>
        <v>/* 1833 */  { fnKeyCC,                      KEY_COMPLEX,                 "COMPLEX",                                     "COMPLEX",                                     (0 &lt;&lt; TAM_MAX_BITS) |     0, CAT_FNCT | SLS_ENABLED   | US_ENABLED   | EIM_DISABLED},//JM Change CC to COMPLEX</v>
      </c>
    </row>
    <row r="1882" spans="1:1">
      <c r="A1882" s="154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",SOURCE!$V$2-5+4+1-1-LEN(SUBSTITUTE(SUBSTITUTE(TEXT(SOURCE!H1882,"????0"),"  ","")," ",""))), "")&amp;
      SUBSTITUTE(SUBSTITUTE(TEXT(SOURCE!H1882,"????0"),"  ","")," ","")&amp;","&amp;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      "},"&amp;IF(SOURCE!O1882&lt;&gt;"",""&amp;SOURCE!O1882,"")
 )
)
)</f>
        <v>/* 1834 */  { fnToPolar2,                   NOPARAM,                     STD_RIGHT_ARROW "POLAR",                       STD_RIGHT_ARROW "P",                           (0 &lt;&lt; TAM_MAX_BITS) |     0, CAT_FNCT | SLS_ENABLED   | US_ENABLED   | EIM_DISABLED},//JM TEXT &amp; point to function to add POLAR/RECT</v>
      </c>
    </row>
    <row r="1883" spans="1:1">
      <c r="A1883" s="154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",SOURCE!$V$2-5+4+1-1-LEN(SUBSTITUTE(SUBSTITUTE(TEXT(SOURCE!H1883,"????0"),"  ","")," ",""))), "")&amp;
      SUBSTITUTE(SUBSTITUTE(TEXT(SOURCE!H1883,"????0"),"  ","")," ","")&amp;","&amp;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      "},"&amp;IF(SOURCE!O1883&lt;&gt;"",""&amp;SOURCE!O1883,"")
 )
)
)</f>
        <v>/* 1835 */  { fnToRect2,                    NOPARAM,                     STD_RIGHT_ARROW "RECT",                        STD_RIGHT_ARROW "R",                           (0 &lt;&lt; TAM_MAX_BITS) |     0, CAT_FNCT | SLS_ENABLED   | US_ENABLED   | EIM_DISABLED},//SWAPPED ARROW DIRECTION &amp; JM TEXT &amp; point to function to add POLAR/RECT</v>
      </c>
    </row>
    <row r="1884" spans="1:1">
      <c r="A1884" s="154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",SOURCE!$V$2-5+4+1-1-LEN(SUBSTITUTE(SUBSTITUTE(TEXT(SOURCE!H1884,"????0"),"  ","")," ",""))), "")&amp;
      SUBSTITUTE(SUBSTITUTE(TEXT(SOURCE!H1884,"????0"),"  ","")," ","")&amp;","&amp;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      "},"&amp;IF(SOURCE!O1884&lt;&gt;"",""&amp;SOURCE!O1884,"")
 )
)
)</f>
        <v>/* 1836 */  { fneRPN,                       1,                           "",                                            "eRPN",                                        (0 &lt;&lt; TAM_MAX_BITS) |     0, CAT_NONE | SLS_UNCHANGED | US_UNCHANGED | EIM_DISABLED},</v>
      </c>
    </row>
    <row r="1885" spans="1:1">
      <c r="A1885" s="154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",SOURCE!$V$2-5+4+1-1-LEN(SUBSTITUTE(SUBSTITUTE(TEXT(SOURCE!H1885,"????0"),"  ","")," ",""))), "")&amp;
      SUBSTITUTE(SUBSTITUTE(TEXT(SOURCE!H1885,"????0"),"  ","")," ","")&amp;","&amp;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      "},"&amp;IF(SOURCE!O1885&lt;&gt;"",""&amp;SOURCE!O1885,"")
 )
)
)</f>
        <v>/* 1837 */  { fneRPN,                       0,                           "",                                            "RPN",                                         (0 &lt;&lt; TAM_MAX_BITS) |     0, CAT_NONE | SLS_UNCHANGED | US_UNCHANGED | EIM_DISABLED},</v>
      </c>
    </row>
    <row r="1886" spans="1:1">
      <c r="A1886" s="154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",SOURCE!$V$2-5+4+1-1-LEN(SUBSTITUTE(SUBSTITUTE(TEXT(SOURCE!H1886,"????0"),"  ","")," ",""))), "")&amp;
      SUBSTITUTE(SUBSTITUTE(TEXT(SOURCE!H1886,"????0"),"  ","")," ","")&amp;","&amp;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      "},"&amp;IF(SOURCE!O1886&lt;&gt;"",""&amp;SOURCE!O1886,"")
 )
)
)</f>
        <v>/* 1838 */  { fnSetSetJM,                   JC_ERPN,                     "eRPN",                                        "eRPN",                                        (0 &lt;&lt; TAM_MAX_BITS) |     0, CAT_FNCT | SLS_UNCHANGED | US_UNCHANGED | EIM_DISABLED},//JM eRPN</v>
      </c>
    </row>
    <row r="1887" spans="1:1">
      <c r="A1887" s="154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",SOURCE!$V$2-5+4+1-1-LEN(SUBSTITUTE(SUBSTITUTE(TEXT(SOURCE!H1887,"????0"),"  ","")," ",""))), "")&amp;
      SUBSTITUTE(SUBSTITUTE(TEXT(SOURCE!H1887,"????0"),"  ","")," ","")&amp;","&amp;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      "},"&amp;IF(SOURCE!O1887&lt;&gt;"",""&amp;SOURCE!O1887,"")
 )
)
)</f>
        <v>/* 1839 */  { fnSetSetJM,                   JC_HOME_TRIPLE,              "HOME.3",                                      "HOME.3",                                      (0 &lt;&lt; TAM_MAX_BITS) |     0, CAT_FNCT | SLS_UNCHANGED | US_UNCHANGED | EIM_DISABLED},//JM HOME.3</v>
      </c>
    </row>
    <row r="1888" spans="1:1">
      <c r="A1888" s="154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",SOURCE!$V$2-5+4+1-1-LEN(SUBSTITUTE(SUBSTITUTE(TEXT(SOURCE!H1888,"????0"),"  ","")," ",""))), "")&amp;
      SUBSTITUTE(SUBSTITUTE(TEXT(SOURCE!H1888,"????0"),"  ","")," ","")&amp;","&amp;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      "},"&amp;IF(SOURCE!O1888&lt;&gt;"",""&amp;SOURCE!O1888,"")
 )
)
)</f>
        <v>/* 1840 */  { fnSetSetJM,                   JC_SHFT_4s,                  "",                                            "SH_4s",                                       (0 &lt;&lt; TAM_MAX_BITS) |     0, CAT_NONE | SLS_UNCHANGED | US_UNCHANGED | EIM_DISABLED},//JM SHIFT CANCEL</v>
      </c>
    </row>
    <row r="1889" spans="1:1">
      <c r="A1889" s="154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",SOURCE!$V$2-5+4+1-1-LEN(SUBSTITUTE(SUBSTITUTE(TEXT(SOURCE!H1889,"????0"),"  ","")," ",""))), "")&amp;
      SUBSTITUTE(SUBSTITUTE(TEXT(SOURCE!H1889,"????0"),"  ","")," ","")&amp;","&amp;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      "},"&amp;IF(SOURCE!O1889&lt;&gt;"",""&amp;SOURCE!O1889,"")
 )
)
)</f>
        <v>/* 1841 */  { fnSetSetJM,                   JC_BCR,                      "",                                            "CPXRES",                                      (0 &lt;&lt; TAM_MAX_BITS) |     0, CAT_NONE | SLS_UNCHANGED | US_UNCHANGED | EIM_DISABLED},//dr</v>
      </c>
    </row>
    <row r="1890" spans="1:1">
      <c r="A1890" s="154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",SOURCE!$V$2-5+4+1-1-LEN(SUBSTITUTE(SUBSTITUTE(TEXT(SOURCE!H1890,"????0"),"  ","")," ",""))), "")&amp;
      SUBSTITUTE(SUBSTITUTE(TEXT(SOURCE!H1890,"????0"),"  ","")," ","")&amp;","&amp;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      "},"&amp;IF(SOURCE!O1890&lt;&gt;"",""&amp;SOURCE!O1890,"")
 )
)
)</f>
        <v>/* 1842 */  { fnSetSetJM,                   JC_BLZ,                      "",                                            "LEAD0",                                       (0 &lt;&lt; TAM_MAX_BITS) |     0, CAT_NONE | SLS_UNCHANGED | US_UNCHANGED | EIM_DISABLED},//dr</v>
      </c>
    </row>
    <row r="1891" spans="1:1">
      <c r="A1891" s="154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",SOURCE!$V$2-5+4+1-1-LEN(SUBSTITUTE(SUBSTITUTE(TEXT(SOURCE!H1891,"????0"),"  ","")," ",""))), "")&amp;
      SUBSTITUTE(SUBSTITUTE(TEXT(SOURCE!H1891,"????0"),"  ","")," ","")&amp;","&amp;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      "},"&amp;IF(SOURCE!O1891&lt;&gt;"",""&amp;SOURCE!O1891,"")
 )
)
)</f>
        <v>/* 1843 */  { fnSetSetJM,                   JC_UC,                       "",                                            STD_case,                                      (0 &lt;&lt; TAM_MAX_BITS) |     0, CAT_NONE | SLS_UNCHANGED | US_UNCHANGED | EIM_DISABLED},//JM CASE</v>
      </c>
    </row>
    <row r="1892" spans="1:1">
      <c r="A1892" s="154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",SOURCE!$V$2-5+4+1-1-LEN(SUBSTITUTE(SUBSTITUTE(TEXT(SOURCE!H1892,"????0"),"  ","")," ",""))), "")&amp;
      SUBSTITUTE(SUBSTITUTE(TEXT(SOURCE!H1892,"????0"),"  ","")," ","")&amp;","&amp;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      "},"&amp;IF(SOURCE!O1892&lt;&gt;"",""&amp;SOURCE!O1892,"")
 )
)
)</f>
        <v>/* 1844 */  { fnSetSetJM,                   JC_BASE_HOME,                "_HOME",                                       "HOME",                                        (0 &lt;&lt; TAM_MAX_BITS) |     0, CAT_FNCT | SLS_UNCHANGED | US_UNCHANGED | EIM_DISABLED},//JM eRPN</v>
      </c>
    </row>
    <row r="1893" spans="1:1">
      <c r="A1893" s="154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",SOURCE!$V$2-5+4+1-1-LEN(SUBSTITUTE(SUBSTITUTE(TEXT(SOURCE!H1893,"????0"),"  ","")," ",""))), "")&amp;
      SUBSTITUTE(SUBSTITUTE(TEXT(SOURCE!H1893,"????0"),"  ","")," ","")&amp;","&amp;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      "},"&amp;IF(SOURCE!O1893&lt;&gt;"",""&amp;SOURCE!O1893,"")
 )
)
)</f>
        <v>/* 1845 */  { fnSetSetJM,                   JC_BASE_AHOME,               "_" STD_alpha "HOME",                          STD_alpha "HOME",                              (0 &lt;&lt; TAM_MAX_BITS) |     0, CAT_FNCT | SLS_UNCHANGED | US_UNCHANGED | EIM_DISABLED},//JM eRPN</v>
      </c>
    </row>
    <row r="1894" spans="1:1">
      <c r="A1894" s="154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",SOURCE!$V$2-5+4+1-1-LEN(SUBSTITUTE(SUBSTITUTE(TEXT(SOURCE!H1894,"????0"),"  ","")," ",""))), "")&amp;
      SUBSTITUTE(SUBSTITUTE(TEXT(SOURCE!H1894,"????0"),"  ","")," ","")&amp;","&amp;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      "},"&amp;IF(SOURCE!O1894&lt;&gt;"",""&amp;SOURCE!O1894,"")
 )
)
)</f>
        <v>/* 1846 */  { fnSetSetJM,                   JC_H_SUM,                    "",                                            "SUMRY",                                       (0 &lt;&lt; TAM_MAX_BITS) |     0, CAT_NONE | SLS_UNCHANGED | US_UNCHANGED | EIM_DISABLED},//JMHOME</v>
      </c>
    </row>
    <row r="1895" spans="1:1">
      <c r="A1895" s="154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",SOURCE!$V$2-5+4+1-1-LEN(SUBSTITUTE(SUBSTITUTE(TEXT(SOURCE!H1895,"????0"),"  ","")," ",""))), "")&amp;
      SUBSTITUTE(SUBSTITUTE(TEXT(SOURCE!H1895,"????0"),"  ","")," ","")&amp;","&amp;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      "},"&amp;IF(SOURCE!O1895&lt;&gt;"",""&amp;SOURCE!O1895,"")
 )
)
)</f>
        <v>/* 1847 */  { fnSetSetJM,                   JC_H_MIR,                    "",                                            "REPLCA",                                      (0 &lt;&lt; TAM_MAX_BITS) |     0, CAT_NONE | SLS_UNCHANGED | US_UNCHANGED | EIM_DISABLED},//JMHOME</v>
      </c>
    </row>
    <row r="1896" spans="1:1">
      <c r="A1896" s="154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",SOURCE!$V$2-5+4+1-1-LEN(SUBSTITUTE(SUBSTITUTE(TEXT(SOURCE!H1896,"????0"),"  ","")," ",""))), "")&amp;
      SUBSTITUTE(SUBSTITUTE(TEXT(SOURCE!H1896,"????0"),"  ","")," ","")&amp;","&amp;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      "},"&amp;IF(SOURCE!O1896&lt;&gt;"",""&amp;SOURCE!O1896,"")
 )
)
)</f>
        <v>/* 1848 */  { fnSetSetJM,                   JC_H_FIX,                    "",                                            "FIXED",                                       (0 &lt;&lt; TAM_MAX_BITS) |     0, CAT_NONE | SLS_UNCHANGED | US_UNCHANGED | EIM_DISABLED},//JMHOME</v>
      </c>
    </row>
    <row r="1897" spans="1:1">
      <c r="A1897" s="154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",SOURCE!$V$2-5+4+1-1-LEN(SUBSTITUTE(SUBSTITUTE(TEXT(SOURCE!H1897,"????0"),"  ","")," ",""))), "")&amp;
      SUBSTITUTE(SUBSTITUTE(TEXT(SOURCE!H1897,"????0"),"  ","")," ","")&amp;","&amp;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      "},"&amp;IF(SOURCE!O1897&lt;&gt;"",""&amp;SOURCE!O1897,"")
 )
)
)</f>
        <v>/* 1849 */  { fnSetSetJM,                   JC_SH_3T,                    "",                                            "SH.3T",                                       (0 &lt;&lt; TAM_MAX_BITS) |     0, CAT_NONE | SLS_UNCHANGED | US_ENABLED   | EIM_DISABLED},</v>
      </c>
    </row>
    <row r="1898" spans="1:1">
      <c r="A1898" s="154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",SOURCE!$V$2-5+4+1-1-LEN(SUBSTITUTE(SUBSTITUTE(TEXT(SOURCE!H1898,"????0"),"  ","")," ",""))), "")&amp;
      SUBSTITUTE(SUBSTITUTE(TEXT(SOURCE!H1898,"????0"),"  ","")," ","")&amp;","&amp;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      "},"&amp;IF(SOURCE!O1898&lt;&gt;"",""&amp;SOURCE!O1898,"")
 )
)
)</f>
        <v>/* 1850 */  { fnSetSetJM,                   JC_LARGELI,                  "LARGELI",                                     "LRG_LI",                                      (0 &lt;&lt; TAM_MAX_BITS) |     0, CAT_FNCT | SLS_UNCHANGED | US_UNCHANGED | EIM_DISABLED},</v>
      </c>
    </row>
    <row r="1899" spans="1:1">
      <c r="A1899" s="154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",SOURCE!$V$2-5+4+1-1-LEN(SUBSTITUTE(SUBSTITUTE(TEXT(SOURCE!H1899,"????0"),"  ","")," ",""))), "")&amp;
      SUBSTITUTE(SUBSTITUTE(TEXT(SOURCE!H1899,"????0"),"  ","")," ","")&amp;","&amp;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      "},"&amp;IF(SOURCE!O1899&lt;&gt;"",""&amp;SOURCE!O1899,"")
 )
)
)</f>
        <v>/* 1851 */  { fnDisplayFormatSigFig,        TM_VALUE,                    "SIG",                                         "SIG",                                         (0 &lt;&lt; TAM_MAX_BITS) |    15, CAT_FNCT | SLS_UNCHANGED | US_UNCHANGED | EIM_DISABLED},//JM SIGFIG</v>
      </c>
    </row>
    <row r="1900" spans="1:1">
      <c r="A1900" s="154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",SOURCE!$V$2-5+4+1-1-LEN(SUBSTITUTE(SUBSTITUTE(TEXT(SOURCE!H1900,"????0"),"  ","")," ",""))), "")&amp;
      SUBSTITUTE(SUBSTITUTE(TEXT(SOURCE!H1900,"????0"),"  ","")," ","")&amp;","&amp;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      "},"&amp;IF(SOURCE!O1900&lt;&gt;"",""&amp;SOURCE!O1900,"")
 )
)
)</f>
        <v>/* 1852 */  { fnDisplayFormatUnit,          TM_VALUE,                    "UNIT",                                        "UNIT",                                        (0 &lt;&lt; TAM_MAX_BITS) |    15, CAT_FNCT | SLS_UNCHANGED | US_UNCHANGED | EIM_DISABLED},//JM UNIT</v>
      </c>
    </row>
    <row r="1901" spans="1:1">
      <c r="A1901" s="154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",SOURCE!$V$2-5+4+1-1-LEN(SUBSTITUTE(SUBSTITUTE(TEXT(SOURCE!H1901,"????0"),"  ","")," ",""))), "")&amp;
      SUBSTITUTE(SUBSTITUTE(TEXT(SOURCE!H1901,"????0"),"  ","")," ","")&amp;","&amp;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      "},"&amp;IF(SOURCE!O1901&lt;&gt;"",""&amp;SOURCE!O1901,"")
 )
)
)</f>
        <v>/* 1853 */  { fnRound2,                     NOPARAM,                     "ROUND",                                       "ROUND",                                       (0 &lt;&lt; TAM_MAX_BITS) |     0, CAT_FNCT | SLS_ENABLED   | US_ENABLED   | EIM_DISABLED},</v>
      </c>
    </row>
    <row r="1902" spans="1:1">
      <c r="A1902" s="154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",SOURCE!$V$2-5+4+1-1-LEN(SUBSTITUTE(SUBSTITUTE(TEXT(SOURCE!H1902,"????0"),"  ","")," ",""))), "")&amp;
      SUBSTITUTE(SUBSTITUTE(TEXT(SOURCE!H1902,"????0"),"  ","")," ","")&amp;","&amp;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      "},"&amp;IF(SOURCE!O1902&lt;&gt;"",""&amp;SOURCE!O1902,"")
 )
)
)</f>
        <v>/* 1854 */  { fnRoundi2,                    NOPARAM,                     "ROUNDI",                                      "ROUNDI",                                      (0 &lt;&lt; TAM_MAX_BITS) |     0, CAT_FNCT | SLS_ENABLED   | US_ENABLED   | EIM_DISABLED},</v>
      </c>
    </row>
    <row r="1903" spans="1:1">
      <c r="A1903" s="154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",SOURCE!$V$2-5+4+1-1-LEN(SUBSTITUTE(SUBSTITUTE(TEXT(SOURCE!H1903,"????0"),"  ","")," ",""))), "")&amp;
      SUBSTITUTE(SUBSTITUTE(TEXT(SOURCE!H1903,"????0"),"  ","")," ","")&amp;","&amp;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      "},"&amp;IF(SOURCE!O1903&lt;&gt;"",""&amp;SOURCE!O1903,"")
 )
)
)</f>
        <v>/* 1855 */  { fnDumpMenus,                  NOPARAM,                     "",                                            "DUMPMNU",                                     (0 &lt;&lt; TAM_MAX_BITS) |     0, CAT_NONE | SLS_ENABLED   | US_UNCHANGED | EIM_DISABLED},</v>
      </c>
    </row>
    <row r="1904" spans="1:1">
      <c r="A1904" s="154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",SOURCE!$V$2-5+4+1-1-LEN(SUBSTITUTE(SUBSTITUTE(TEXT(SOURCE!H1904,"????0"),"  ","")," ",""))), "")&amp;
      SUBSTITUTE(SUBSTITUTE(TEXT(SOURCE!H1904,"????0"),"  ","")," ","")&amp;","&amp;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      "},"&amp;IF(SOURCE!O1904&lt;&gt;"",""&amp;SOURCE!O1904,"")
 )
)
)</f>
        <v>/* 1856 */  { fnJM_2SI,                     NOPARAM,                     STD_RIGHT_ARROW "I",                           STD_RIGHT_ARROW "I",                           (0 &lt;&lt; TAM_MAX_BITS) |     0, CAT_NONE | SLS_ENABLED   | US_ENABLED   | EIM_DISABLED},//JM Copy of 1925</v>
      </c>
    </row>
    <row r="1905" spans="1:1">
      <c r="A1905" s="154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",SOURCE!$V$2-5+4+1-1-LEN(SUBSTITUTE(SUBSTITUTE(TEXT(SOURCE!H1905,"????0"),"  ","")," ",""))), "")&amp;
      SUBSTITUTE(SUBSTITUTE(TEXT(SOURCE!H1905,"????0"),"  ","")," ","")&amp;","&amp;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      "},"&amp;IF(SOURCE!O1905&lt;&gt;"",""&amp;SOURCE!O1905,"")
 )
)
)</f>
        <v>/* 1857 */  { fnChangeBaseMNU,              NOPARAM,                     "MODE#",                                       "MODE#",                                       (0 &lt;&lt; TAM_MAX_BITS) |     0, CAT_NONE | SLS_ENABLED   | US_ENABLED   | EIM_DISABLED},</v>
      </c>
    </row>
    <row r="1906" spans="1:1">
      <c r="A1906" s="154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",SOURCE!$V$2-5+4+1-1-LEN(SUBSTITUTE(SUBSTITUTE(TEXT(SOURCE!H1906,"????0"),"  ","")," ",""))), "")&amp;
      SUBSTITUTE(SUBSTITUTE(TEXT(SOURCE!H1906,"????0"),"  ","")," ","")&amp;","&amp;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      "},"&amp;IF(SOURCE!O1906&lt;&gt;"",""&amp;SOURCE!O1906,"")
 )
)
)</f>
        <v>/* 1858 */  { fnDRG,                        NOPARAM,                     "DRG",                                         "DRG",                                         (0 &lt;&lt; TAM_MAX_BITS) |     0, CAT_FNCT | SLS_ENABLED   | US_ENABLED   | EIM_DISABLED},</v>
      </c>
    </row>
    <row r="1907" spans="1:1">
      <c r="A1907" s="154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",SOURCE!$V$2-5+4+1-1-LEN(SUBSTITUTE(SUBSTITUTE(TEXT(SOURCE!H1907,"????0"),"  ","")," ",""))), "")&amp;
      SUBSTITUTE(SUBSTITUTE(TEXT(SOURCE!H1907,"????0"),"  ","")," ","")&amp;","&amp;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      "},"&amp;IF(SOURCE!O1907&lt;&gt;"",""&amp;SOURCE!O1907,"")
 )
)
)</f>
        <v>/* 1859 */  { fnCla,                        NOPARAM,                     "CLA",                                         "CLA",                                         (0 &lt;&lt; TAM_MAX_BITS) |     0, CAT_NONE | SLS_DISABLED  | US_UNCHANGED | EIM_DISABLED},//GRAPH</v>
      </c>
    </row>
    <row r="1908" spans="1:1">
      <c r="A1908" s="154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",SOURCE!$V$2-5+4+1-1-LEN(SUBSTITUTE(SUBSTITUTE(TEXT(SOURCE!H1908,"????0"),"  ","")," ",""))), "")&amp;
      SUBSTITUTE(SUBSTITUTE(TEXT(SOURCE!H1908,"????0"),"  ","")," ","")&amp;","&amp;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      "},"&amp;IF(SOURCE!O1908&lt;&gt;"",""&amp;SOURCE!O1908,"")
 )
)
)</f>
        <v>/* 1860 */  { fnCln,                        NOPARAM,                     "CLN",                                         "CLN",                                         (0 &lt;&lt; TAM_MAX_BITS) |     0, CAT_NONE | SLS_DISABLED  | US_UNCHANGED | EIM_DISABLED},//GRAPH</v>
      </c>
    </row>
    <row r="1909" spans="1:1">
      <c r="A1909" s="154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",SOURCE!$V$2-5+4+1-1-LEN(SUBSTITUTE(SUBSTITUTE(TEXT(SOURCE!H1909,"????0"),"  ","")," ",""))), "")&amp;
      SUBSTITUTE(SUBSTITUTE(TEXT(SOURCE!H1909,"????0"),"  ","")," ","")&amp;","&amp;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      "},"&amp;IF(SOURCE!O1909&lt;&gt;"",""&amp;SOURCE!O1909,"")
 )
)
)</f>
        <v>/* 1861 */  { fnSetSetJM,                   DM_ANY,                      "",                                            "DENANY",                                      (0 &lt;&lt; TAM_MAX_BITS) |     0, CAT_NONE | SLS_UNCHANGED | US_UNCHANGED | EIM_DISABLED},//JM DEN</v>
      </c>
    </row>
    <row r="1910" spans="1:1">
      <c r="A1910" s="154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",SOURCE!$V$2-5+4+1-1-LEN(SUBSTITUTE(SUBSTITUTE(TEXT(SOURCE!H1910,"????0"),"  ","")," ",""))), "")&amp;
      SUBSTITUTE(SUBSTITUTE(TEXT(SOURCE!H1910,"????0"),"  ","")," ","")&amp;","&amp;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      "},"&amp;IF(SOURCE!O1910&lt;&gt;"",""&amp;SOURCE!O1910,"")
 )
)
)</f>
        <v>/* 1862 */  { fnSetSetJM,                   DM_FIX,                      "",                                            "DENFIX",                                      (0 &lt;&lt; TAM_MAX_BITS) |     0, CAT_NONE | SLS_UNCHANGED | US_UNCHANGED | EIM_DISABLED},//JM DEN</v>
      </c>
    </row>
    <row r="1911" spans="1:1">
      <c r="A1911" s="154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",SOURCE!$V$2-5+4+1-1-LEN(SUBSTITUTE(SUBSTITUTE(TEXT(SOURCE!H1911,"????0"),"  ","")," ",""))), "")&amp;
      SUBSTITUTE(SUBSTITUTE(TEXT(SOURCE!H1911,"????0"),"  ","")," ","")&amp;","&amp;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      "},"&amp;IF(SOURCE!O1911&lt;&gt;"",""&amp;SOURCE!O1911,"")
 )
)
)</f>
        <v>/* 1863 */  { itemToBeCoded,                NOPARAM,                     "",                                            "CASE UP",                                     (0 &lt;&lt; TAM_MAX_BITS) |     0, CAT_NONE | SLS_UNCHANGED | US_UNCHANGED | EIM_DISABLED},//JM CASE</v>
      </c>
    </row>
    <row r="1912" spans="1:1">
      <c r="A1912" s="154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",SOURCE!$V$2-5+4+1-1-LEN(SUBSTITUTE(SUBSTITUTE(TEXT(SOURCE!H1912,"????0"),"  ","")," ",""))), "")&amp;
      SUBSTITUTE(SUBSTITUTE(TEXT(SOURCE!H1912,"????0"),"  ","")," ","")&amp;","&amp;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      "},"&amp;IF(SOURCE!O1912&lt;&gt;"",""&amp;SOURCE!O1912,"")
 )
)
)</f>
        <v>/* 1864 */  { itemToBeCoded,                NOPARAM,                     "",                                            "CASE DN",                                     (0 &lt;&lt; TAM_MAX_BITS) |     0, CAT_NONE | SLS_UNCHANGED | US_UNCHANGED | EIM_DISABLED},//JM CASE</v>
      </c>
    </row>
    <row r="1913" spans="1:1">
      <c r="A1913" s="154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",SOURCE!$V$2-5+4+1-1-LEN(SUBSTITUTE(SUBSTITUTE(TEXT(SOURCE!H1913,"????0"),"  ","")," ",""))), "")&amp;
      SUBSTITUTE(SUBSTITUTE(TEXT(SOURCE!H1913,"????0"),"  ","")," ","")&amp;","&amp;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      "},"&amp;IF(SOURCE!O1913&lt;&gt;"",""&amp;SOURCE!O1913,"")
 )
)
)</f>
        <v>/* 1865 */  { fnListXY,                     NOPARAM,                     "LISTXY",                                      "LISTXY",                                      (0 &lt;&lt; TAM_MAX_BITS) |     0, CAT_FNCT | SLS_UNCHANGED | US_UNCHANGED | EIM_DISABLED},</v>
      </c>
    </row>
    <row r="1914" spans="1:1">
      <c r="A1914" s="154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",SOURCE!$V$2-5+4+1-1-LEN(SUBSTITUTE(SUBSTITUTE(TEXT(SOURCE!H1914,"????0"),"  ","")," ",""))), "")&amp;
      SUBSTITUTE(SUBSTITUTE(TEXT(SOURCE!H1914,"????0"),"  ","")," ","")&amp;","&amp;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      "},"&amp;IF(SOURCE!O1914&lt;&gt;"",""&amp;SOURCE!O1914,"")
 )
)
)</f>
        <v>/* 1866 */  { fnShowJM,                     JC_ERPN,                     "eRPN?",                                       "eRPN?",                                       (0 &lt;&lt; TAM_MAX_BITS) |     0, CAT_FNCT | SLS_ENABLED   | US_ENABLED   | EIM_DISABLED},//JM SHOW</v>
      </c>
    </row>
    <row r="1915" spans="1:1">
      <c r="A1915" s="154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",SOURCE!$V$2-5+4+1-1-LEN(SUBSTITUTE(SUBSTITUTE(TEXT(SOURCE!H1915,"????0"),"  ","")," ",""))), "")&amp;
      SUBSTITUTE(SUBSTITUTE(TEXT(SOURCE!H1915,"????0"),"  ","")," ","")&amp;","&amp;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      "},"&amp;IF(SOURCE!O1915&lt;&gt;"",""&amp;SOURCE!O1915,"")
 )
)
)</f>
        <v>/* 1867 */  { fnSysFreeMem,                 NOPARAM,                     "",                                            "HEAP",                                        (0 &lt;&lt; TAM_MAX_BITS) |     0, CAT_NONE | SLS_ENABLED   | US_UNCHANGED | EIM_DISABLED},</v>
      </c>
    </row>
    <row r="1916" spans="1:1">
      <c r="A1916" s="154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",SOURCE!$V$2-5+4+1-1-LEN(SUBSTITUTE(SUBSTITUTE(TEXT(SOURCE!H1916,"????0"),"  ","")," ",""))), "")&amp;
      SUBSTITUTE(SUBSTITUTE(TEXT(SOURCE!H1916,"????0"),"  ","")," ","")&amp;","&amp;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      "},"&amp;IF(SOURCE!O1916&lt;&gt;"",""&amp;SOURCE!O1916,"")
 )
)
)</f>
        <v>/* 1868 */  { itemToBeCoded,                NOPARAM,                     "",                                            "Inl. Tst",                                    (0 &lt;&lt; TAM_MAX_BITS) |     0, CAT_MENU | SLS_UNCHANGED | US_UNCHANGED | EIM_DISABLED},//INLINE_TEST</v>
      </c>
    </row>
    <row r="1917" spans="1:1">
      <c r="A1917" s="154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",SOURCE!$V$2-5+4+1-1-LEN(SUBSTITUTE(SUBSTITUTE(TEXT(SOURCE!H1917,"????0"),"  ","")," ",""))), "")&amp;
      SUBSTITUTE(SUBSTITUTE(TEXT(SOURCE!H1917,"????0"),"  ","")," ","")&amp;","&amp;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      "},"&amp;IF(SOURCE!O1917&lt;&gt;"",""&amp;SOURCE!O1917,"")
 )
)
)</f>
        <v>/* 1869 */  { fnSetInlineTest,              JC_ITM_TST,                  "",                                            "Test",                                        (0 &lt;&lt; TAM_MAX_BITS) |     0, CAT_NONE | SLS_UNCHANGED | US_UNCHANGED | EIM_DISABLED},//INLINE_TEST</v>
      </c>
    </row>
    <row r="1918" spans="1:1">
      <c r="A1918" s="154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",SOURCE!$V$2-5+4+1-1-LEN(SUBSTITUTE(SUBSTITUTE(TEXT(SOURCE!H1918,"????0"),"  ","")," ",""))), "")&amp;
      SUBSTITUTE(SUBSTITUTE(TEXT(SOURCE!H1918,"????0"),"  ","")," ","")&amp;","&amp;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      "},"&amp;IF(SOURCE!O1918&lt;&gt;"",""&amp;SOURCE!O1918,"")
 )
)
)</f>
        <v>/* 1870 */  { fnGetInlineTestBsToX,         NOPARAM,                     "",                                            "Get BS",                                      (0 &lt;&lt; TAM_MAX_BITS) |     0, CAT_NONE | SLS_ENABLED   | US_UNCHANGED | EIM_DISABLED},//INLINE_TEST</v>
      </c>
    </row>
    <row r="1919" spans="1:1">
      <c r="A1919" s="154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",SOURCE!$V$2-5+4+1-1-LEN(SUBSTITUTE(SUBSTITUTE(TEXT(SOURCE!H1919,"????0"),"  ","")," ",""))), "")&amp;
      SUBSTITUTE(SUBSTITUTE(TEXT(SOURCE!H1919,"????0"),"  ","")," ","")&amp;","&amp;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      "},"&amp;IF(SOURCE!O1919&lt;&gt;"",""&amp;SOURCE!O1919,"")
 )
)
)</f>
        <v>/* 1871 */  { fnSetInlineTestXToBs,         NOPARAM,                     "",                                            "Set BS",                                      (0 &lt;&lt; TAM_MAX_BITS) |     0, CAT_NONE | SLS_ENABLED   | US_UNCHANGED | EIM_DISABLED},//INLINE_TEST</v>
      </c>
    </row>
    <row r="1920" spans="1:1">
      <c r="A1920" s="154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",SOURCE!$V$2-5+4+1-1-LEN(SUBSTITUTE(SUBSTITUTE(TEXT(SOURCE!H1920,"????0"),"  ","")," ",""))), "")&amp;
      SUBSTITUTE(SUBSTITUTE(TEXT(SOURCE!H1920,"????0"),"  ","")," ","")&amp;","&amp;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      "},"&amp;IF(SOURCE!O1920&lt;&gt;"",""&amp;SOURCE!O1920,"")
 )
)
)</f>
        <v>/* 1872 */  { fnInDefault,                  ID_DP,                       "i" STD_SPACE_3_PER_EM "REAL",                 "i" STD_SPACE_3_PER_EM "REAL",                 (0 &lt;&lt; TAM_MAX_BITS) |     0, CAT_FNCT | SLS_UNCHANGED | US_UNCHANGED | EIM_DISABLED},//JM INPUT DEFAULT</v>
      </c>
    </row>
    <row r="1921" spans="1:1">
      <c r="A1921" s="154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",SOURCE!$V$2-5+4+1-1-LEN(SUBSTITUTE(SUBSTITUTE(TEXT(SOURCE!H1921,"????0"),"  ","")," ",""))), "")&amp;
      SUBSTITUTE(SUBSTITUTE(TEXT(SOURCE!H1921,"????0"),"  ","")," ","")&amp;","&amp;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      "},"&amp;IF(SOURCE!O1921&lt;&gt;"",""&amp;SOURCE!O1921,"")
 )
)
)</f>
        <v>/* 1873 */  { fnShowJM,                     JM_INP_DFLT,                 "",                                            "in" STD_SPACE_3_PER_EM "Dflt?",               (0 &lt;&lt; TAM_MAX_BITS) |     0, CAT_NONE | SLS_UNCHANGED | US_UNCHANGED | EIM_DISABLED},//JM INPUT DEFAULT</v>
      </c>
    </row>
    <row r="1922" spans="1:1">
      <c r="A1922" s="154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",SOURCE!$V$2-5+4+1-1-LEN(SUBSTITUTE(SUBSTITUTE(TEXT(SOURCE!H1922,"????0"),"  ","")," ",""))), "")&amp;
      SUBSTITUTE(SUBSTITUTE(TEXT(SOURCE!H1922,"????0"),"  ","")," ","")&amp;","&amp;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      "},"&amp;IF(SOURCE!O1922&lt;&gt;"",""&amp;SOURCE!O1922,"")
 )
)
)</f>
        <v>/* 1874 */  { fnInDefault,                  ID_CPXDP,                    "i" STD_SPACE_3_PER_EM "CPX",                  "i" STD_SPACE_3_PER_EM "CPX",                  (0 &lt;&lt; TAM_MAX_BITS) |     0, CAT_FNCT | SLS_UNCHANGED | US_UNCHANGED | EIM_DISABLED},//JM INPUT DEFAULT</v>
      </c>
    </row>
    <row r="1923" spans="1:1">
      <c r="A1923" s="154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",SOURCE!$V$2-5+4+1-1-LEN(SUBSTITUTE(SUBSTITUTE(TEXT(SOURCE!H1923,"????0"),"  ","")," ",""))), "")&amp;
      SUBSTITUTE(SUBSTITUTE(TEXT(SOURCE!H1923,"????0"),"  ","")," ","")&amp;","&amp;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      "},"&amp;IF(SOURCE!O1923&lt;&gt;"",""&amp;SOURCE!O1923,"")
 )
)
)</f>
        <v>/* 1875 */  { fnInDefault,                  ID_SI,                       "i" STD_SPACE_3_PER_EM "SI",                   "i" STD_SPACE_3_PER_EM "SI",                   (0 &lt;&lt; TAM_MAX_BITS) |     0, CAT_FNCT | SLS_UNCHANGED | US_UNCHANGED | EIM_DISABLED},//JM INPUT DEFAULT</v>
      </c>
    </row>
    <row r="1924" spans="1:1">
      <c r="A1924" s="154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",SOURCE!$V$2-5+4+1-1-LEN(SUBSTITUTE(SUBSTITUTE(TEXT(SOURCE!H1924,"????0"),"  ","")," ",""))), "")&amp;
      SUBSTITUTE(SUBSTITUTE(TEXT(SOURCE!H1924,"????0"),"  ","")," ","")&amp;","&amp;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      "},"&amp;IF(SOURCE!O1924&lt;&gt;"",""&amp;SOURCE!O1924,"")
 )
)
)</f>
        <v>/* 1876 */  { fnInDefault,                  ID_LI,                       "i" STD_SPACE_3_PER_EM "LI",                   "i" STD_SPACE_3_PER_EM "LI",                   (0 &lt;&lt; TAM_MAX_BITS) |     0, CAT_FNCT | SLS_UNCHANGED | US_UNCHANGED | EIM_DISABLED},//JM INPUT DEFAULT</v>
      </c>
    </row>
    <row r="1925" spans="1:1">
      <c r="A1925" s="154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",SOURCE!$V$2-5+4+1-1-LEN(SUBSTITUTE(SUBSTITUTE(TEXT(SOURCE!H1925,"????0"),"  ","")," ",""))), "")&amp;
      SUBSTITUTE(SUBSTITUTE(TEXT(SOURCE!H1925,"????0"),"  ","")," ","")&amp;","&amp;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      "},"&amp;IF(SOURCE!O1925&lt;&gt;"",""&amp;SOURCE!O1925,"")
 )
)
)</f>
        <v>/* 1877 */  { fnUserJM,                     USER_V43,                    "",                                            "V43 RT",                                      (0 &lt;&lt; TAM_MAX_BITS) |     0, CAT_NONE | SLS_UNCHANGED | US_UNCHANGED | EIM_DISABLED},//J=V43</v>
      </c>
    </row>
    <row r="1926" spans="1:1">
      <c r="A1926" s="154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",SOURCE!$V$2-5+4+1-1-LEN(SUBSTITUTE(SUBSTITUTE(TEXT(SOURCE!H1926,"????0"),"  ","")," ",""))), "")&amp;
      SUBSTITUTE(SUBSTITUTE(TEXT(SOURCE!H1926,"????0"),"  ","")," ","")&amp;","&amp;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      "},"&amp;IF(SOURCE!O1926&lt;&gt;"",""&amp;SOURCE!O1926,"")
 )
)
)</f>
        <v>/* 1878 */  { fnJM,                         48,                          "",                                            "f/g",                                         (0 &lt;&lt; TAM_MAX_BITS) |     0, CAT_NONE | SLS_UNCHANGED | US_UNCHANGED | EIM_DISABLED},//JM Shift replacement</v>
      </c>
    </row>
    <row r="1927" spans="1:1">
      <c r="A1927" s="154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",SOURCE!$V$2-5+4+1-1-LEN(SUBSTITUTE(SUBSTITUTE(TEXT(SOURCE!H1927,"????0"),"  ","")," ",""))), "")&amp;
      SUBSTITUTE(SUBSTITUTE(TEXT(SOURCE!H1927,"????0"),"  ","")," ","")&amp;","&amp;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      "},"&amp;IF(SOURCE!O1927&lt;&gt;"",""&amp;SOURCE!O1927,"")
 )
)
)</f>
        <v>/* 1879 */  { fnUserJM,                     USER_DEFAULTS,               "",                                            "U" STD_SIGMA " CC",                           (0 &lt;&lt; TAM_MAX_BITS) |     0, CAT_NONE | SLS_UNCHANGED | US_UNCHANGED | EIM_DISABLED},</v>
      </c>
    </row>
    <row r="1928" spans="1:1">
      <c r="A1928" s="154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",SOURCE!$V$2-5+4+1-1-LEN(SUBSTITUTE(SUBSTITUTE(TEXT(SOURCE!H1928,"????0"),"  ","")," ",""))), "")&amp;
      SUBSTITUTE(SUBSTITUTE(TEXT(SOURCE!H1928,"????0"),"  ","")," ","")&amp;","&amp;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      "},"&amp;IF(SOURCE!O1928&lt;&gt;"",""&amp;SOURCE!O1928,"")
 )
)
)</f>
        <v>/* 1880 */  { fnUserJM,                     USER_COMPLEX,                "",                                            "U" STD_UP_ARROW " CC",                        (0 &lt;&lt; TAM_MAX_BITS) |     0, CAT_NONE | SLS_UNCHANGED | US_UNCHANGED | EIM_DISABLED},</v>
      </c>
    </row>
    <row r="1929" spans="1:1">
      <c r="A1929" s="154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",SOURCE!$V$2-5+4+1-1-LEN(SUBSTITUTE(SUBSTITUTE(TEXT(SOURCE!H1929,"????0"),"  ","")," ",""))), "")&amp;
      SUBSTITUTE(SUBSTITUTE(TEXT(SOURCE!H1929,"????0"),"  ","")," ","")&amp;","&amp;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      "},"&amp;IF(SOURCE!O1929&lt;&gt;"",""&amp;SOURCE!O1929,"")
 )
)
)</f>
        <v>/* 1881 */  { fnUserJM,                     USER_SHIFTS,                 "",                                            "C43 ALT",                                     (0 &lt;&lt; TAM_MAX_BITS) |     0, CAT_NONE | SLS_UNCHANGED | US_UNCHANGED | EIM_DISABLED},//JM USER</v>
      </c>
    </row>
    <row r="1930" spans="1:1">
      <c r="A1930" s="154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",SOURCE!$V$2-5+4+1-1-LEN(SUBSTITUTE(SUBSTITUTE(TEXT(SOURCE!H1930,"????0"),"  ","")," ",""))), "")&amp;
      SUBSTITUTE(SUBSTITUTE(TEXT(SOURCE!H1930,"????0"),"  ","")," ","")&amp;","&amp;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      "},"&amp;IF(SOURCE!O1930&lt;&gt;"",""&amp;SOURCE!O1930,"")
 )
)
)</f>
        <v>/* 1882 */  { fnUserJM,                     USER_RESET,                  "",                                            "RESET",                                       (0 &lt;&lt; TAM_MAX_BITS) |     0, CAT_NONE | SLS_UNCHANGED | US_UNCHANGED | EIM_DISABLED},</v>
      </c>
    </row>
    <row r="1931" spans="1:1">
      <c r="A1931" s="154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",SOURCE!$V$2-5+4+1-1-LEN(SUBSTITUTE(SUBSTITUTE(TEXT(SOURCE!H1931,"????0"),"  ","")," ",""))), "")&amp;
      SUBSTITUTE(SUBSTITUTE(TEXT(SOURCE!H1931,"????0"),"  ","")," ","")&amp;","&amp;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      "},"&amp;IF(SOURCE!O1931&lt;&gt;"",""&amp;SOURCE!O1931,"")
 )
)
)</f>
        <v>/* 1883 */  { fnSigmaAssign,                ITM_AIM,                     "",                                            STD_SIGMA STD_alpha,                           (0 &lt;&lt; TAM_MAX_BITS) |     0, CAT_NONE | SLS_UNCHANGED | US_UNCHANGED | EIM_DISABLED},</v>
      </c>
    </row>
    <row r="1932" spans="1:1">
      <c r="A1932" s="154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",SOURCE!$V$2-5+4+1-1-LEN(SUBSTITUTE(SUBSTITUTE(TEXT(SOURCE!H1932,"????0"),"  ","")," ",""))), "")&amp;
      SUBSTITUTE(SUBSTITUTE(TEXT(SOURCE!H1932,"????0"),"  ","")," ","")&amp;","&amp;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      "},"&amp;IF(SOURCE!O1932&lt;&gt;"",""&amp;SOURCE!O1932,"")
 )
)
)</f>
        <v>/* 1884 */  { fnSigmaAssign,                ITM_CC,                      "",                                            STD_SIGMA "CC",                                (0 &lt;&lt; TAM_MAX_BITS) |     0, CAT_NONE | SLS_UNCHANGED | US_UNCHANGED | EIM_DISABLED},</v>
      </c>
    </row>
    <row r="1933" spans="1:1">
      <c r="A1933" s="154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",SOURCE!$V$2-5+4+1-1-LEN(SUBSTITUTE(SUBSTITUTE(TEXT(SOURCE!H1933,"????0"),"  ","")," ",""))), "")&amp;
      SUBSTITUTE(SUBSTITUTE(TEXT(SOURCE!H1933,"????0"),"  ","")," ","")&amp;","&amp;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      "},"&amp;IF(SOURCE!O1933&lt;&gt;"",""&amp;SOURCE!O1933,"")
 )
)
)</f>
        <v>/* 1885 */  { fnSigmaAssign,                ITM_SHIFTg,                  "",                                            STD_SIGMA "g",                                 (0 &lt;&lt; TAM_MAX_BITS) |     0, CAT_NONE | SLS_UNCHANGED | US_UNCHANGED | EIM_DISABLED},</v>
      </c>
    </row>
    <row r="1934" spans="1:1">
      <c r="A1934" s="154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",SOURCE!$V$2-5+4+1-1-LEN(SUBSTITUTE(SUBSTITUTE(TEXT(SOURCE!H1934,"????0"),"  ","")," ",""))), "")&amp;
      SUBSTITUTE(SUBSTITUTE(TEXT(SOURCE!H1934,"????0"),"  ","")," ","")&amp;","&amp;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      "},"&amp;IF(SOURCE!O1934&lt;&gt;"",""&amp;SOURCE!O1934,"")
 )
)
)</f>
        <v>/* 1886 */  { fnSigmaAssign,                -MNU_MyMenu,                 "",                                            STD_SIGMA "MyM",                               (0 &lt;&lt; TAM_MAX_BITS) |     0, CAT_NONE | SLS_UNCHANGED | US_UNCHANGED | EIM_DISABLED},</v>
      </c>
    </row>
    <row r="1935" spans="1:1">
      <c r="A1935" s="154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",SOURCE!$V$2-5+4+1-1-LEN(SUBSTITUTE(SUBSTITUTE(TEXT(SOURCE!H1935,"????0"),"  ","")," ",""))), "")&amp;
      SUBSTITUTE(SUBSTITUTE(TEXT(SOURCE!H1935,"????0"),"  ","")," ","")&amp;","&amp;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      "},"&amp;IF(SOURCE!O1935&lt;&gt;"",""&amp;SOURCE!O1935,"")
 )
)
)</f>
        <v>/* 1887 */  { fnSigmaAssign,                ITM_DRG,                     "",                                            STD_SIGMA "DRG",                               (0 &lt;&lt; TAM_MAX_BITS) |     0, CAT_NONE | SLS_UNCHANGED | US_UNCHANGED | EIM_DISABLED},</v>
      </c>
    </row>
    <row r="1936" spans="1:1">
      <c r="A1936" s="154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",SOURCE!$V$2-5+4+1-1-LEN(SUBSTITUTE(SUBSTITUTE(TEXT(SOURCE!H1936,"????0"),"  ","")," ",""))), "")&amp;
      SUBSTITUTE(SUBSTITUTE(TEXT(SOURCE!H1936,"????0"),"  ","")," ","")&amp;","&amp;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      "},"&amp;IF(SOURCE!O1936&lt;&gt;"",""&amp;SOURCE!O1936,"")
 )
)
)</f>
        <v>/* 1888 */  { fnSigmaAssign,                ITM_PR,                      "",                                            STD_SIGMA "PRGM",                              (0 &lt;&lt; TAM_MAX_BITS) |     0, CAT_NONE | SLS_UNCHANGED | US_UNCHANGED | EIM_DISABLED},</v>
      </c>
    </row>
    <row r="1937" spans="1:1">
      <c r="A1937" s="154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",SOURCE!$V$2-5+4+1-1-LEN(SUBSTITUTE(SUBSTITUTE(TEXT(SOURCE!H1937,"????0"),"  ","")," ",""))), "")&amp;
      SUBSTITUTE(SUBSTITUTE(TEXT(SOURCE!H1937,"????0"),"  ","")," ","")&amp;","&amp;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      "},"&amp;IF(SOURCE!O1937&lt;&gt;"",""&amp;SOURCE!O1937,"")
 )
)
)</f>
        <v>/* 1889 */  { fnSigmaAssign,                ITM_USERMODE,                "",                                            STD_SIGMA "USER",                              (0 &lt;&lt; TAM_MAX_BITS) |     0, CAT_NONE | SLS_UNCHANGED | US_UNCHANGED | EIM_DISABLED},</v>
      </c>
    </row>
    <row r="1938" spans="1:1">
      <c r="A1938" s="154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",SOURCE!$V$2-5+4+1-1-LEN(SUBSTITUTE(SUBSTITUTE(TEXT(SOURCE!H1938,"????0"),"  ","")," ",""))), "")&amp;
      SUBSTITUTE(SUBSTITUTE(TEXT(SOURCE!H1938,"????0"),"  ","")," ","")&amp;","&amp;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      "},"&amp;IF(SOURCE!O1938&lt;&gt;"",""&amp;SOURCE!O1938,"")
 )
)
)</f>
        <v>/* 1890 */  { fnSigmaAssign,                -MNU_HOME,                   "",                                            STD_SIGMA "HOME",                              (0 &lt;&lt; TAM_MAX_BITS) |     0, CAT_NONE | SLS_UNCHANGED | US_UNCHANGED | EIM_DISABLED},</v>
      </c>
    </row>
    <row r="1939" spans="1:1">
      <c r="A1939" s="154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",SOURCE!$V$2-5+4+1-1-LEN(SUBSTITUTE(SUBSTITUTE(TEXT(SOURCE!H1939,"????0"),"  ","")," ",""))), "")&amp;
      SUBSTITUTE(SUBSTITUTE(TEXT(SOURCE!H1939,"????0"),"  ","")," ","")&amp;","&amp;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      "},"&amp;IF(SOURCE!O1939&lt;&gt;"",""&amp;SOURCE!O1939,"")
 )
)
)</f>
        <v>/* 1891 */  { fnSigmaAssign,                ITM_SIGMAPLUS,               "",                                            STD_SIGMA "+",                                 (0 &lt;&lt; TAM_MAX_BITS) |     0, CAT_NONE | SLS_UNCHANGED | US_UNCHANGED | EIM_DISABLED},</v>
      </c>
    </row>
    <row r="1940" spans="1:1">
      <c r="A1940" s="154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",SOURCE!$V$2-5+4+1-1-LEN(SUBSTITUTE(SUBSTITUTE(TEXT(SOURCE!H1940,"????0"),"  ","")," ",""))), "")&amp;
      SUBSTITUTE(SUBSTITUTE(TEXT(SOURCE!H1940,"????0"),"  ","")," ","")&amp;","&amp;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      "},"&amp;IF(SOURCE!O1940&lt;&gt;"",""&amp;SOURCE!O1940,"")
 )
)
)</f>
        <v>/* 1892 */  { fnSigmaAssign,                ITM_SNAP,                    "",                                            STD_SIGMA "SNAP",                              (0 &lt;&lt; TAM_MAX_BITS) |     0, CAT_NONE | SLS_UNCHANGED | US_UNCHANGED | EIM_DISABLED},</v>
      </c>
    </row>
    <row r="1941" spans="1:1">
      <c r="A1941" s="154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",SOURCE!$V$2-5+4+1-1-LEN(SUBSTITUTE(SUBSTITUTE(TEXT(SOURCE!H1941,"????0"),"  ","")," ",""))), "")&amp;
      SUBSTITUTE(SUBSTITUTE(TEXT(SOURCE!H1941,"????0"),"  ","")," ","")&amp;","&amp;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      "},"&amp;IF(SOURCE!O1941&lt;&gt;"",""&amp;SOURCE!O1941,"")
 )
)
)</f>
        <v>/* 1893 */  { fnGetSigmaAssignToX,          NOPARAM,                     "",                                            STD_SIGMA "+ toX",                             (0 &lt;&lt; TAM_MAX_BITS) |     0, CAT_NONE | SLS_UNCHANGED | US_UNCHANGED | EIM_DISABLED},</v>
      </c>
    </row>
    <row r="1942" spans="1:1">
      <c r="A1942" s="154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",SOURCE!$V$2-5+4+1-1-LEN(SUBSTITUTE(SUBSTITUTE(TEXT(SOURCE!H1942,"????0"),"  ","")," ",""))), "")&amp;
      SUBSTITUTE(SUBSTITUTE(TEXT(SOURCE!H1942,"????0"),"  ","")," ","")&amp;","&amp;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      "},"&amp;IF(SOURCE!O1942&lt;&gt;"",""&amp;SOURCE!O1942,"")
 )
)
)</f>
        <v>/* 1894 */  { fnUserJM,                     JM_ASSIGN,                   "",                                            "ASSIGN",                                      (0 &lt;&lt; TAM_MAX_BITS) |     0, CAT_NONE | SLS_UNCHANGED | US_UNCHANGED | EIM_DISABLED},</v>
      </c>
    </row>
    <row r="1943" spans="1:1">
      <c r="A1943" s="154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",SOURCE!$V$2-5+4+1-1-LEN(SUBSTITUTE(SUBSTITUTE(TEXT(SOURCE!H1943,"????0"),"  ","")," ",""))), "")&amp;
      SUBSTITUTE(SUBSTITUTE(TEXT(SOURCE!H1943,"????0"),"  ","")," ","")&amp;","&amp;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      "},"&amp;IF(SOURCE!O1943&lt;&gt;"",""&amp;SOURCE!O1943,"")
 )
)
)</f>
        <v>/* 1895 */  { fnUserJM,                     JM_SEEK_FN,                  "FN" STD_DOT "ASN",                            "FN" STD_DOT "ASN",                            (0 &lt;&lt; TAM_MAX_BITS) |     0, CAT_FNCT | SLS_UNCHANGED | US_UNCHANGED | EIM_DISABLED},</v>
      </c>
    </row>
    <row r="1944" spans="1:1">
      <c r="A1944" s="154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",SOURCE!$V$2-5+4+1-1-LEN(SUBSTITUTE(SUBSTITUTE(TEXT(SOURCE!H1944,"????0"),"  ","")," ",""))), "")&amp;
      SUBSTITUTE(SUBSTITUTE(TEXT(SOURCE!H1944,"????0"),"  ","")," ","")&amp;","&amp;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      "},"&amp;IF(SOURCE!O1944&lt;&gt;"",""&amp;SOURCE!O1944,"")
 )
)
)</f>
        <v>/* 1896 */  { fnInDefault,                  ID_43S,                      "i" STD_SPACE_3_PER_EM "LI/RL",                "i" STD_SPACE_3_PER_EM "LI/RL",                (0 &lt;&lt; TAM_MAX_BITS) |     0, CAT_FNCT | SLS_UNCHANGED | US_UNCHANGED | EIM_DISABLED},//JM INPUT DEFAULT</v>
      </c>
    </row>
    <row r="1945" spans="1:1">
      <c r="A1945" s="154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",SOURCE!$V$2-5+4+1-1-LEN(SUBSTITUTE(SUBSTITUTE(TEXT(SOURCE!H1945,"????0"),"  ","")," ",""))), "")&amp;
      SUBSTITUTE(SUBSTITUTE(TEXT(SOURCE!H1945,"????0"),"  ","")," ","")&amp;","&amp;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      "},"&amp;IF(SOURCE!O1945&lt;&gt;"",""&amp;SOURCE!O1945,"")
 )
)
)</f>
        <v>/* 1897 */  { fnXEQMXXEQ,                   NOPARAM,                     "X.XEQ",                                       "X.XEQ",                                       (0 &lt;&lt; TAM_MAX_BITS) |     0, CAT_NONE | SLS_UNCHANGED | US_UNCHANGED | EIM_DISABLED},</v>
      </c>
    </row>
    <row r="1946" spans="1:1">
      <c r="A1946" s="154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",SOURCE!$V$2-5+4+1-1-LEN(SUBSTITUTE(SUBSTITUTE(TEXT(SOURCE!H1946,"????0"),"  ","")," ",""))), "")&amp;
      SUBSTITUTE(SUBSTITUTE(TEXT(SOURCE!H1946,"????0"),"  ","")," ","")&amp;","&amp;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      "},"&amp;IF(SOURCE!O1946&lt;&gt;"",""&amp;SOURCE!O1946,"")
 )
)
)</f>
        <v>/* 1898 */  { fnUserJM,                     USER_V43LT,                  "",                                            "V43 LT",                                      (0 &lt;&lt; TAM_MAX_BITS) |     0, CAT_NONE | SLS_UNCHANGED | US_UNCHANGED | EIM_DISABLED},//J=V43</v>
      </c>
    </row>
    <row r="1947" spans="1:1">
      <c r="A1947" s="154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",SOURCE!$V$2-5+4+1-1-LEN(SUBSTITUTE(SUBSTITUTE(TEXT(SOURCE!H1947,"????0"),"  ","")," ",""))), "")&amp;
      SUBSTITUTE(SUBSTITUTE(TEXT(SOURCE!H1947,"????0"),"  ","")," ","")&amp;","&amp;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      "},"&amp;IF(SOURCE!O1947&lt;&gt;"",""&amp;SOURCE!O1947,"")
 )
)
)</f>
        <v>/* 1899 */  { fnUserJM,                     USER_COPY,                   "",                                            "COPY" STD_RIGHT_ARROW "U",                    (0 &lt;&lt; TAM_MAX_BITS) |     0, CAT_NONE | SLS_UNCHANGED | US_UNCHANGED | EIM_DISABLED},</v>
      </c>
    </row>
    <row r="1948" spans="1:1">
      <c r="A1948" s="154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",SOURCE!$V$2-5+4+1-1-LEN(SUBSTITUTE(SUBSTITUTE(TEXT(SOURCE!H1948,"????0"),"  ","")," ",""))), "")&amp;
      SUBSTITUTE(SUBSTITUTE(TEXT(SOURCE!H1948,"????0"),"  ","")," ","")&amp;","&amp;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      "},"&amp;IF(SOURCE!O1948&lt;&gt;"",""&amp;SOURCE!O1948,"")
 )
)
)</f>
        <v>/* 1900 */  { fnUserJM,                     USER_43S,                    "",                                            "WP43S",                                       (0 &lt;&lt; TAM_MAX_BITS) |     0, CAT_NONE | SLS_UNCHANGED | US_UNCHANGED | EIM_DISABLED},//J=V43</v>
      </c>
    </row>
    <row r="1949" spans="1:1">
      <c r="A1949" s="154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",SOURCE!$V$2-5+4+1-1-LEN(SUBSTITUTE(SUBSTITUTE(TEXT(SOURCE!H1949,"????0"),"  ","")," ",""))), "")&amp;
      SUBSTITUTE(SUBSTITUTE(TEXT(SOURCE!H1949,"????0"),"  ","")," ","")&amp;","&amp;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      "},"&amp;IF(SOURCE!O1949&lt;&gt;"",""&amp;SOURCE!O1949,"")
 )
)
)</f>
        <v>/* 1901 */  { fnUserJM,                     USER_DM42,                   "",                                            "DM42",                                        (0 &lt;&lt; TAM_MAX_BITS) |     0, CAT_NONE | SLS_UNCHANGED | US_UNCHANGED | EIM_DISABLED},//J=V43</v>
      </c>
    </row>
    <row r="1950" spans="1:1">
      <c r="A1950" s="154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",SOURCE!$V$2-5+4+1-1-LEN(SUBSTITUTE(SUBSTITUTE(TEXT(SOURCE!H1950,"????0"),"  ","")," ",""))), "")&amp;
      SUBSTITUTE(SUBSTITUTE(TEXT(SOURCE!H1950,"????0"),"  ","")," ","")&amp;","&amp;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      "},"&amp;IF(SOURCE!O1950&lt;&gt;"",""&amp;SOURCE!O1950,"")
 )
)
)</f>
        <v>/* 1902 */  { fnUserJM,                     USER_C43,                    "",                                            "C43",                                         (0 &lt;&lt; TAM_MAX_BITS) |     0, CAT_NONE | SLS_UNCHANGED | US_UNCHANGED | EIM_DISABLED},//J=C43</v>
      </c>
    </row>
    <row r="1951" spans="1:1">
      <c r="A1951" s="154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",SOURCE!$V$2-5+4+1-1-LEN(SUBSTITUTE(SUBSTITUTE(TEXT(SOURCE!H1951,"????0"),"  ","")," ",""))), "")&amp;
      SUBSTITUTE(SUBSTITUTE(TEXT(SOURCE!H1951,"????0"),"  ","")," ","")&amp;","&amp;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      "},"&amp;IF(SOURCE!O1951&lt;&gt;"",""&amp;SOURCE!O1951,"")
 )
)
)</f>
        <v>/* 1903 */  { fnJM_GetXToNORMmode,          NOPARAM,                     "",                                            "X to" STD_SIGMA "+",                          (0 &lt;&lt; TAM_MAX_BITS) |     0, CAT_NONE | SLS_ENABLED   | US_UNCHANGED | EIM_DISABLED},//JM USER NORMAL</v>
      </c>
    </row>
    <row r="1952" spans="1:1">
      <c r="A1952" s="154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",SOURCE!$V$2-5+4+1-1-LEN(SUBSTITUTE(SUBSTITUTE(TEXT(SOURCE!H1952,"????0"),"  ","")," ",""))), "")&amp;
      SUBSTITUTE(SUBSTITUTE(TEXT(SOURCE!H1952,"????0"),"  ","")," ","")&amp;","&amp;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      "},"&amp;IF(SOURCE!O1952&lt;&gt;"",""&amp;SOURCE!O1952,"")
 )
)
)</f>
        <v>/* 1904 */  { itemToBeCoded,                NOPARAM,                     "",                                            "reserve",                                     (0 &lt;&lt; TAM_MAX_BITS) |     0, CAT_NONE | SLS_UNCHANGED | US_UNCHANGED | EIM_DISABLED},//placeholder</v>
      </c>
    </row>
    <row r="1953" spans="1:1">
      <c r="A1953" s="154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",SOURCE!$V$2-5+4+1-1-LEN(SUBSTITUTE(SUBSTITUTE(TEXT(SOURCE!H1953,"????0"),"  ","")," ",""))), "")&amp;
      SUBSTITUTE(SUBSTITUTE(TEXT(SOURCE!H1953,"????0"),"  ","")," ","")&amp;","&amp;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      "},"&amp;IF(SOURCE!O1953&lt;&gt;"",""&amp;SOURCE!O1953,"")
 )
)
)</f>
        <v>/* 1905 */  { itemToBeCoded,                NOPARAM,                     "I",                                           STD_SIGMA "+NRM",                              (0 &lt;&lt; TAM_MAX_BITS) |     0, CAT_MENU | SLS_UNCHANGED | US_UNCHANGED | EIM_DISABLED},</v>
      </c>
    </row>
    <row r="1954" spans="1:1">
      <c r="A1954" s="154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",SOURCE!$V$2-5+4+1-1-LEN(SUBSTITUTE(SUBSTITUTE(TEXT(SOURCE!H1954,"????0"),"  ","")," ",""))), "")&amp;
      SUBSTITUTE(SUBSTITUTE(TEXT(SOURCE!H1954,"????0"),"  ","")," ","")&amp;","&amp;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      "},"&amp;IF(SOURCE!O1954&lt;&gt;"",""&amp;SOURCE!O1954,"")
 )
)
)</f>
        <v>/* 1906 */  { itemToBeCoded,                NOPARAM,                     "HOME",                                        "HOME",                                        (0 &lt;&lt; TAM_MAX_BITS) |     0, CAT_MENU | SLS_UNCHANGED | US_UNCHANGED | EIM_DISABLED},//JM HOME</v>
      </c>
    </row>
    <row r="1955" spans="1:1">
      <c r="A1955" s="154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",SOURCE!$V$2-5+4+1-1-LEN(SUBSTITUTE(SUBSTITUTE(TEXT(SOURCE!H1955,"????0"),"  ","")," ",""))), "")&amp;
      SUBSTITUTE(SUBSTITUTE(TEXT(SOURCE!H1955,"????0"),"  ","")," ","")&amp;","&amp;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      "},"&amp;IF(SOURCE!O1955&lt;&gt;"",""&amp;SOURCE!O1955,"")
 )
)
)</f>
        <v>/* 1907 */  { itemToBeCoded,                NOPARAM,                     "ALPHA",                                       "ALPHA",                                       (0 &lt;&lt; TAM_MAX_BITS) |     0, CAT_MENU | SLS_UNCHANGED | US_UNCHANGED | EIM_DISABLED},//JM ALPHA</v>
      </c>
    </row>
    <row r="1956" spans="1:1">
      <c r="A1956" s="154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",SOURCE!$V$2-5+4+1-1-LEN(SUBSTITUTE(SUBSTITUTE(TEXT(SOURCE!H1956,"????0"),"  ","")," ",""))), "")&amp;
      SUBSTITUTE(SUBSTITUTE(TEXT(SOURCE!H1956,"????0"),"  ","")," ","")&amp;","&amp;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      "},"&amp;IF(SOURCE!O1956&lt;&gt;"",""&amp;SOURCE!O1956,"")
 )
)
)</f>
        <v>/* 1908 */  { itemToBeCoded,                NOPARAM,                     "BASE",                                        "BASE",                                        (0 &lt;&lt; TAM_MAX_BITS) |     0, CAT_MENU | SLS_UNCHANGED | US_UNCHANGED | EIM_DISABLED},//JM BASE</v>
      </c>
    </row>
    <row r="1957" spans="1:1">
      <c r="A1957" s="154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",SOURCE!$V$2-5+4+1-1-LEN(SUBSTITUTE(SUBSTITUTE(TEXT(SOURCE!H1957,"????0"),"  ","")," ",""))), "")&amp;
      SUBSTITUTE(SUBSTITUTE(TEXT(SOURCE!H1957,"????0"),"  ","")," ","")&amp;","&amp;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      "},"&amp;IF(SOURCE!O1957&lt;&gt;"",""&amp;SOURCE!O1957,"")
 )
)
)</f>
        <v>/* 1909 */  { itemToBeCoded,                NOPARAM,                     "XEQM",                                        "XEQM",                                        (0 &lt;&lt; TAM_MAX_BITS) |     0, CAT_MENU | SLS_UNCHANGED | US_UNCHANGED | EIM_DISABLED},</v>
      </c>
    </row>
    <row r="1958" spans="1:1">
      <c r="A1958" s="154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",SOURCE!$V$2-5+4+1-1-LEN(SUBSTITUTE(SUBSTITUTE(TEXT(SOURCE!H1958,"????0"),"  ","")," ",""))), "")&amp;
      SUBSTITUTE(SUBSTITUTE(TEXT(SOURCE!H1958,"????0"),"  ","")," ","")&amp;","&amp;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      "},"&amp;IF(SOURCE!O1958&lt;&gt;"",""&amp;SOURCE!O1958,"")
 )
)
)</f>
        <v>/* 1910 */  { itemToBeCoded,                NOPARAM,                     "ELEC.ENG",                                    "ELEC",                                        (0 &lt;&lt; TAM_MAX_BITS) |     0, CAT_MENU | SLS_UNCHANGED | US_ENABLED   | EIM_DISABLED},//JM EE</v>
      </c>
    </row>
    <row r="1959" spans="1:1">
      <c r="A1959" s="154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",SOURCE!$V$2-5+4+1-1-LEN(SUBSTITUTE(SUBSTITUTE(TEXT(SOURCE!H1959,"????0"),"  ","")," ",""))), "")&amp;
      SUBSTITUTE(SUBSTITUTE(TEXT(SOURCE!H1959,"????0"),"  ","")," ","")&amp;","&amp;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      "},"&amp;IF(SOURCE!O1959&lt;&gt;"",""&amp;SOURCE!O1959,"")
 )
)
)</f>
        <v>/* 1911 */  { fnT_ARROW,                    ITM_T_UP_ARROW,              "",                                            STD_UP_ARROW,                                  (0 &lt;&lt; TAM_MAX_BITS) |     0, CAT_NONE | SLS_UNCHANGED | US_UNCHANGED | EIM_DISABLED},</v>
      </c>
    </row>
    <row r="1960" spans="1:1">
      <c r="A1960" s="154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",SOURCE!$V$2-5+4+1-1-LEN(SUBSTITUTE(SUBSTITUTE(TEXT(SOURCE!H1960,"????0"),"  ","")," ",""))), "")&amp;
      SUBSTITUTE(SUBSTITUTE(TEXT(SOURCE!H1960,"????0"),"  ","")," ","")&amp;","&amp;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      "},"&amp;IF(SOURCE!O1960&lt;&gt;"",""&amp;SOURCE!O1960,"")
 )
)
)</f>
        <v>/* 1912 */  { itemToBeCoded,                NOPARAM,                     "KEYS",                                        "KEYS",                                        (0 &lt;&lt; TAM_MAX_BITS) |     0, CAT_MENU | SLS_UNCHANGED | US_UNCHANGED | EIM_DISABLED},</v>
      </c>
    </row>
    <row r="1961" spans="1:1">
      <c r="A1961" s="154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",SOURCE!$V$2-5+4+1-1-LEN(SUBSTITUTE(SUBSTITUTE(TEXT(SOURCE!H1961,"????0"),"  ","")," ",""))), "")&amp;
      SUBSTITUTE(SUBSTITUTE(TEXT(SOURCE!H1961,"????0"),"  ","")," ","")&amp;","&amp;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      "},"&amp;IF(SOURCE!O1961&lt;&gt;"",""&amp;SOURCE!O1961,"")
 )
)
)</f>
        <v>/* 1913 */  { fnT_ARROW,                    ITM_T_DOWN_ARROW,            "",                                            STD_DOWN_ARROW,                                (0 &lt;&lt; TAM_MAX_BITS) |     0, CAT_NONE | SLS_UNCHANGED | US_UNCHANGED | EIM_DISABLED},</v>
      </c>
    </row>
    <row r="1962" spans="1:1">
      <c r="A1962" s="154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",SOURCE!$V$2-5+4+1-1-LEN(SUBSTITUTE(SUBSTITUTE(TEXT(SOURCE!H1962,"????0"),"  ","")," ",""))), "")&amp;
      SUBSTITUTE(SUBSTITUTE(TEXT(SOURCE!H1962,"????0"),"  ","")," ","")&amp;","&amp;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      "},"&amp;IF(SOURCE!O1962&lt;&gt;"",""&amp;SOURCE!O1962,"")
 )
)
)</f>
        <v>/* 1914 */  { fnT_ARROW,                    ITM_T_HOME,                  "",                                            "HOME",                                        (0 &lt;&lt; TAM_MAX_BITS) |     0, CAT_NONE | SLS_UNCHANGED | US_UNCHANGED | EIM_DISABLED},</v>
      </c>
    </row>
    <row r="1963" spans="1:1">
      <c r="A1963" s="154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",SOURCE!$V$2-5+4+1-1-LEN(SUBSTITUTE(SUBSTITUTE(TEXT(SOURCE!H1963,"????0"),"  ","")," ",""))), "")&amp;
      SUBSTITUTE(SUBSTITUTE(TEXT(SOURCE!H1963,"????0"),"  ","")," ","")&amp;","&amp;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      "},"&amp;IF(SOURCE!O1963&lt;&gt;"",""&amp;SOURCE!O1963,"")
 )
)
)</f>
        <v>/* 1915 */  { fnT_ARROW,                    ITM_T_END,                   "",                                            "END",                                         (0 &lt;&lt; TAM_MAX_BITS) |     0, CAT_NONE | SLS_UNCHANGED | US_UNCHANGED | EIM_DISABLED},</v>
      </c>
    </row>
    <row r="1964" spans="1:1">
      <c r="A1964" s="154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",SOURCE!$V$2-5+4+1-1-LEN(SUBSTITUTE(SUBSTITUTE(TEXT(SOURCE!H1964,"????0"),"  ","")," ",""))), "")&amp;
      SUBSTITUTE(SUBSTITUTE(TEXT(SOURCE!H1964,"????0"),"  ","")," ","")&amp;","&amp;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      "},"&amp;IF(SOURCE!O1964&lt;&gt;"",""&amp;SOURCE!O1964,"")
 )
)
)</f>
        <v>/* 1916 */  { fnJM,                         46,                          "",                                            "zyx" STD_RIGHT_ARROW "M",                     (0 &lt;&lt; TAM_MAX_BITS) |     0, CAT_NONE | SLS_UNCHANGED | US_UNCHANGED | EIM_DISABLED},</v>
      </c>
    </row>
    <row r="1965" spans="1:1">
      <c r="A1965" s="154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",SOURCE!$V$2-5+4+1-1-LEN(SUBSTITUTE(SUBSTITUTE(TEXT(SOURCE!H1965,"????0"),"  ","")," ",""))), "")&amp;
      SUBSTITUTE(SUBSTITUTE(TEXT(SOURCE!H1965,"????0"),"  ","")," ","")&amp;","&amp;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      "},"&amp;IF(SOURCE!O1965&lt;&gt;"",""&amp;SOURCE!O1965,"")
 )
)
)</f>
        <v>/* 1917 */  { itemToBeCoded,                NOPARAM,                     "T.EDIT",                                      "T.EDIT",                                      (0 &lt;&lt; TAM_MAX_BITS) |     0, CAT_MENU | SLS_ENABLED   | US_UNCHANGED | EIM_DISABLED},</v>
      </c>
    </row>
    <row r="1966" spans="1:1">
      <c r="A1966" s="154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",SOURCE!$V$2-5+4+1-1-LEN(SUBSTITUTE(SUBSTITUTE(TEXT(SOURCE!H1966,"????0"),"  ","")," ",""))), "")&amp;
      SUBSTITUTE(SUBSTITUTE(TEXT(SOURCE!H1966,"????0"),"  ","")," ","")&amp;","&amp;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      "},"&amp;IF(SOURCE!O1966&lt;&gt;"",""&amp;SOURCE!O1966,"")
 )
)
)</f>
        <v>/* 1918 */  { itemToBeCoded,                NOPARAM,                     "XXEQ",                                        "XXEQ",                                        (0 &lt;&lt; TAM_MAX_BITS) |     0, CAT_MENU | SLS_ENABLED   | US_UNCHANGED | EIM_DISABLED},</v>
      </c>
    </row>
    <row r="1967" spans="1:1">
      <c r="A1967" s="154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",SOURCE!$V$2-5+4+1-1-LEN(SUBSTITUTE(SUBSTITUTE(TEXT(SOURCE!H1967,"????0"),"  ","")," ",""))), "")&amp;
      SUBSTITUTE(SUBSTITUTE(TEXT(SOURCE!H1967,"????0"),"  ","")," ","")&amp;","&amp;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      "},"&amp;IF(SOURCE!O1967&lt;&gt;"",""&amp;SOURCE!O1967,"")
 )
)
)</f>
        <v>/* 1919 */  { fnRange,                      NOPARAM,                     "",                                            "RNG",                                         (0 &lt;&lt; TAM_MAX_BITS) |     0, CAT_NONE | SLS_ENABLED   | US_ENABLED   | EIM_DISABLED},</v>
      </c>
    </row>
    <row r="1968" spans="1:1">
      <c r="A1968" s="154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",SOURCE!$V$2-5+4+1-1-LEN(SUBSTITUTE(SUBSTITUTE(TEXT(SOURCE!H1968,"????0"),"  ","")," ",""))), "")&amp;
      SUBSTITUTE(SUBSTITUTE(TEXT(SOURCE!H1968,"????0"),"  ","")," ","")&amp;","&amp;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      "},"&amp;IF(SOURCE!O1968&lt;&gt;"",""&amp;SOURCE!O1968,"")
 )
)
)</f>
        <v>/* 1920 */  { flagBrowser,                  0,                           "FLAGS.V",                                     "FLGS",                                        (0 &lt;&lt; TAM_MAX_BITS) |     0, CAT_FNCT | SLS_ENABLED   | US_UNCHANGED | EIM_DISABLED},//JM Changed STATUS</v>
      </c>
    </row>
    <row r="1969" spans="1:1">
      <c r="A1969" s="154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",SOURCE!$V$2-5+4+1-1-LEN(SUBSTITUTE(SUBSTITUTE(TEXT(SOURCE!H1969,"????0"),"  ","")," ",""))), "")&amp;
      SUBSTITUTE(SUBSTITUTE(TEXT(SOURCE!H1969,"????0"),"  ","")," ","")&amp;","&amp;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      "},"&amp;IF(SOURCE!O1969&lt;&gt;"",""&amp;SOURCE!O1969,"")
 )
)
)</f>
        <v>/* 1921 */  { fnSetSetJM,                   CU_I,                        "",                                            "CPXi",                                        (0 &lt;&lt; TAM_MAX_BITS) |     0, CAT_NONE | SLS_UNCHANGED | US_UNCHANGED | EIM_DISABLED},</v>
      </c>
    </row>
    <row r="1970" spans="1:1">
      <c r="A1970" s="154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",SOURCE!$V$2-5+4+1-1-LEN(SUBSTITUTE(SUBSTITUTE(TEXT(SOURCE!H1970,"????0"),"  ","")," ",""))), "")&amp;
      SUBSTITUTE(SUBSTITUTE(TEXT(SOURCE!H1970,"????0"),"  ","")," ","")&amp;","&amp;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      "},"&amp;IF(SOURCE!O1970&lt;&gt;"",""&amp;SOURCE!O1970,"")
 )
)
)</f>
        <v>/* 1922 */  { fnSetSetJM,                   CU_J,                        "",                                            "CPXj",                                        (0 &lt;&lt; TAM_MAX_BITS) |     0, CAT_NONE | SLS_UNCHANGED | US_UNCHANGED | EIM_DISABLED},</v>
      </c>
    </row>
    <row r="1971" spans="1:1">
      <c r="A1971" s="154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",SOURCE!$V$2-5+4+1-1-LEN(SUBSTITUTE(SUBSTITUTE(TEXT(SOURCE!H1971,"????0"),"  ","")," ",""))), "")&amp;
      SUBSTITUTE(SUBSTITUTE(TEXT(SOURCE!H1971,"????0"),"  ","")," ","")&amp;","&amp;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      "},"&amp;IF(SOURCE!O1971&lt;&gt;"",""&amp;SOURCE!O1971,"")
 )
)
)</f>
        <v>/* 1923 */  { fnSetSetJM,                   SS_4,                        "",                                            "SSIZE4",                                      (0 &lt;&lt; TAM_MAX_BITS) |     0, CAT_NONE | SLS_UNCHANGED | US_UNCHANGED | EIM_DISABLED},</v>
      </c>
    </row>
    <row r="1972" spans="1:1">
      <c r="A1972" s="154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",SOURCE!$V$2-5+4+1-1-LEN(SUBSTITUTE(SUBSTITUTE(TEXT(SOURCE!H1972,"????0"),"  ","")," ",""))), "")&amp;
      SUBSTITUTE(SUBSTITUTE(TEXT(SOURCE!H1972,"????0"),"  ","")," ","")&amp;","&amp;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      "},"&amp;IF(SOURCE!O1972&lt;&gt;"",""&amp;SOURCE!O1972,"")
 )
)
)</f>
        <v>/* 1924 */  { fnSetSetJM,                   SS_8,                        "",                                            "SSIZE8",                                      (0 &lt;&lt; TAM_MAX_BITS) |     0, CAT_NONE | SLS_UNCHANGED | US_UNCHANGED | EIM_DISABLED},</v>
      </c>
    </row>
    <row r="1973" spans="1:1">
      <c r="A1973" s="154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",SOURCE!$V$2-5+4+1-1-LEN(SUBSTITUTE(SUBSTITUTE(TEXT(SOURCE!H1973,"????0"),"  ","")," ",""))), "")&amp;
      SUBSTITUTE(SUBSTITUTE(TEXT(SOURCE!H1973,"????0"),"  ","")," ","")&amp;","&amp;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      "},"&amp;IF(SOURCE!O1973&lt;&gt;"",""&amp;SOURCE!O1973,"")
 )
)
)</f>
        <v>/* 1925 */  { fnSetSetJM,                   JC_BSR,                      "",                                            "SPCRES",                                      (0 &lt;&lt; TAM_MAX_BITS) |     0, CAT_NONE | SLS_UNCHANGED | US_UNCHANGED | EIM_DISABLED},</v>
      </c>
    </row>
    <row r="1974" spans="1:1">
      <c r="A1974" s="154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",SOURCE!$V$2-5+4+1-1-LEN(SUBSTITUTE(SUBSTITUTE(TEXT(SOURCE!H1974,"????0"),"  ","")," ",""))), "")&amp;
      SUBSTITUTE(SUBSTITUTE(TEXT(SOURCE!H1974,"????0"),"  ","")," ","")&amp;","&amp;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      "},"&amp;IF(SOURCE!O1974&lt;&gt;"",""&amp;SOURCE!O1974,"")
 )
)
)</f>
        <v>/* 1926 */  { fnCFGsettings,                NOPARAM,                     "",                                            "CFG",                                         (0 &lt;&lt; TAM_MAX_BITS) |     0, CAT_NONE | SLS_UNCHANGED | US_UNCHANGED | EIM_DISABLED},//JM Replacements</v>
      </c>
    </row>
    <row r="1975" spans="1:1">
      <c r="A1975" s="154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",SOURCE!$V$2-5+4+1-1-LEN(SUBSTITUTE(SUBSTITUTE(TEXT(SOURCE!H1975,"????0"),"  ","")," ",""))), "")&amp;
      SUBSTITUTE(SUBSTITUTE(TEXT(SOURCE!H1975,"????0"),"  ","")," ","")&amp;","&amp;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      "},"&amp;IF(SOURCE!O1975&lt;&gt;"",""&amp;SOURCE!O1975,"")
 )
)
)</f>
        <v>/* 1927 */  { fnSetSetJM,                   TF_H12,                      "",                                            "CLK12",                                       (0 &lt;&lt; TAM_MAX_BITS) |     0, CAT_NONE | SLS_UNCHANGED | US_UNCHANGED | EIM_DISABLED},//JM Replacements</v>
      </c>
    </row>
    <row r="1976" spans="1:1">
      <c r="A1976" s="154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",SOURCE!$V$2-5+4+1-1-LEN(SUBSTITUTE(SUBSTITUTE(TEXT(SOURCE!H1976,"????0"),"  ","")," ",""))), "")&amp;
      SUBSTITUTE(SUBSTITUTE(TEXT(SOURCE!H1976,"????0"),"  ","")," ","")&amp;","&amp;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      "},"&amp;IF(SOURCE!O1976&lt;&gt;"",""&amp;SOURCE!O1976,"")
 )
)
)</f>
        <v>/* 1928 */  { fnSetSetJM,                   TF_H24,                      "",                                            "CLK24",                                       (0 &lt;&lt; TAM_MAX_BITS) |     0, CAT_NONE | SLS_UNCHANGED | US_UNCHANGED | EIM_DISABLED},//JM Replacements</v>
      </c>
    </row>
    <row r="1977" spans="1:1">
      <c r="A1977" s="154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",SOURCE!$V$2-5+4+1-1-LEN(SUBSTITUTE(SUBSTITUTE(TEXT(SOURCE!H1977,"????0"),"  ","")," ",""))), "")&amp;
      SUBSTITUTE(SUBSTITUTE(TEXT(SOURCE!H1977,"????0"),"  ","")," ","")&amp;","&amp;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      "},"&amp;IF(SOURCE!O1977&lt;&gt;"",""&amp;SOURCE!O1977,"")
 )
)
)</f>
        <v>/* 1929 */  { fnSetSetJM,                   PS_CROSS,                    "",                                            "MULT" STD_CROSS,                              (0 &lt;&lt; TAM_MAX_BITS) |     0, CAT_NONE | SLS_UNCHANGED | US_UNCHANGED | EIM_DISABLED},</v>
      </c>
    </row>
    <row r="1978" spans="1:1">
      <c r="A1978" s="154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",SOURCE!$V$2-5+4+1-1-LEN(SUBSTITUTE(SUBSTITUTE(TEXT(SOURCE!H1978,"????0"),"  ","")," ",""))), "")&amp;
      SUBSTITUTE(SUBSTITUTE(TEXT(SOURCE!H1978,"????0"),"  ","")," ","")&amp;","&amp;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      "},"&amp;IF(SOURCE!O1978&lt;&gt;"",""&amp;SOURCE!O1978,"")
 )
)
)</f>
        <v>/* 1930 */  { fnSetSetJM,                   PS_DOT,                      "",                                            "MULT" STD_DOT,                                (0 &lt;&lt; TAM_MAX_BITS) |     0, CAT_NONE | SLS_UNCHANGED | US_UNCHANGED | EIM_DISABLED},</v>
      </c>
    </row>
    <row r="1979" spans="1:1">
      <c r="A1979" s="154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",SOURCE!$V$2-5+4+1-1-LEN(SUBSTITUTE(SUBSTITUTE(TEXT(SOURCE!H1979,"????0"),"  ","")," ",""))), "")&amp;
      SUBSTITUTE(SUBSTITUTE(TEXT(SOURCE!H1979,"????0"),"  ","")," ","")&amp;","&amp;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      "},"&amp;IF(SOURCE!O1979&lt;&gt;"",""&amp;SOURCE!O1979,"")
 )
)
)</f>
        <v>/* 1931 */  { fnSetSetJM,                   CM_POLAR,                    "",                                            "POLAR",                                       (0 &lt;&lt; TAM_MAX_BITS) |     0, CAT_NONE | SLS_ENABLED   | US_UNCHANGED | EIM_DISABLED},//JM Replacements</v>
      </c>
    </row>
    <row r="1980" spans="1:1">
      <c r="A1980" s="154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",SOURCE!$V$2-5+4+1-1-LEN(SUBSTITUTE(SUBSTITUTE(TEXT(SOURCE!H1980,"????0"),"  ","")," ",""))), "")&amp;
      SUBSTITUTE(SUBSTITUTE(TEXT(SOURCE!H1980,"????0"),"  ","")," ","")&amp;","&amp;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      "},"&amp;IF(SOURCE!O1980&lt;&gt;"",""&amp;SOURCE!O1980,"")
 )
)
)</f>
        <v>/* 1932 */  { fnSetSetJM,                   RX_COMMA,                    "",                                            "RDX,",                                        (0 &lt;&lt; TAM_MAX_BITS) |     0, CAT_NONE | SLS_UNCHANGED | US_UNCHANGED | EIM_DISABLED},//JM Replacements</v>
      </c>
    </row>
    <row r="1981" spans="1:1">
      <c r="A1981" s="154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",SOURCE!$V$2-5+4+1-1-LEN(SUBSTITUTE(SUBSTITUTE(TEXT(SOURCE!H1981,"????0"),"  ","")," ",""))), "")&amp;
      SUBSTITUTE(SUBSTITUTE(TEXT(SOURCE!H1981,"????0"),"  ","")," ","")&amp;","&amp;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      "},"&amp;IF(SOURCE!O1981&lt;&gt;"",""&amp;SOURCE!O1981,"")
 )
)
)</f>
        <v>/* 1933 */  { fnSetSetJM,                   RX_PERIOD,                   "",                                            "RDX.",                                        (0 &lt;&lt; TAM_MAX_BITS) |     0, CAT_NONE | SLS_UNCHANGED | US_UNCHANGED | EIM_DISABLED},//JM Replacements</v>
      </c>
    </row>
    <row r="1982" spans="1:1">
      <c r="A1982" s="154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",SOURCE!$V$2-5+4+1-1-LEN(SUBSTITUTE(SUBSTITUTE(TEXT(SOURCE!H1982,"????0"),"  ","")," ",""))), "")&amp;
      SUBSTITUTE(SUBSTITUTE(TEXT(SOURCE!H1982,"????0"),"  ","")," ","")&amp;","&amp;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      "},"&amp;IF(SOURCE!O1982&lt;&gt;"",""&amp;SOURCE!O1982,"")
 )
)
)</f>
        <v>/* 1934 */  { fnSetSetJM,                   CM_RECTANGULAR,              "",                                            "RECT",                                        (0 &lt;&lt; TAM_MAX_BITS) |     0, CAT_NONE | SLS_ENABLED   | US_UNCHANGED | EIM_DISABLED},//JM Replacements</v>
      </c>
    </row>
    <row r="1983" spans="1:1">
      <c r="A1983" s="154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",SOURCE!$V$2-5+4+1-1-LEN(SUBSTITUTE(SUBSTITUTE(TEXT(SOURCE!H1983,"????0"),"  ","")," ",""))), "")&amp;
      SUBSTITUTE(SUBSTITUTE(TEXT(SOURCE!H1983,"????0"),"  ","")," ","")&amp;","&amp;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      "},"&amp;IF(SOURCE!O1983&lt;&gt;"",""&amp;SOURCE!O1983,"")
 )
)
)</f>
        <v>/* 1935 */  { fnSetSetJM,                   DO_SCI,                      "",                                            "SCIOVR",                                      (0 &lt;&lt; TAM_MAX_BITS) |     0, CAT_NONE | SLS_UNCHANGED | US_UNCHANGED | EIM_DISABLED},//JM Replacements</v>
      </c>
    </row>
    <row r="1984" spans="1:1">
      <c r="A1984" s="154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",SOURCE!$V$2-5+4+1-1-LEN(SUBSTITUTE(SUBSTITUTE(TEXT(SOURCE!H1984,"????0"),"  ","")," ",""))), "")&amp;
      SUBSTITUTE(SUBSTITUTE(TEXT(SOURCE!H1984,"????0"),"  ","")," ","")&amp;","&amp;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      "},"&amp;IF(SOURCE!O1984&lt;&gt;"",""&amp;SOURCE!O1984,"")
 )
)
)</f>
        <v>/* 1936 */  { fnSetSetJM,                   DO_ENG,                      "",                                            "ENGOVR",                                      (0 &lt;&lt; TAM_MAX_BITS) |     0, CAT_NONE | SLS_UNCHANGED | US_UNCHANGED | EIM_DISABLED},//JM Replacements</v>
      </c>
    </row>
    <row r="1985" spans="1:1">
      <c r="A1985" s="154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",SOURCE!$V$2-5+4+1-1-LEN(SUBSTITUTE(SUBSTITUTE(TEXT(SOURCE!H1985,"????0"),"  ","")," ",""))), "")&amp;
      SUBSTITUTE(SUBSTITUTE(TEXT(SOURCE!H1985,"????0"),"  ","")," ","")&amp;","&amp;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      "},"&amp;IF(SOURCE!O1985&lt;&gt;"",""&amp;SOURCE!O1985,"")
 )
)
)</f>
        <v>/* 1937 */  { fnT_ARROW,                    ITM_T_LEFT_ARROW,            "",                                            STD_LEFT_ARROW,                                (0 &lt;&lt; TAM_MAX_BITS) |     0, CAT_NONE | SLS_UNCHANGED | US_UNCHANGED | EIM_DISABLED},</v>
      </c>
    </row>
    <row r="1986" spans="1:1">
      <c r="A1986" s="154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",SOURCE!$V$2-5+4+1-1-LEN(SUBSTITUTE(SUBSTITUTE(TEXT(SOURCE!H1986,"????0"),"  ","")," ",""))), "")&amp;
      SUBSTITUTE(SUBSTITUTE(TEXT(SOURCE!H1986,"????0"),"  ","")," ","")&amp;","&amp;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      "},"&amp;IF(SOURCE!O1986&lt;&gt;"",""&amp;SOURCE!O1986,"")
 )
)
)</f>
        <v>/* 1938 */  { fnT_ARROW,                    ITM_T_RIGHT_ARROW,           "",                                            STD_RIGHT_ARROW,                               (0 &lt;&lt; TAM_MAX_BITS) |     0, CAT_NONE | SLS_UNCHANGED | US_UNCHANGED | EIM_DISABLED},</v>
      </c>
    </row>
    <row r="1987" spans="1:1">
      <c r="A1987" s="154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",SOURCE!$V$2-5+4+1-1-LEN(SUBSTITUTE(SUBSTITUTE(TEXT(SOURCE!H1987,"????0"),"  ","")," ",""))), "")&amp;
      SUBSTITUTE(SUBSTITUTE(TEXT(SOURCE!H1987,"????0"),"  ","")," ","")&amp;","&amp;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      "},"&amp;IF(SOURCE!O1987&lt;&gt;"",""&amp;SOURCE!O1987,"")
 )
)
)</f>
        <v>/* 1939 */  { fnT_ARROW,                    ITM_T_LLEFT_ARROW,           "",                                            STD_LEFT_ARROW STD_LEFT_ARROW,                 (0 &lt;&lt; TAM_MAX_BITS) |     0, CAT_NONE | SLS_UNCHANGED | US_UNCHANGED | EIM_DISABLED},</v>
      </c>
    </row>
    <row r="1988" spans="1:1">
      <c r="A1988" s="154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",SOURCE!$V$2-5+4+1-1-LEN(SUBSTITUTE(SUBSTITUTE(TEXT(SOURCE!H1988,"????0"),"  ","")," ",""))), "")&amp;
      SUBSTITUTE(SUBSTITUTE(TEXT(SOURCE!H1988,"????0"),"  ","")," ","")&amp;","&amp;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      "},"&amp;IF(SOURCE!O1988&lt;&gt;"",""&amp;SOURCE!O1988,"")
 )
)
)</f>
        <v>/* 1940 */  { fnT_ARROW,                    ITM_T_RRIGHT_ARROW,          "",                                            STD_RIGHT_ARROW STD_RIGHT_ARROW,               (0 &lt;&lt; TAM_MAX_BITS) |     0, CAT_NONE | SLS_UNCHANGED | US_UNCHANGED | EIM_DISABLED},</v>
      </c>
    </row>
    <row r="1989" spans="1:1">
      <c r="A1989" s="154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",SOURCE!$V$2-5+4+1-1-LEN(SUBSTITUTE(SUBSTITUTE(TEXT(SOURCE!H1989,"????0"),"  ","")," ",""))), "")&amp;
      SUBSTITUTE(SUBSTITUTE(TEXT(SOURCE!H1989,"????0"),"  ","")," ","")&amp;","&amp;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      "},"&amp;IF(SOURCE!O1989&lt;&gt;"",""&amp;SOURCE!O1989,"")
 )
)
)</f>
        <v>/* 1941 */  { fnXEQNEW,                     NOPARAM,                     "",                                            "X.NEW",                                       (0 &lt;&lt; TAM_MAX_BITS) |     0, CAT_NONE | SLS_ENABLED   | US_UNCHANGED | EIM_DISABLED},</v>
      </c>
    </row>
    <row r="1990" spans="1:1">
      <c r="A1990" s="154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",SOURCE!$V$2-5+4+1-1-LEN(SUBSTITUTE(SUBSTITUTE(TEXT(SOURCE!H1990,"????0"),"  ","")," ",""))), "")&amp;
      SUBSTITUTE(SUBSTITUTE(TEXT(SOURCE!H1990,"????0"),"  ","")," ","")&amp;","&amp;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      "},"&amp;IF(SOURCE!O1990&lt;&gt;"",""&amp;SOURCE!O1990,"")
 )
)
)</f>
        <v>/* 1942 */  { fnXEQMEDIT,                   NOPARAM,                     "X.EDIT",                                      "X.EDIT",                                      (0 &lt;&lt; TAM_MAX_BITS) |     0, CAT_NONE | SLS_ENABLED   | US_UNCHANGED | EIM_DISABLED},</v>
      </c>
    </row>
    <row r="1991" spans="1:1">
      <c r="A1991" s="154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",SOURCE!$V$2-5+4+1-1-LEN(SUBSTITUTE(SUBSTITUTE(TEXT(SOURCE!H1991,"????0"),"  ","")," ",""))), "")&amp;
      SUBSTITUTE(SUBSTITUTE(TEXT(SOURCE!H1991,"????0"),"  ","")," ","")&amp;","&amp;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      "},"&amp;IF(SOURCE!O1991&lt;&gt;"",""&amp;SOURCE!O1991,"")
 )
)
)</f>
        <v>/* 1943 */  { fnTo_ms,                      NOPARAM,                     ".ms",                                         ".ms",                                         (0 &lt;&lt; TAM_MAX_BITS) |     0, CAT_FNCT | SLS_ENABLED   | US_ENABLED   | EIM_DISABLED},//JM DMS HMS</v>
      </c>
    </row>
    <row r="1992" spans="1:1">
      <c r="A1992" s="154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",SOURCE!$V$2-5+4+1-1-LEN(SUBSTITUTE(SUBSTITUTE(TEXT(SOURCE!H1992,"????0"),"  ","")," ",""))), "")&amp;
      SUBSTITUTE(SUBSTITUTE(TEXT(SOURCE!H1992,"????0"),"  ","")," ","")&amp;","&amp;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      "},"&amp;IF(SOURCE!O1992&lt;&gt;"",""&amp;SOURCE!O1992,"")
 )
)
)</f>
        <v>/* 1944 */  { fnAngularModeJM,              amDegree,                    STD_RIGHT_DOUBLE_ANGLE "DEG",                  STD_RIGHT_DOUBLE_ANGLE "DEG",                  (0 &lt;&lt; TAM_MAX_BITS) |     0, CAT_FNCT | SLS_ENABLED   | US_ENABLED   | EIM_DISABLED},</v>
      </c>
    </row>
    <row r="1993" spans="1:1">
      <c r="A1993" s="154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",SOURCE!$V$2-5+4+1-1-LEN(SUBSTITUTE(SUBSTITUTE(TEXT(SOURCE!H1993,"????0"),"  ","")," ",""))), "")&amp;
      SUBSTITUTE(SUBSTITUTE(TEXT(SOURCE!H1993,"????0"),"  ","")," ","")&amp;","&amp;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      "},"&amp;IF(SOURCE!O1993&lt;&gt;"",""&amp;SOURCE!O1993,"")
 )
)
)</f>
        <v>/* 1945 */  { fnAngularModeJM,              amDMS /*#JM#*/,              STD_RIGHT_DOUBLE_ANGLE "D.MS",                 STD_RIGHT_DOUBLE_ANGLE "D.MS",                 (0 &lt;&lt; TAM_MAX_BITS) |     0, CAT_FNCT | SLS_ENABLED   | US_ENABLED   | EIM_DISABLED},</v>
      </c>
    </row>
    <row r="1994" spans="1:1">
      <c r="A1994" s="154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",SOURCE!$V$2-5+4+1-1-LEN(SUBSTITUTE(SUBSTITUTE(TEXT(SOURCE!H1994,"????0"),"  ","")," ",""))), "")&amp;
      SUBSTITUTE(SUBSTITUTE(TEXT(SOURCE!H1994,"????0"),"  ","")," ","")&amp;","&amp;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      "},"&amp;IF(SOURCE!O1994&lt;&gt;"",""&amp;SOURCE!O1994,"")
 )
)
)</f>
        <v>/* 1946 */  { fnAngularModeJM,              amGrad,                      STD_RIGHT_DOUBLE_ANGLE "GRAD",                 STD_RIGHT_DOUBLE_ANGLE "GRAD",                 (0 &lt;&lt; TAM_MAX_BITS) |     0, CAT_FNCT | SLS_ENABLED   | US_ENABLED   | EIM_DISABLED},</v>
      </c>
    </row>
    <row r="1995" spans="1:1">
      <c r="A1995" s="154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",SOURCE!$V$2-5+4+1-1-LEN(SUBSTITUTE(SUBSTITUTE(TEXT(SOURCE!H1995,"????0"),"  ","")," ",""))), "")&amp;
      SUBSTITUTE(SUBSTITUTE(TEXT(SOURCE!H1995,"????0"),"  ","")," ","")&amp;","&amp;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      "},"&amp;IF(SOURCE!O1995&lt;&gt;"",""&amp;SOURCE!O1995,"")
 )
)
)</f>
        <v>/* 1947 */  { fnAngularModeJM,              amMultPi,                    STD_RIGHT_DOUBLE_ANGLE "MUL" STD_pi,           STD_RIGHT_DOUBLE_ANGLE "MUL" STD_pi,           (0 &lt;&lt; TAM_MAX_BITS) |     0, CAT_FNCT | SLS_ENABLED   | US_ENABLED   | EIM_DISABLED},</v>
      </c>
    </row>
    <row r="1996" spans="1:1">
      <c r="A1996" s="154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",SOURCE!$V$2-5+4+1-1-LEN(SUBSTITUTE(SUBSTITUTE(TEXT(SOURCE!H1996,"????0"),"  ","")," ",""))), "")&amp;
      SUBSTITUTE(SUBSTITUTE(TEXT(SOURCE!H1996,"????0"),"  ","")," ","")&amp;","&amp;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      "},"&amp;IF(SOURCE!O1996&lt;&gt;"",""&amp;SOURCE!O1996,"")
 )
)
)</f>
        <v>/* 1948 */  { fnAngularModeJM,              amRadian,                    STD_RIGHT_DOUBLE_ANGLE "RAD",                  STD_RIGHT_DOUBLE_ANGLE "RAD",                  (0 &lt;&lt; TAM_MAX_BITS) |     0, CAT_FNCT | SLS_ENABLED   | US_ENABLED   | EIM_DISABLED},</v>
      </c>
    </row>
    <row r="1997" spans="1:1">
      <c r="A1997" s="154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",SOURCE!$V$2-5+4+1-1-LEN(SUBSTITUTE(SUBSTITUTE(TEXT(SOURCE!H1997,"????0"),"  ","")," ",""))), "")&amp;
      SUBSTITUTE(SUBSTITUTE(TEXT(SOURCE!H1997,"????0"),"  ","")," ","")&amp;","&amp;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      "},"&amp;IF(SOURCE!O1997&lt;&gt;"",""&amp;SOURCE!O1997,"")
 )
)
)</f>
        <v>/* 1949 */  { fnAngularModeJM,              TM_HMS,                      STD_RIGHT_DOUBLE_ANGLE "H.MS",                 STD_RIGHT_DOUBLE_ANGLE "h.ms",                 (0 &lt;&lt; TAM_MAX_BITS) |     0, CAT_FNCT | SLS_ENABLED   | US_ENABLED   | EIM_DISABLED},</v>
      </c>
    </row>
    <row r="1998" spans="1:1">
      <c r="A1998" s="154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",SOURCE!$V$2-5+4+1-1-LEN(SUBSTITUTE(SUBSTITUTE(TEXT(SOURCE!H1998,"????0"),"  ","")," ",""))), "")&amp;
      SUBSTITUTE(SUBSTITUTE(TEXT(SOURCE!H1998,"????0"),"  ","")," ","")&amp;","&amp;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      "},"&amp;IF(SOURCE!O1998&lt;&gt;"",""&amp;SOURCE!O1998,"")
 )
)
)</f>
        <v>/* 1950 */  { fnJMUSERmode,                 256+0,                       "",                                            "p00U",                                        (0 &lt;&lt; TAM_MAX_BITS) |     0, CAT_NONE | SLS_UNCHANGED | US_UNCHANGED | EIM_DISABLED},//JM User mode (Will remove later - reserved)</v>
      </c>
    </row>
    <row r="1999" spans="1:1">
      <c r="A1999" s="154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",SOURCE!$V$2-5+4+1-1-LEN(SUBSTITUTE(SUBSTITUTE(TEXT(SOURCE!H1999,"????0"),"  ","")," ",""))), "")&amp;
      SUBSTITUTE(SUBSTITUTE(TEXT(SOURCE!H1999,"????0"),"  ","")," ","")&amp;","&amp;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      "},"&amp;IF(SOURCE!O1999&lt;&gt;"",""&amp;SOURCE!O1999,"")
 )
)
)</f>
        <v>/* 1951 */  { fnJMUSERmode_f,               256+0,                       "",                                            "f00U",                                        (0 &lt;&lt; TAM_MAX_BITS) |     0, CAT_NONE | SLS_UNCHANGED | US_UNCHANGED | EIM_DISABLED},//JM User mode (Will remove later - reserved)</v>
      </c>
    </row>
    <row r="2000" spans="1:1">
      <c r="A2000" s="154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",SOURCE!$V$2-5+4+1-1-LEN(SUBSTITUTE(SUBSTITUTE(TEXT(SOURCE!H2000,"????0"),"  ","")," ",""))), "")&amp;
      SUBSTITUTE(SUBSTITUTE(TEXT(SOURCE!H2000,"????0"),"  ","")," ","")&amp;","&amp;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      "},"&amp;IF(SOURCE!O2000&lt;&gt;"",""&amp;SOURCE!O2000,"")
 )
)
)</f>
        <v>/* 1952 */  { fnJMUSERmode_g,               256+0,                       "",                                            "g00U",                                        (0 &lt;&lt; TAM_MAX_BITS) |     0, CAT_NONE | SLS_UNCHANGED | US_UNCHANGED | EIM_DISABLED},//JM User mode (Will remove later - reserved)</v>
      </c>
    </row>
    <row r="2001" spans="1:1">
      <c r="A2001" s="154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",SOURCE!$V$2-5+4+1-1-LEN(SUBSTITUTE(SUBSTITUTE(TEXT(SOURCE!H2001,"????0"),"  ","")," ",""))), "")&amp;
      SUBSTITUTE(SUBSTITUTE(TEXT(SOURCE!H2001,"????0"),"  ","")," ","")&amp;","&amp;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      "},"&amp;IF(SOURCE!O2001&lt;&gt;"",""&amp;SOURCE!O2001,"")
 )
)
)</f>
        <v>/* 1953 */  { fnJMUSERmode,                 256+1,                       "",                                            "p01U",                                        (0 &lt;&lt; TAM_MAX_BITS) |     0, CAT_NONE | SLS_UNCHANGED | US_UNCHANGED | EIM_DISABLED},//JM User mode (Will remove later - reserved)</v>
      </c>
    </row>
    <row r="2002" spans="1:1">
      <c r="A2002" s="154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",SOURCE!$V$2-5+4+1-1-LEN(SUBSTITUTE(SUBSTITUTE(TEXT(SOURCE!H2002,"????0"),"  ","")," ",""))), "")&amp;
      SUBSTITUTE(SUBSTITUTE(TEXT(SOURCE!H2002,"????0"),"  ","")," ","")&amp;","&amp;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      "},"&amp;IF(SOURCE!O2002&lt;&gt;"",""&amp;SOURCE!O2002,"")
 )
)
)</f>
        <v>/* 1954 */  { fnJMUSERmode_f,               256+1,                       "",                                            "f01U",                                        (0 &lt;&lt; TAM_MAX_BITS) |     0, CAT_NONE | SLS_UNCHANGED | US_UNCHANGED | EIM_DISABLED},//JM User mode (Will remove later - reserved)</v>
      </c>
    </row>
    <row r="2003" spans="1:1">
      <c r="A2003" s="154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",SOURCE!$V$2-5+4+1-1-LEN(SUBSTITUTE(SUBSTITUTE(TEXT(SOURCE!H2003,"????0"),"  ","")," ",""))), "")&amp;
      SUBSTITUTE(SUBSTITUTE(TEXT(SOURCE!H2003,"????0"),"  ","")," ","")&amp;","&amp;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      "},"&amp;IF(SOURCE!O2003&lt;&gt;"",""&amp;SOURCE!O2003,"")
 )
)
)</f>
        <v>/* 1955 */  { fnJMUSERmode_g,               256+1,                       "",                                            "g01U",                                        (0 &lt;&lt; TAM_MAX_BITS) |     0, CAT_NONE | SLS_UNCHANGED | US_UNCHANGED | EIM_DISABLED},//JM User mode (Will remove later - reserved)</v>
      </c>
    </row>
    <row r="2004" spans="1:1">
      <c r="A2004" s="154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",SOURCE!$V$2-5+4+1-1-LEN(SUBSTITUTE(SUBSTITUTE(TEXT(SOURCE!H2004,"????0"),"  ","")," ",""))), "")&amp;
      SUBSTITUTE(SUBSTITUTE(TEXT(SOURCE!H2004,"????0"),"  ","")," ","")&amp;","&amp;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      "},"&amp;IF(SOURCE!O2004&lt;&gt;"",""&amp;SOURCE!O2004,"")
 )
)
)</f>
        <v>/* 1956 */  { fnJMUSERmode,                 256+2,                       "",                                            "p02U",                                        (0 &lt;&lt; TAM_MAX_BITS) |     0, CAT_NONE | SLS_UNCHANGED | US_UNCHANGED | EIM_DISABLED},//JM User mode (Will remove later - reserved)</v>
      </c>
    </row>
    <row r="2005" spans="1:1">
      <c r="A2005" s="154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",SOURCE!$V$2-5+4+1-1-LEN(SUBSTITUTE(SUBSTITUTE(TEXT(SOURCE!H2005,"????0"),"  ","")," ",""))), "")&amp;
      SUBSTITUTE(SUBSTITUTE(TEXT(SOURCE!H2005,"????0"),"  ","")," ","")&amp;","&amp;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      "},"&amp;IF(SOURCE!O2005&lt;&gt;"",""&amp;SOURCE!O2005,"")
 )
)
)</f>
        <v>/* 1957 */  { fnJMUSERmode_f,               256+2,                       "",                                            "f02U",                                        (0 &lt;&lt; TAM_MAX_BITS) |     0, CAT_NONE | SLS_UNCHANGED | US_UNCHANGED | EIM_DISABLED},//JM User mode (Will remove later - reserved)</v>
      </c>
    </row>
    <row r="2006" spans="1:1">
      <c r="A2006" s="154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",SOURCE!$V$2-5+4+1-1-LEN(SUBSTITUTE(SUBSTITUTE(TEXT(SOURCE!H2006,"????0"),"  ","")," ",""))), "")&amp;
      SUBSTITUTE(SUBSTITUTE(TEXT(SOURCE!H2006,"????0"),"  ","")," ","")&amp;","&amp;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      "},"&amp;IF(SOURCE!O2006&lt;&gt;"",""&amp;SOURCE!O2006,"")
 )
)
)</f>
        <v>/* 1958 */  { fnJMUSERmode_g,               256+2,                       "",                                            "g02U",                                        (0 &lt;&lt; TAM_MAX_BITS) |     0, CAT_NONE | SLS_UNCHANGED | US_UNCHANGED | EIM_DISABLED},//JM User mode (Will remove later - reserved)</v>
      </c>
    </row>
    <row r="2007" spans="1:1">
      <c r="A2007" s="154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",SOURCE!$V$2-5+4+1-1-LEN(SUBSTITUTE(SUBSTITUTE(TEXT(SOURCE!H2007,"????0"),"  ","")," ",""))), "")&amp;
      SUBSTITUTE(SUBSTITUTE(TEXT(SOURCE!H2007,"????0"),"  ","")," ","")&amp;","&amp;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      "},"&amp;IF(SOURCE!O2007&lt;&gt;"",""&amp;SOURCE!O2007,"")
 )
)
)</f>
        <v>/* 1959 */  { fnJMUSERmode,                 256+3,                       "",                                            "p03U",                                        (0 &lt;&lt; TAM_MAX_BITS) |     0, CAT_NONE | SLS_UNCHANGED | US_UNCHANGED | EIM_DISABLED},//JM User mode (Will remove later - reserved)</v>
      </c>
    </row>
    <row r="2008" spans="1:1">
      <c r="A2008" s="154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",SOURCE!$V$2-5+4+1-1-LEN(SUBSTITUTE(SUBSTITUTE(TEXT(SOURCE!H2008,"????0"),"  ","")," ",""))), "")&amp;
      SUBSTITUTE(SUBSTITUTE(TEXT(SOURCE!H2008,"????0"),"  ","")," ","")&amp;","&amp;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      "},"&amp;IF(SOURCE!O2008&lt;&gt;"",""&amp;SOURCE!O2008,"")
 )
)
)</f>
        <v>/* 1960 */  { fnJMUSERmode_f,               256+3,                       "",                                            "f03U",                                        (0 &lt;&lt; TAM_MAX_BITS) |     0, CAT_NONE | SLS_UNCHANGED | US_UNCHANGED | EIM_DISABLED},//JM User mode (Will remove later - reserved)</v>
      </c>
    </row>
    <row r="2009" spans="1:1">
      <c r="A2009" s="154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",SOURCE!$V$2-5+4+1-1-LEN(SUBSTITUTE(SUBSTITUTE(TEXT(SOURCE!H2009,"????0"),"  ","")," ",""))), "")&amp;
      SUBSTITUTE(SUBSTITUTE(TEXT(SOURCE!H2009,"????0"),"  ","")," ","")&amp;","&amp;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      "},"&amp;IF(SOURCE!O2009&lt;&gt;"",""&amp;SOURCE!O2009,"")
 )
)
)</f>
        <v>/* 1961 */  { fnJMUSERmode_g,               256+3,                       "",                                            "g03U",                                        (0 &lt;&lt; TAM_MAX_BITS) |     0, CAT_NONE | SLS_UNCHANGED | US_UNCHANGED | EIM_DISABLED},//JM User mode (Will remove later - reserved)</v>
      </c>
    </row>
    <row r="2010" spans="1:1">
      <c r="A2010" s="154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",SOURCE!$V$2-5+4+1-1-LEN(SUBSTITUTE(SUBSTITUTE(TEXT(SOURCE!H2010,"????0"),"  ","")," ",""))), "")&amp;
      SUBSTITUTE(SUBSTITUTE(TEXT(SOURCE!H2010,"????0"),"  ","")," ","")&amp;","&amp;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      "},"&amp;IF(SOURCE!O2010&lt;&gt;"",""&amp;SOURCE!O2010,"")
 )
)
)</f>
        <v>/* 1962 */  { fnJMUSERmode,                 256+4,                       "",                                            "p04U",                                        (0 &lt;&lt; TAM_MAX_BITS) |     0, CAT_NONE | SLS_UNCHANGED | US_UNCHANGED | EIM_DISABLED},//JM User mode (Will remove later - reserved)</v>
      </c>
    </row>
    <row r="2011" spans="1:1">
      <c r="A2011" s="154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",SOURCE!$V$2-5+4+1-1-LEN(SUBSTITUTE(SUBSTITUTE(TEXT(SOURCE!H2011,"????0"),"  ","")," ",""))), "")&amp;
      SUBSTITUTE(SUBSTITUTE(TEXT(SOURCE!H2011,"????0"),"  ","")," ","")&amp;","&amp;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      "},"&amp;IF(SOURCE!O2011&lt;&gt;"",""&amp;SOURCE!O2011,"")
 )
)
)</f>
        <v>/* 1963 */  { fnJMUSERmode_f,               256+4,                       "",                                            "f04U",                                        (0 &lt;&lt; TAM_MAX_BITS) |     0, CAT_NONE | SLS_UNCHANGED | US_UNCHANGED | EIM_DISABLED},//JM User mode (Will remove later - reserved)</v>
      </c>
    </row>
    <row r="2012" spans="1:1">
      <c r="A2012" s="154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",SOURCE!$V$2-5+4+1-1-LEN(SUBSTITUTE(SUBSTITUTE(TEXT(SOURCE!H2012,"????0"),"  ","")," ",""))), "")&amp;
      SUBSTITUTE(SUBSTITUTE(TEXT(SOURCE!H2012,"????0"),"  ","")," ","")&amp;","&amp;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      "},"&amp;IF(SOURCE!O2012&lt;&gt;"",""&amp;SOURCE!O2012,"")
 )
)
)</f>
        <v>/* 1964 */  { fnJMUSERmode_g,               256+4,                       "",                                            "g04U",                                        (0 &lt;&lt; TAM_MAX_BITS) |     0, CAT_NONE | SLS_UNCHANGED | US_UNCHANGED | EIM_DISABLED},//JM User mode (Will remove later - reserved)</v>
      </c>
    </row>
    <row r="2013" spans="1:1">
      <c r="A2013" s="154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",SOURCE!$V$2-5+4+1-1-LEN(SUBSTITUTE(SUBSTITUTE(TEXT(SOURCE!H2013,"????0"),"  ","")," ",""))), "")&amp;
      SUBSTITUTE(SUBSTITUTE(TEXT(SOURCE!H2013,"????0"),"  ","")," ","")&amp;","&amp;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      "},"&amp;IF(SOURCE!O2013&lt;&gt;"",""&amp;SOURCE!O2013,"")
 )
)
)</f>
        <v>/* 1965 */  { fnJMUSERmode,                 256+5,                       "",                                            "p05U",                                        (0 &lt;&lt; TAM_MAX_BITS) |     0, CAT_NONE | SLS_UNCHANGED | US_UNCHANGED | EIM_DISABLED},//JM User mode (Will remove later - reserved)</v>
      </c>
    </row>
    <row r="2014" spans="1:1">
      <c r="A2014" s="154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",SOURCE!$V$2-5+4+1-1-LEN(SUBSTITUTE(SUBSTITUTE(TEXT(SOURCE!H2014,"????0"),"  ","")," ",""))), "")&amp;
      SUBSTITUTE(SUBSTITUTE(TEXT(SOURCE!H2014,"????0"),"  ","")," ","")&amp;","&amp;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      "},"&amp;IF(SOURCE!O2014&lt;&gt;"",""&amp;SOURCE!O2014,"")
 )
)
)</f>
        <v>/* 1966 */  { fnJMUSERmode_f,               256+5,                       "",                                            "f05U",                                        (0 &lt;&lt; TAM_MAX_BITS) |     0, CAT_NONE | SLS_UNCHANGED | US_UNCHANGED | EIM_DISABLED},//JM User mode (Will remove later - reserved)</v>
      </c>
    </row>
    <row r="2015" spans="1:1">
      <c r="A2015" s="154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",SOURCE!$V$2-5+4+1-1-LEN(SUBSTITUTE(SUBSTITUTE(TEXT(SOURCE!H2015,"????0"),"  ","")," ",""))), "")&amp;
      SUBSTITUTE(SUBSTITUTE(TEXT(SOURCE!H2015,"????0"),"  ","")," ","")&amp;","&amp;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      "},"&amp;IF(SOURCE!O2015&lt;&gt;"",""&amp;SOURCE!O2015,"")
 )
)
)</f>
        <v>/* 1967 */  { fnJMUSERmode_g,               256+5,                       "",                                            "g05U",                                        (0 &lt;&lt; TAM_MAX_BITS) |     0, CAT_NONE | SLS_UNCHANGED | US_UNCHANGED | EIM_DISABLED},//JM User mode (Will remove later - reserved)</v>
      </c>
    </row>
    <row r="2016" spans="1:1">
      <c r="A2016" s="154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",SOURCE!$V$2-5+4+1-1-LEN(SUBSTITUTE(SUBSTITUTE(TEXT(SOURCE!H2016,"????0"),"  ","")," ",""))), "")&amp;
      SUBSTITUTE(SUBSTITUTE(TEXT(SOURCE!H2016,"????0"),"  ","")," ","")&amp;","&amp;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      "},"&amp;IF(SOURCE!O2016&lt;&gt;"",""&amp;SOURCE!O2016,"")
 )
)
)</f>
        <v>/* 1968 */  { fnXEQMENU,                    1,                           "XEQM01",                                      "XEQM01",                                      (0 &lt;&lt; TAM_MAX_BITS) |     0, CAT_FNCT | SLS_ENABLED   | US_ENABLED   | EIM_DISABLED},//JM EXEC</v>
      </c>
    </row>
    <row r="2017" spans="1:1">
      <c r="A2017" s="154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",SOURCE!$V$2-5+4+1-1-LEN(SUBSTITUTE(SUBSTITUTE(TEXT(SOURCE!H2017,"????0"),"  ","")," ",""))), "")&amp;
      SUBSTITUTE(SUBSTITUTE(TEXT(SOURCE!H2017,"????0"),"  ","")," ","")&amp;","&amp;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      "},"&amp;IF(SOURCE!O2017&lt;&gt;"",""&amp;SOURCE!O2017,"")
 )
)
)</f>
        <v>/* 1969 */  { fnXEQMENU,                    2,                           "XEQM02",                                      "XEQM02",                                      (0 &lt;&lt; TAM_MAX_BITS) |     0, CAT_FNCT | SLS_ENABLED   | US_ENABLED   | EIM_DISABLED},//JM EXEC</v>
      </c>
    </row>
    <row r="2018" spans="1:1">
      <c r="A2018" s="154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",SOURCE!$V$2-5+4+1-1-LEN(SUBSTITUTE(SUBSTITUTE(TEXT(SOURCE!H2018,"????0"),"  ","")," ",""))), "")&amp;
      SUBSTITUTE(SUBSTITUTE(TEXT(SOURCE!H2018,"????0"),"  ","")," ","")&amp;","&amp;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      "},"&amp;IF(SOURCE!O2018&lt;&gt;"",""&amp;SOURCE!O2018,"")
 )
)
)</f>
        <v>/* 1970 */  { fnXEQMENU,                    3,                           "XEQM03",                                      "XEQM03",                                      (0 &lt;&lt; TAM_MAX_BITS) |     0, CAT_FNCT | SLS_ENABLED   | US_ENABLED   | EIM_DISABLED},//JM EXEC</v>
      </c>
    </row>
    <row r="2019" spans="1:1">
      <c r="A2019" s="154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",SOURCE!$V$2-5+4+1-1-LEN(SUBSTITUTE(SUBSTITUTE(TEXT(SOURCE!H2019,"????0"),"  ","")," ",""))), "")&amp;
      SUBSTITUTE(SUBSTITUTE(TEXT(SOURCE!H2019,"????0"),"  ","")," ","")&amp;","&amp;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      "},"&amp;IF(SOURCE!O2019&lt;&gt;"",""&amp;SOURCE!O2019,"")
 )
)
)</f>
        <v>/* 1971 */  { fnXEQMENU,                    4,                           "XEQM04",                                      "XEQM04",                                      (0 &lt;&lt; TAM_MAX_BITS) |     0, CAT_FNCT | SLS_ENABLED   | US_ENABLED   | EIM_DISABLED},//JM EXEC</v>
      </c>
    </row>
    <row r="2020" spans="1:1">
      <c r="A2020" s="154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",SOURCE!$V$2-5+4+1-1-LEN(SUBSTITUTE(SUBSTITUTE(TEXT(SOURCE!H2020,"????0"),"  ","")," ",""))), "")&amp;
      SUBSTITUTE(SUBSTITUTE(TEXT(SOURCE!H2020,"????0"),"  ","")," ","")&amp;","&amp;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      "},"&amp;IF(SOURCE!O2020&lt;&gt;"",""&amp;SOURCE!O2020,"")
 )
)
)</f>
        <v>/* 1972 */  { fnXEQMENU,                    5,                           "XEQM05",                                      "XEQM05",                                      (0 &lt;&lt; TAM_MAX_BITS) |     0, CAT_FNCT | SLS_ENABLED   | US_ENABLED   | EIM_DISABLED},//JM EXEC</v>
      </c>
    </row>
    <row r="2021" spans="1:1">
      <c r="A2021" s="154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",SOURCE!$V$2-5+4+1-1-LEN(SUBSTITUTE(SUBSTITUTE(TEXT(SOURCE!H2021,"????0"),"  ","")," ",""))), "")&amp;
      SUBSTITUTE(SUBSTITUTE(TEXT(SOURCE!H2021,"????0"),"  ","")," ","")&amp;","&amp;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      "},"&amp;IF(SOURCE!O2021&lt;&gt;"",""&amp;SOURCE!O2021,"")
 )
)
)</f>
        <v>/* 1973 */  { fnXEQMENU,                    6,                           "XEQM06",                                      "XEQM06",                                      (0 &lt;&lt; TAM_MAX_BITS) |     0, CAT_FNCT | SLS_ENABLED   | US_ENABLED   | EIM_DISABLED},//JM EXEC</v>
      </c>
    </row>
    <row r="2022" spans="1:1">
      <c r="A2022" s="154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",SOURCE!$V$2-5+4+1-1-LEN(SUBSTITUTE(SUBSTITUTE(TEXT(SOURCE!H2022,"????0"),"  ","")," ",""))), "")&amp;
      SUBSTITUTE(SUBSTITUTE(TEXT(SOURCE!H2022,"????0"),"  ","")," ","")&amp;","&amp;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      "},"&amp;IF(SOURCE!O2022&lt;&gt;"",""&amp;SOURCE!O2022,"")
 )
)
)</f>
        <v>/* 1974 */  { fnXEQMENU,                    7,                           "XEQM07",                                      "XEQM07",                                      (0 &lt;&lt; TAM_MAX_BITS) |     0, CAT_FNCT | SLS_ENABLED   | US_ENABLED   | EIM_DISABLED},//JM EXEC</v>
      </c>
    </row>
    <row r="2023" spans="1:1">
      <c r="A2023" s="154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",SOURCE!$V$2-5+4+1-1-LEN(SUBSTITUTE(SUBSTITUTE(TEXT(SOURCE!H2023,"????0"),"  ","")," ",""))), "")&amp;
      SUBSTITUTE(SUBSTITUTE(TEXT(SOURCE!H2023,"????0"),"  ","")," ","")&amp;","&amp;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      "},"&amp;IF(SOURCE!O2023&lt;&gt;"",""&amp;SOURCE!O2023,"")
 )
)
)</f>
        <v>/* 1975 */  { fnXEQMENU,                    8,                           "XEQM08",                                      "XEQM08",                                      (0 &lt;&lt; TAM_MAX_BITS) |     0, CAT_FNCT | SLS_ENABLED   | US_ENABLED   | EIM_DISABLED},//JM EXEC</v>
      </c>
    </row>
    <row r="2024" spans="1:1">
      <c r="A2024" s="154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",SOURCE!$V$2-5+4+1-1-LEN(SUBSTITUTE(SUBSTITUTE(TEXT(SOURCE!H2024,"????0"),"  ","")," ",""))), "")&amp;
      SUBSTITUTE(SUBSTITUTE(TEXT(SOURCE!H2024,"????0"),"  ","")," ","")&amp;","&amp;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      "},"&amp;IF(SOURCE!O2024&lt;&gt;"",""&amp;SOURCE!O2024,"")
 )
)
)</f>
        <v>/* 1976 */  { fnXEQMENU,                    9,                           "XEQM09",                                      "XEQM09",                                      (0 &lt;&lt; TAM_MAX_BITS) |     0, CAT_FNCT | SLS_ENABLED   | US_ENABLED   | EIM_DISABLED},//JM EXEC</v>
      </c>
    </row>
    <row r="2025" spans="1:1">
      <c r="A2025" s="154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",SOURCE!$V$2-5+4+1-1-LEN(SUBSTITUTE(SUBSTITUTE(TEXT(SOURCE!H2025,"????0"),"  ","")," ",""))), "")&amp;
      SUBSTITUTE(SUBSTITUTE(TEXT(SOURCE!H2025,"????0"),"  ","")," ","")&amp;","&amp;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      "},"&amp;IF(SOURCE!O2025&lt;&gt;"",""&amp;SOURCE!O2025,"")
 )
)
)</f>
        <v>/* 1977 */  { fnXEQMENU,                    10,                          "XEQM10",                                      "XEQM10",                                      (0 &lt;&lt; TAM_MAX_BITS) |     0, CAT_FNCT | SLS_ENABLED   | US_ENABLED   | EIM_DISABLED},//JM EXEC</v>
      </c>
    </row>
    <row r="2026" spans="1:1">
      <c r="A2026" s="154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",SOURCE!$V$2-5+4+1-1-LEN(SUBSTITUTE(SUBSTITUTE(TEXT(SOURCE!H2026,"????0"),"  ","")," ",""))), "")&amp;
      SUBSTITUTE(SUBSTITUTE(TEXT(SOURCE!H2026,"????0"),"  ","")," ","")&amp;","&amp;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      "},"&amp;IF(SOURCE!O2026&lt;&gt;"",""&amp;SOURCE!O2026,"")
 )
)
)</f>
        <v>/* 1978 */  { fnXEQMENU,                    11,                          "XEQM11",                                      "XEQM11",                                      (0 &lt;&lt; TAM_MAX_BITS) |     0, CAT_FNCT | SLS_ENABLED   | US_ENABLED   | EIM_DISABLED},//JM EXEC</v>
      </c>
    </row>
    <row r="2027" spans="1:1">
      <c r="A2027" s="154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",SOURCE!$V$2-5+4+1-1-LEN(SUBSTITUTE(SUBSTITUTE(TEXT(SOURCE!H2027,"????0"),"  ","")," ",""))), "")&amp;
      SUBSTITUTE(SUBSTITUTE(TEXT(SOURCE!H2027,"????0"),"  ","")," ","")&amp;","&amp;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      "},"&amp;IF(SOURCE!O2027&lt;&gt;"",""&amp;SOURCE!O2027,"")
 )
)
)</f>
        <v>/* 1979 */  { fnXEQMENU,                    12,                          "XEQM12",                                      "XEQM12",                                      (0 &lt;&lt; TAM_MAX_BITS) |     0, CAT_FNCT | SLS_ENABLED   | US_ENABLED   | EIM_DISABLED},//JM EXEC</v>
      </c>
    </row>
    <row r="2028" spans="1:1">
      <c r="A2028" s="154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",SOURCE!$V$2-5+4+1-1-LEN(SUBSTITUTE(SUBSTITUTE(TEXT(SOURCE!H2028,"????0"),"  ","")," ",""))), "")&amp;
      SUBSTITUTE(SUBSTITUTE(TEXT(SOURCE!H2028,"????0"),"  ","")," ","")&amp;","&amp;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      "},"&amp;IF(SOURCE!O2028&lt;&gt;"",""&amp;SOURCE!O2028,"")
 )
)
)</f>
        <v>/* 1980 */  { fnXEQMENU,                    13,                          "XEQM13",                                      "XEQM13",                                      (0 &lt;&lt; TAM_MAX_BITS) |     0, CAT_FNCT | SLS_ENABLED   | US_ENABLED   | EIM_DISABLED},//JM EXEC</v>
      </c>
    </row>
    <row r="2029" spans="1:1">
      <c r="A2029" s="154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",SOURCE!$V$2-5+4+1-1-LEN(SUBSTITUTE(SUBSTITUTE(TEXT(SOURCE!H2029,"????0"),"  ","")," ",""))), "")&amp;
      SUBSTITUTE(SUBSTITUTE(TEXT(SOURCE!H2029,"????0"),"  ","")," ","")&amp;","&amp;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      "},"&amp;IF(SOURCE!O2029&lt;&gt;"",""&amp;SOURCE!O2029,"")
 )
)
)</f>
        <v>/* 1981 */  { fnXEQMENU,                    14,                          "XEQM14",                                      "XEQM14",                                      (0 &lt;&lt; TAM_MAX_BITS) |     0, CAT_FNCT | SLS_ENABLED   | US_ENABLED   | EIM_DISABLED},//JM EXEC</v>
      </c>
    </row>
    <row r="2030" spans="1:1">
      <c r="A2030" s="154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",SOURCE!$V$2-5+4+1-1-LEN(SUBSTITUTE(SUBSTITUTE(TEXT(SOURCE!H2030,"????0"),"  ","")," ",""))), "")&amp;
      SUBSTITUTE(SUBSTITUTE(TEXT(SOURCE!H2030,"????0"),"  ","")," ","")&amp;","&amp;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      "},"&amp;IF(SOURCE!O2030&lt;&gt;"",""&amp;SOURCE!O2030,"")
 )
)
)</f>
        <v>/* 1982 */  { fnXEQMENU,                    15,                          "XEQM15",                                      "XEQM15",                                      (0 &lt;&lt; TAM_MAX_BITS) |     0, CAT_FNCT | SLS_ENABLED   | US_ENABLED   | EIM_DISABLED},//JM EXEC</v>
      </c>
    </row>
    <row r="2031" spans="1:1">
      <c r="A2031" s="154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",SOURCE!$V$2-5+4+1-1-LEN(SUBSTITUTE(SUBSTITUTE(TEXT(SOURCE!H2031,"????0"),"  ","")," ",""))), "")&amp;
      SUBSTITUTE(SUBSTITUTE(TEXT(SOURCE!H2031,"????0"),"  ","")," ","")&amp;","&amp;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      "},"&amp;IF(SOURCE!O2031&lt;&gt;"",""&amp;SOURCE!O2031,"")
 )
)
)</f>
        <v>/* 1983 */  { fnXEQMENU,                    16,                          "XEQM16",                                      "XEQM16",                                      (0 &lt;&lt; TAM_MAX_BITS) |     0, CAT_FNCT | SLS_ENABLED   | US_ENABLED   | EIM_DISABLED},//JM EXEC</v>
      </c>
    </row>
    <row r="2032" spans="1:1">
      <c r="A2032" s="154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",SOURCE!$V$2-5+4+1-1-LEN(SUBSTITUTE(SUBSTITUTE(TEXT(SOURCE!H2032,"????0"),"  ","")," ",""))), "")&amp;
      SUBSTITUTE(SUBSTITUTE(TEXT(SOURCE!H2032,"????0"),"  ","")," ","")&amp;","&amp;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      "},"&amp;IF(SOURCE!O2032&lt;&gt;"",""&amp;SOURCE!O2032,"")
 )
)
)</f>
        <v>/* 1984 */  { fnXEQMENU,                    17,                          "XEQM17",                                      "XEQM17",                                      (0 &lt;&lt; TAM_MAX_BITS) |     0, CAT_FNCT | SLS_ENABLED   | US_ENABLED   | EIM_DISABLED},//JM EXEC</v>
      </c>
    </row>
    <row r="2033" spans="1:1">
      <c r="A2033" s="154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",SOURCE!$V$2-5+4+1-1-LEN(SUBSTITUTE(SUBSTITUTE(TEXT(SOURCE!H2033,"????0"),"  ","")," ",""))), "")&amp;
      SUBSTITUTE(SUBSTITUTE(TEXT(SOURCE!H2033,"????0"),"  ","")," ","")&amp;","&amp;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      "},"&amp;IF(SOURCE!O2033&lt;&gt;"",""&amp;SOURCE!O2033,"")
 )
)
)</f>
        <v>/* 1985 */  { fnXEQMENU,                    18,                          "XEQM18",                                      "XEQM18",                                      (0 &lt;&lt; TAM_MAX_BITS) |     0, CAT_FNCT | SLS_ENABLED   | US_ENABLED   | EIM_DISABLED},//JM EXEC</v>
      </c>
    </row>
    <row r="2034" spans="1:1">
      <c r="A2034" s="154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",SOURCE!$V$2-5+4+1-1-LEN(SUBSTITUTE(SUBSTITUTE(TEXT(SOURCE!H2034,"????0"),"  ","")," ",""))), "")&amp;
      SUBSTITUTE(SUBSTITUTE(TEXT(SOURCE!H2034,"????0"),"  ","")," ","")&amp;","&amp;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      "},"&amp;IF(SOURCE!O2034&lt;&gt;"",""&amp;SOURCE!O2034,"")
 )
)
)</f>
        <v>/* 1986 */  { fnXEQMSAVE,                   TM_VALUE,                    "",                                            "X.SAVE",                                      (1 &lt;&lt; TAM_MAX_BITS) |    18, CAT_NONE | SLS_ENABLED   | US_UNCHANGED | EIM_DISABLED},</v>
      </c>
    </row>
    <row r="2035" spans="1:1">
      <c r="A2035" s="154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",SOURCE!$V$2-5+4+1-1-LEN(SUBSTITUTE(SUBSTITUTE(TEXT(SOURCE!H2035,"????0"),"  ","")," ",""))), "")&amp;
      SUBSTITUTE(SUBSTITUTE(TEXT(SOURCE!H2035,"????0"),"  ","")," ","")&amp;","&amp;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      "},"&amp;IF(SOURCE!O2035&lt;&gt;"",""&amp;SOURCE!O2035,"")
 )
)
)</f>
        <v>/* 1987 */  { fnXEQMLOAD,                   TM_VALUE,                    "",                                            "X.LOAD",                                      (1 &lt;&lt; TAM_MAX_BITS) |    18, CAT_NONE | SLS_ENABLED   | US_ENABLED   | EIM_DISABLED},</v>
      </c>
    </row>
    <row r="2036" spans="1:1">
      <c r="A2036" s="154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",SOURCE!$V$2-5+4+1-1-LEN(SUBSTITUTE(SUBSTITUTE(TEXT(SOURCE!H2036,"????0"),"  ","")," ",""))), "")&amp;
      SUBSTITUTE(SUBSTITUTE(TEXT(SOURCE!H2036,"????0"),"  ","")," ","")&amp;","&amp;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      "},"&amp;IF(SOURCE!O2036&lt;&gt;"",""&amp;SOURCE!O2036,"")
 )
)
)</f>
        <v>/* 1988 */  { fnFb,                         0,                           "",                                            "FB00",                                        (0 &lt;&lt; TAM_MAX_BITS) |     0, CAT_NONE | SLS_ENABLED   | US_ENABLED   | EIM_DISABLED},//JM SHOI</v>
      </c>
    </row>
    <row r="2037" spans="1:1">
      <c r="A2037" s="154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",SOURCE!$V$2-5+4+1-1-LEN(SUBSTITUTE(SUBSTITUTE(TEXT(SOURCE!H2037,"????0"),"  ","")," ",""))), "")&amp;
      SUBSTITUTE(SUBSTITUTE(TEXT(SOURCE!H2037,"????0"),"  ","")," ","")&amp;","&amp;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      "},"&amp;IF(SOURCE!O2037&lt;&gt;"",""&amp;SOURCE!O2037,"")
 )
)
)</f>
        <v>/* 1989 */  { fnFb,                         1,                           "",                                            "FB01",                                        (0 &lt;&lt; TAM_MAX_BITS) |     0, CAT_NONE | SLS_ENABLED   | US_ENABLED   | EIM_DISABLED},//JM SHOI</v>
      </c>
    </row>
    <row r="2038" spans="1:1">
      <c r="A2038" s="154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",SOURCE!$V$2-5+4+1-1-LEN(SUBSTITUTE(SUBSTITUTE(TEXT(SOURCE!H2038,"????0"),"  ","")," ",""))), "")&amp;
      SUBSTITUTE(SUBSTITUTE(TEXT(SOURCE!H2038,"????0"),"  ","")," ","")&amp;","&amp;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      "},"&amp;IF(SOURCE!O2038&lt;&gt;"",""&amp;SOURCE!O2038,"")
 )
)
)</f>
        <v>/* 1990 */  { fnFb,                         2,                           "",                                            "FB02",                                        (0 &lt;&lt; TAM_MAX_BITS) |     0, CAT_NONE | SLS_ENABLED   | US_ENABLED   | EIM_DISABLED},//JM SHOI</v>
      </c>
    </row>
    <row r="2039" spans="1:1">
      <c r="A2039" s="154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",SOURCE!$V$2-5+4+1-1-LEN(SUBSTITUTE(SUBSTITUTE(TEXT(SOURCE!H2039,"????0"),"  ","")," ",""))), "")&amp;
      SUBSTITUTE(SUBSTITUTE(TEXT(SOURCE!H2039,"????0"),"  ","")," ","")&amp;","&amp;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      "},"&amp;IF(SOURCE!O2039&lt;&gt;"",""&amp;SOURCE!O2039,"")
 )
)
)</f>
        <v>/* 1991 */  { fnFb,                         3,                           "",                                            "FB03",                                        (0 &lt;&lt; TAM_MAX_BITS) |     0, CAT_NONE | SLS_ENABLED   | US_ENABLED   | EIM_DISABLED},//JM SHOI</v>
      </c>
    </row>
    <row r="2040" spans="1:1">
      <c r="A2040" s="154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",SOURCE!$V$2-5+4+1-1-LEN(SUBSTITUTE(SUBSTITUTE(TEXT(SOURCE!H2040,"????0"),"  ","")," ",""))), "")&amp;
      SUBSTITUTE(SUBSTITUTE(TEXT(SOURCE!H2040,"????0"),"  ","")," ","")&amp;","&amp;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      "},"&amp;IF(SOURCE!O2040&lt;&gt;"",""&amp;SOURCE!O2040,"")
 )
)
)</f>
        <v>/* 1992 */  { fnByteShortcutsS,             6,                           "S06",                                         "S06",                                         (0 &lt;&lt; TAM_MAX_BITS) |     0, CAT_FNCT | SLS_ENABLED   | US_ENABLED   | EIM_DISABLED},//JM SHOI</v>
      </c>
    </row>
    <row r="2041" spans="1:1">
      <c r="A2041" s="154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",SOURCE!$V$2-5+4+1-1-LEN(SUBSTITUTE(SUBSTITUTE(TEXT(SOURCE!H2041,"????0"),"  ","")," ",""))), "")&amp;
      SUBSTITUTE(SUBSTITUTE(TEXT(SOURCE!H2041,"????0"),"  ","")," ","")&amp;","&amp;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      "},"&amp;IF(SOURCE!O2041&lt;&gt;"",""&amp;SOURCE!O2041,"")
 )
)
)</f>
        <v>/* 1993 */  { fnByteShortcutsS,             8,                           "S08",                                         "S08",                                         (0 &lt;&lt; TAM_MAX_BITS) |     0, CAT_FNCT | SLS_ENABLED   | US_ENABLED   | EIM_DISABLED},//JM SHOI</v>
      </c>
    </row>
    <row r="2042" spans="1:1">
      <c r="A2042" s="154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",SOURCE!$V$2-5+4+1-1-LEN(SUBSTITUTE(SUBSTITUTE(TEXT(SOURCE!H2042,"????0"),"  ","")," ",""))), "")&amp;
      SUBSTITUTE(SUBSTITUTE(TEXT(SOURCE!H2042,"????0"),"  ","")," ","")&amp;","&amp;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      "},"&amp;IF(SOURCE!O2042&lt;&gt;"",""&amp;SOURCE!O2042,"")
 )
)
)</f>
        <v>/* 1994 */  { fnByteShortcutsS,             16,                          "S16",                                         "S16",                                         (0 &lt;&lt; TAM_MAX_BITS) |     0, CAT_FNCT | SLS_ENABLED   | US_ENABLED   | EIM_DISABLED},//JM SHOI</v>
      </c>
    </row>
    <row r="2043" spans="1:1">
      <c r="A2043" s="154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",SOURCE!$V$2-5+4+1-1-LEN(SUBSTITUTE(SUBSTITUTE(TEXT(SOURCE!H2043,"????0"),"  ","")," ",""))), "")&amp;
      SUBSTITUTE(SUBSTITUTE(TEXT(SOURCE!H2043,"????0"),"  ","")," ","")&amp;","&amp;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      "},"&amp;IF(SOURCE!O2043&lt;&gt;"",""&amp;SOURCE!O2043,"")
 )
)
)</f>
        <v>/* 1995 */  { fnByteShortcutsS,             32,                          "S32",                                         "S32",                                         (0 &lt;&lt; TAM_MAX_BITS) |     0, CAT_FNCT | SLS_ENABLED   | US_ENABLED   | EIM_DISABLED},//JM SHOI</v>
      </c>
    </row>
    <row r="2044" spans="1:1">
      <c r="A2044" s="154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",SOURCE!$V$2-5+4+1-1-LEN(SUBSTITUTE(SUBSTITUTE(TEXT(SOURCE!H2044,"????0"),"  ","")," ",""))), "")&amp;
      SUBSTITUTE(SUBSTITUTE(TEXT(SOURCE!H2044,"????0"),"  ","")," ","")&amp;","&amp;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      "},"&amp;IF(SOURCE!O2044&lt;&gt;"",""&amp;SOURCE!O2044,"")
 )
)
)</f>
        <v>/* 1996 */  { fnByteShortcutsS,             64,                          "S64",                                         "S64",                                         (0 &lt;&lt; TAM_MAX_BITS) |     0, CAT_FNCT | SLS_ENABLED   | US_ENABLED   | EIM_DISABLED},//JM SHOI</v>
      </c>
    </row>
    <row r="2045" spans="1:1">
      <c r="A2045" s="154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",SOURCE!$V$2-5+4+1-1-LEN(SUBSTITUTE(SUBSTITUTE(TEXT(SOURCE!H2045,"????0"),"  ","")," ",""))), "")&amp;
      SUBSTITUTE(SUBSTITUTE(TEXT(SOURCE!H2045,"????0"),"  ","")," ","")&amp;","&amp;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      "},"&amp;IF(SOURCE!O2045&lt;&gt;"",""&amp;SOURCE!O2045,"")
 )
)
)</f>
        <v>/* 1997 */  { fnByteShortcutsU,             6,                           "U06",                                         "U06",                                         (0 &lt;&lt; TAM_MAX_BITS) |     0, CAT_FNCT | SLS_ENABLED   | US_ENABLED   | EIM_DISABLED},//JM SHOI</v>
      </c>
    </row>
    <row r="2046" spans="1:1">
      <c r="A2046" s="154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",SOURCE!$V$2-5+4+1-1-LEN(SUBSTITUTE(SUBSTITUTE(TEXT(SOURCE!H2046,"????0"),"  ","")," ",""))), "")&amp;
      SUBSTITUTE(SUBSTITUTE(TEXT(SOURCE!H2046,"????0"),"  ","")," ","")&amp;","&amp;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      "},"&amp;IF(SOURCE!O2046&lt;&gt;"",""&amp;SOURCE!O2046,"")
 )
)
)</f>
        <v>/* 1998 */  { fnByteShortcutsU,             8,                           "U08",                                         "U08",                                         (0 &lt;&lt; TAM_MAX_BITS) |     0, CAT_FNCT | SLS_ENABLED   | US_ENABLED   | EIM_DISABLED},//JM SHOI</v>
      </c>
    </row>
    <row r="2047" spans="1:1">
      <c r="A2047" s="154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",SOURCE!$V$2-5+4+1-1-LEN(SUBSTITUTE(SUBSTITUTE(TEXT(SOURCE!H2047,"????0"),"  ","")," ",""))), "")&amp;
      SUBSTITUTE(SUBSTITUTE(TEXT(SOURCE!H2047,"????0"),"  ","")," ","")&amp;","&amp;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      "},"&amp;IF(SOURCE!O2047&lt;&gt;"",""&amp;SOURCE!O2047,"")
 )
)
)</f>
        <v>/* 1999 */  { fnByteShortcutsU,             16,                          "U16",                                         "U16",                                         (0 &lt;&lt; TAM_MAX_BITS) |     0, CAT_FNCT | SLS_ENABLED   | US_ENABLED   | EIM_DISABLED},//JM SHOI</v>
      </c>
    </row>
    <row r="2048" spans="1:1">
      <c r="A2048" s="154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",SOURCE!$V$2-5+4+1-1-LEN(SUBSTITUTE(SUBSTITUTE(TEXT(SOURCE!H2048,"????0"),"  ","")," ",""))), "")&amp;
      SUBSTITUTE(SUBSTITUTE(TEXT(SOURCE!H2048,"????0"),"  ","")," ","")&amp;","&amp;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      "},"&amp;IF(SOURCE!O2048&lt;&gt;"",""&amp;SOURCE!O2048,"")
 )
)
)</f>
        <v>/* 2000 */  { fnByteShortcutsU,             32,                          "U32",                                         "U32",                                         (0 &lt;&lt; TAM_MAX_BITS) |     0, CAT_FNCT | SLS_ENABLED   | US_ENABLED   | EIM_DISABLED},//JM SHOI</v>
      </c>
    </row>
    <row r="2049" spans="1:1">
      <c r="A2049" s="154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",SOURCE!$V$2-5+4+1-1-LEN(SUBSTITUTE(SUBSTITUTE(TEXT(SOURCE!H2049,"????0"),"  ","")," ",""))), "")&amp;
      SUBSTITUTE(SUBSTITUTE(TEXT(SOURCE!H2049,"????0"),"  ","")," ","")&amp;","&amp;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      "},"&amp;IF(SOURCE!O2049&lt;&gt;"",""&amp;SOURCE!O2049,"")
 )
)
)</f>
        <v>/* 2001 */  { fnByteShortcutsU,             64,                          "U64",                                         "U64",                                         (0 &lt;&lt; TAM_MAX_BITS) |     0, CAT_FNCT | SLS_ENABLED   | US_ENABLED   | EIM_DISABLED},//JM SHOI</v>
      </c>
    </row>
    <row r="2050" spans="1:1">
      <c r="A2050" s="154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",SOURCE!$V$2-5+4+1-1-LEN(SUBSTITUTE(SUBSTITUTE(TEXT(SOURCE!H2050,"????0"),"  ","")," ",""))), "")&amp;
      SUBSTITUTE(SUBSTITUTE(TEXT(SOURCE!H2050,"????0"),"  ","")," ","")&amp;","&amp;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      "},"&amp;IF(SOURCE!O2050&lt;&gt;"",""&amp;SOURCE!O2050,"")
 )
)
)</f>
        <v>/* 2002 */  { fnByte,                       1,                           "SL1",                                         "SL1",                                         (0 &lt;&lt; TAM_MAX_BITS) |     0, CAT_FNCT | SLS_ENABLED   | US_ENABLED   | EIM_DISABLED},//JM SHOI</v>
      </c>
    </row>
    <row r="2051" spans="1:1">
      <c r="A2051" s="154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",SOURCE!$V$2-5+4+1-1-LEN(SUBSTITUTE(SUBSTITUTE(TEXT(SOURCE!H2051,"????0"),"  ","")," ",""))), "")&amp;
      SUBSTITUTE(SUBSTITUTE(TEXT(SOURCE!H2051,"????0"),"  ","")," ","")&amp;","&amp;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      "},"&amp;IF(SOURCE!O2051&lt;&gt;"",""&amp;SOURCE!O2051,"")
 )
)
)</f>
        <v>/* 2003 */  { fnByte,                       2,                           "SR1",                                         "SR1",                                         (0 &lt;&lt; TAM_MAX_BITS) |     0, CAT_FNCT | SLS_ENABLED   | US_ENABLED   | EIM_DISABLED},//JM SHOI</v>
      </c>
    </row>
    <row r="2052" spans="1:1">
      <c r="A2052" s="154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",SOURCE!$V$2-5+4+1-1-LEN(SUBSTITUTE(SUBSTITUTE(TEXT(SOURCE!H2052,"????0"),"  ","")," ",""))), "")&amp;
      SUBSTITUTE(SUBSTITUTE(TEXT(SOURCE!H2052,"????0"),"  ","")," ","")&amp;","&amp;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      "},"&amp;IF(SOURCE!O2052&lt;&gt;"",""&amp;SOURCE!O2052,"")
 )
)
)</f>
        <v>/* 2004 */  { fnByte,                       3,                           "RL1",                                         "RL1",                                         (0 &lt;&lt; TAM_MAX_BITS) |     0, CAT_FNCT | SLS_ENABLED   | US_ENABLED   | EIM_DISABLED},//JM SHOI</v>
      </c>
    </row>
    <row r="2053" spans="1:1">
      <c r="A2053" s="154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",SOURCE!$V$2-5+4+1-1-LEN(SUBSTITUTE(SUBSTITUTE(TEXT(SOURCE!H2053,"????0"),"  ","")," ",""))), "")&amp;
      SUBSTITUTE(SUBSTITUTE(TEXT(SOURCE!H2053,"????0"),"  ","")," ","")&amp;","&amp;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      "},"&amp;IF(SOURCE!O2053&lt;&gt;"",""&amp;SOURCE!O2053,"")
 )
)
)</f>
        <v>/* 2005 */  { fnByte,                       4,                           "RR1",                                         "RR1",                                         (0 &lt;&lt; TAM_MAX_BITS) |     0, CAT_FNCT | SLS_ENABLED   | US_ENABLED   | EIM_DISABLED},//JM SHOI</v>
      </c>
    </row>
    <row r="2054" spans="1:1">
      <c r="A2054" s="154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",SOURCE!$V$2-5+4+1-1-LEN(SUBSTITUTE(SUBSTITUTE(TEXT(SOURCE!H2054,"????0"),"  ","")," ",""))), "")&amp;
      SUBSTITUTE(SUBSTITUTE(TEXT(SOURCE!H2054,"????0"),"  ","")," ","")&amp;","&amp;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      "},"&amp;IF(SOURCE!O2054&lt;&gt;"",""&amp;SOURCE!O2054,"")
 )
)
)</f>
        <v>/* 2006 */  { fnByte,                       5,                           "SWAP.W",                                      "SWAP.W",                                      (0 &lt;&lt; TAM_MAX_BITS) |     0, CAT_FNCT | SLS_UNCHANGED | US_ENABLED   | EIM_DISABLED},//JM SHOI</v>
      </c>
    </row>
    <row r="2055" spans="1:1">
      <c r="A2055" s="154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",SOURCE!$V$2-5+4+1-1-LEN(SUBSTITUTE(SUBSTITUTE(TEXT(SOURCE!H2055,"????0"),"  ","")," ",""))), "")&amp;
      SUBSTITUTE(SUBSTITUTE(TEXT(SOURCE!H2055,"????0"),"  ","")," ","")&amp;","&amp;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      "},"&amp;IF(SOURCE!O2055&lt;&gt;"",""&amp;SOURCE!O2055,"")
 )
)
)</f>
        <v>/* 2007 */  { fnByte,                       6,                           "SWAP.B",                                      "SWAP.B",                                      (0 &lt;&lt; TAM_MAX_BITS) |     0, CAT_FNCT | SLS_UNCHANGED | US_ENABLED   | EIM_DISABLED},//JM SHOI</v>
      </c>
    </row>
    <row r="2056" spans="1:1">
      <c r="A2056" s="154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",SOURCE!$V$2-5+4+1-1-LEN(SUBSTITUTE(SUBSTITUTE(TEXT(SOURCE!H2056,"????0"),"  ","")," ",""))), "")&amp;
      SUBSTITUTE(SUBSTITUTE(TEXT(SOURCE!H2056,"????0"),"  ","")," ","")&amp;","&amp;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      "},"&amp;IF(SOURCE!O2056&lt;&gt;"",""&amp;SOURCE!O2056,"")
 )
)
)</f>
        <v>/* 2008 */  { fnClAIM,                      NOPARAM,                     "EXITCLR",                                     "EXITCLR",                                     (0 &lt;&lt; TAM_MAX_BITS) |     0, CAT_NONE | SLS_UNCHANGED | US_ENABLED   | EIM_DISABLED},//clear HEX mode</v>
      </c>
    </row>
    <row r="2057" spans="1:1">
      <c r="A2057" s="154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",SOURCE!$V$2-5+4+1-1-LEN(SUBSTITUTE(SUBSTITUTE(TEXT(SOURCE!H2057,"????0"),"  ","")," ",""))), "")&amp;
      SUBSTITUTE(SUBSTITUTE(TEXT(SOURCE!H2057,"????0"),"  ","")," ","")&amp;","&amp;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      "},"&amp;IF(SOURCE!O2057&lt;&gt;"",""&amp;SOURCE!O2057,"")
 )
)
)</f>
        <v>/* 2009 */  { fnShoiXRepeats,               TM_VALUE,                    "",                                            "DISP_SI",                                     (0 &lt;&lt; TAM_MAX_BITS) |     3, CAT_NONE | SLS_UNCHANGED | US_UNCHANGED | EIM_DISABLED},//JM SHOI</v>
      </c>
    </row>
    <row r="2058" spans="1:1">
      <c r="A2058" s="154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",SOURCE!$V$2-5+4+1-1-LEN(SUBSTITUTE(SUBSTITUTE(TEXT(SOURCE!H2058,"????0"),"  ","")," ",""))), "")&amp;
      SUBSTITUTE(SUBSTITUTE(TEXT(SOURCE!H2058,"????0"),"  ","")," ","")&amp;","&amp;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      "},"&amp;IF(SOURCE!O2058&lt;&gt;"",""&amp;SOURCE!O2058,"")
 )
)
)</f>
        <v>/* 2010 */  { fnScale,                      NOPARAM,                     "",                                            "TICKS",                                       (0 &lt;&lt; TAM_MAX_BITS) |     0, CAT_NONE | SLS_UNCHANGED | US_UNCHANGED | EIM_DISABLED},//JM GRAPHING</v>
      </c>
    </row>
    <row r="2059" spans="1:1">
      <c r="A2059" s="154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",SOURCE!$V$2-5+4+1-1-LEN(SUBSTITUTE(SUBSTITUTE(TEXT(SOURCE!H2059,"????0"),"  ","")," ",""))), "")&amp;
      SUBSTITUTE(SUBSTITUTE(TEXT(SOURCE!H2059,"????0"),"  ","")," ","")&amp;","&amp;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      "},"&amp;IF(SOURCE!O2059&lt;&gt;"",""&amp;SOURCE!O2059,"")
 )
)
)</f>
        <v>/* 2011 */  { fnPlotLS,                     NOPARAM,                     "PLOTLS",                                      "PLOTLS",                                      (0 &lt;&lt; TAM_MAX_BITS) |     0, CAT_FNCT | SLS_UNCHANGED | US_UNCHANGED | EIM_DISABLED},</v>
      </c>
    </row>
    <row r="2060" spans="1:1">
      <c r="A2060" s="154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",SOURCE!$V$2-5+4+1-1-LEN(SUBSTITUTE(SUBSTITUTE(TEXT(SOURCE!H2060,"????0"),"  ","")," ",""))), "")&amp;
      SUBSTITUTE(SUBSTITUTE(TEXT(SOURCE!H2060,"????0"),"  ","")," ","")&amp;","&amp;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      "},"&amp;IF(SOURCE!O2060&lt;&gt;"",""&amp;SOURCE!O2060,"")
 )
)
)</f>
        <v>/* 2012 */  { fnPline,                      NOPARAM,                     "",                                            "LINE",                                        (0 &lt;&lt; TAM_MAX_BITS) |     0, CAT_NONE | SLS_UNCHANGED | US_UNCHANGED | EIM_DISABLED},//GRAPH</v>
      </c>
    </row>
    <row r="2061" spans="1:1">
      <c r="A2061" s="154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",SOURCE!$V$2-5+4+1-1-LEN(SUBSTITUTE(SUBSTITUTE(TEXT(SOURCE!H2061,"????0"),"  ","")," ",""))), "")&amp;
      SUBSTITUTE(SUBSTITUTE(TEXT(SOURCE!H2061,"????0"),"  ","")," ","")&amp;","&amp;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      "},"&amp;IF(SOURCE!O2061&lt;&gt;"",""&amp;SOURCE!O2061,"")
 )
)
)</f>
        <v>/* 2013 */  { fnPcros,                      NOPARAM,                     "",                                            "CROSS",                                       (0 &lt;&lt; TAM_MAX_BITS) |     0, CAT_NONE | SLS_UNCHANGED | US_UNCHANGED | EIM_DISABLED},//GRAPH</v>
      </c>
    </row>
    <row r="2062" spans="1:1">
      <c r="A2062" s="154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",SOURCE!$V$2-5+4+1-1-LEN(SUBSTITUTE(SUBSTITUTE(TEXT(SOURCE!H2062,"????0"),"  ","")," ",""))), "")&amp;
      SUBSTITUTE(SUBSTITUTE(TEXT(SOURCE!H2062,"????0"),"  ","")," ","")&amp;","&amp;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      "},"&amp;IF(SOURCE!O2062&lt;&gt;"",""&amp;SOURCE!O2062,"")
 )
)
)</f>
        <v>/* 2014 */  { fnPbox,                       NOPARAM,                     "",                                            "BOX",                                         (0 &lt;&lt; TAM_MAX_BITS) |     0, CAT_NONE | SLS_UNCHANGED | US_UNCHANGED | EIM_DISABLED},//GRAPH</v>
      </c>
    </row>
    <row r="2063" spans="1:1">
      <c r="A2063" s="154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",SOURCE!$V$2-5+4+1-1-LEN(SUBSTITUTE(SUBSTITUTE(TEXT(SOURCE!H2063,"????0"),"  ","")," ",""))), "")&amp;
      SUBSTITUTE(SUBSTITUTE(TEXT(SOURCE!H2063,"????0"),"  ","")," ","")&amp;","&amp;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      "},"&amp;IF(SOURCE!O2063&lt;&gt;"",""&amp;SOURCE!O2063,"")
 )
)
)</f>
        <v>/* 2015 */  { fnPvect,                      NOPARAM,                     "",                                            "VECT",                                        (0 &lt;&lt; TAM_MAX_BITS) |     0, CAT_NONE | SLS_UNCHANGED | US_UNCHANGED | EIM_DISABLED},//JM VECTOR MODE</v>
      </c>
    </row>
    <row r="2064" spans="1:1">
      <c r="A2064" s="154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",SOURCE!$V$2-5+4+1-1-LEN(SUBSTITUTE(SUBSTITUTE(TEXT(SOURCE!H2064,"????0"),"  ","")," ",""))), "")&amp;
      SUBSTITUTE(SUBSTITUTE(TEXT(SOURCE!H2064,"????0"),"  ","")," ","")&amp;","&amp;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      "},"&amp;IF(SOURCE!O2064&lt;&gt;"",""&amp;SOURCE!O2064,"")
 )
)
)</f>
        <v>/* 2016 */  { fnPNvect,                     NOPARAM,                     "",                                            "N.VECT",                                      (0 &lt;&lt; TAM_MAX_BITS) |     0, CAT_NONE | SLS_UNCHANGED | US_UNCHANGED | EIM_DISABLED},//JM VECTOR MODE</v>
      </c>
    </row>
    <row r="2065" spans="1:1">
      <c r="A2065" s="154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",SOURCE!$V$2-5+4+1-1-LEN(SUBSTITUTE(SUBSTITUTE(TEXT(SOURCE!H2065,"????0"),"  ","")," ",""))), "")&amp;
      SUBSTITUTE(SUBSTITUTE(TEXT(SOURCE!H2065,"????0"),"  ","")," ","")&amp;","&amp;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      "},"&amp;IF(SOURCE!O2065&lt;&gt;"",""&amp;SOURCE!O2065,"")
 )
)
)</f>
        <v>/* 2017 */  { fnPx,                         NOPARAM,                     "",                                            "MAGN.X",                                      (0 &lt;&lt; TAM_MAX_BITS) |     0, CAT_NONE | SLS_UNCHANGED | US_UNCHANGED | EIM_DISABLED},</v>
      </c>
    </row>
    <row r="2066" spans="1:1">
      <c r="A2066" s="154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",SOURCE!$V$2-5+4+1-1-LEN(SUBSTITUTE(SUBSTITUTE(TEXT(SOURCE!H2066,"????0"),"  ","")," ",""))), "")&amp;
      SUBSTITUTE(SUBSTITUTE(TEXT(SOURCE!H2066,"????0"),"  ","")," ","")&amp;","&amp;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      "},"&amp;IF(SOURCE!O2066&lt;&gt;"",""&amp;SOURCE!O2066,"")
 )
)
)</f>
        <v>/* 2018 */  { fnPy,                         NOPARAM,                     "",                                            "MAGN.Y",                                      (0 &lt;&lt; TAM_MAX_BITS) |     0, CAT_NONE | SLS_UNCHANGED | US_UNCHANGED | EIM_DISABLED},</v>
      </c>
    </row>
    <row r="2067" spans="1:1">
      <c r="A2067" s="154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",SOURCE!$V$2-5+4+1-1-LEN(SUBSTITUTE(SUBSTITUTE(TEXT(SOURCE!H2067,"????0"),"  ","")," ",""))), "")&amp;
      SUBSTITUTE(SUBSTITUTE(TEXT(SOURCE!H2067,"????0"),"  ","")," ","")&amp;","&amp;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      "},"&amp;IF(SOURCE!O2067&lt;&gt;"",""&amp;SOURCE!O2067,"")
 )
)
)</f>
        <v>/* 2019 */  { fnGraph,                      9,                           "",                                            "SOLV2",                                       (0 &lt;&lt; TAM_MAX_BITS) |     0, CAT_NONE | SLS_UNCHANGED | US_UNCHANGED | EIM_DISABLED},</v>
      </c>
    </row>
    <row r="2068" spans="1:1">
      <c r="A2068" s="154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",SOURCE!$V$2-5+4+1-1-LEN(SUBSTITUTE(SUBSTITUTE(TEXT(SOURCE!H2068,"????0"),"  ","")," ",""))), "")&amp;
      SUBSTITUTE(SUBSTITUTE(TEXT(SOURCE!H2068,"????0"),"  ","")," ","")&amp;","&amp;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      "},"&amp;IF(SOURCE!O2068&lt;&gt;"",""&amp;SOURCE!O2068,"")
 )
)
)</f>
        <v>/* 2020 */  { fnGraph,                      10,                          "",                                            "SOLV3",                                       (0 &lt;&lt; TAM_MAX_BITS) |     0, CAT_NONE | SLS_UNCHANGED | US_UNCHANGED | EIM_DISABLED},</v>
      </c>
    </row>
    <row r="2069" spans="1:1">
      <c r="A2069" s="154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",SOURCE!$V$2-5+4+1-1-LEN(SUBSTITUTE(SUBSTITUTE(TEXT(SOURCE!H2069,"????0"),"  ","")," ",""))), "")&amp;
      SUBSTITUTE(SUBSTITUTE(TEXT(SOURCE!H2069,"????0"),"  ","")," ","")&amp;","&amp;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      "},"&amp;IF(SOURCE!O2069&lt;&gt;"",""&amp;SOURCE!O2069,"")
 )
)
)</f>
        <v>/* 2021 */  { fnGraph,                      11,                          "DEMO1",                                       "DEMO1",                                       (0 &lt;&lt; TAM_MAX_BITS) |     0, CAT_FNCT | SLS_UNCHANGED | US_UNCHANGED | EIM_DISABLED},</v>
      </c>
    </row>
    <row r="2070" spans="1:1">
      <c r="A2070" s="154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",SOURCE!$V$2-5+4+1-1-LEN(SUBSTITUTE(SUBSTITUTE(TEXT(SOURCE!H2070,"????0"),"  ","")," ",""))), "")&amp;
      SUBSTITUTE(SUBSTITUTE(TEXT(SOURCE!H2070,"????0"),"  ","")," ","")&amp;","&amp;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      "},"&amp;IF(SOURCE!O2070&lt;&gt;"",""&amp;SOURCE!O2070,"")
 )
)
)</f>
        <v>/* 2022 */  { fnGraph,                      12,                          "DEMO2",                                       "DEMO2",                                       (0 &lt;&lt; TAM_MAX_BITS) |     0, CAT_FNCT | SLS_UNCHANGED | US_UNCHANGED | EIM_DISABLED},</v>
      </c>
    </row>
    <row r="2071" spans="1:1">
      <c r="A2071" s="154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",SOURCE!$V$2-5+4+1-1-LEN(SUBSTITUTE(SUBSTITUTE(TEXT(SOURCE!H2071,"????0"),"  ","")," ",""))), "")&amp;
      SUBSTITUTE(SUBSTITUTE(TEXT(SOURCE!H2071,"????0"),"  ","")," ","")&amp;","&amp;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      "},"&amp;IF(SOURCE!O2071&lt;&gt;"",""&amp;SOURCE!O2071,"")
 )
)
)</f>
        <v>/* 2023 */  { fnGraph,                      13,                          "DEMO3",                                       "DEMO3",                                       (0 &lt;&lt; TAM_MAX_BITS) |     0, CAT_FNCT | SLS_UNCHANGED | US_UNCHANGED | EIM_DISABLED},</v>
      </c>
    </row>
    <row r="2072" spans="1:1">
      <c r="A2072" s="154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",SOURCE!$V$2-5+4+1-1-LEN(SUBSTITUTE(SUBSTITUTE(TEXT(SOURCE!H2072,"????0"),"  ","")," ",""))), "")&amp;
      SUBSTITUTE(SUBSTITUTE(TEXT(SOURCE!H2072,"????0"),"  ","")," ","")&amp;","&amp;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      "},"&amp;IF(SOURCE!O2072&lt;&gt;"",""&amp;SOURCE!O2072,"")
 )
)
)</f>
        <v>/* 2024 */  { fnGraph,                      14,                          "DEMO4",                                       "DEMO4",                                       (0 &lt;&lt; TAM_MAX_BITS) |     0, CAT_FNCT | SLS_UNCHANGED | US_UNCHANGED | EIM_DISABLED},</v>
      </c>
    </row>
    <row r="2073" spans="1:1">
      <c r="A2073" s="154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",SOURCE!$V$2-5+4+1-1-LEN(SUBSTITUTE(SUBSTITUTE(TEXT(SOURCE!H2073,"????0"),"  ","")," ",""))), "")&amp;
      SUBSTITUTE(SUBSTITUTE(TEXT(SOURCE!H2073,"????0"),"  ","")," ","")&amp;","&amp;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      "},"&amp;IF(SOURCE!O2073&lt;&gt;"",""&amp;SOURCE!O2073,"")
 )
)
)</f>
        <v>/* 2025 */  { fnGraph,                      15,                          "DEMO5",                                       "DEMO5",                                       (0 &lt;&lt; TAM_MAX_BITS) |     0, CAT_FNCT | SLS_UNCHANGED | US_UNCHANGED | EIM_DISABLED},</v>
      </c>
    </row>
    <row r="2074" spans="1:1">
      <c r="A2074" s="154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",SOURCE!$V$2-5+4+1-1-LEN(SUBSTITUTE(SUBSTITUTE(TEXT(SOURCE!H2074,"????0"),"  ","")," ",""))), "")&amp;
      SUBSTITUTE(SUBSTITUTE(TEXT(SOURCE!H2074,"????0"),"  ","")," ","")&amp;","&amp;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      "},"&amp;IF(SOURCE!O2074&lt;&gt;"",""&amp;SOURCE!O2074,"")
 )
)
)</f>
        <v>/* 2026 */  { fnGraph,                      16,                          "DEMO6",                                       "DEMO6",                                       (0 &lt;&lt; TAM_MAX_BITS) |     0, CAT_FNCT | SLS_UNCHANGED | US_UNCHANGED | EIM_DISABLED},</v>
      </c>
    </row>
    <row r="2075" spans="1:1">
      <c r="A2075" s="154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",SOURCE!$V$2-5+4+1-1-LEN(SUBSTITUTE(SUBSTITUTE(TEXT(SOURCE!H2075,"????0"),"  ","")," ",""))), "")&amp;
      SUBSTITUTE(SUBSTITUTE(TEXT(SOURCE!H2075,"????0"),"  ","")," ","")&amp;","&amp;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      "},"&amp;IF(SOURCE!O2075&lt;&gt;"",""&amp;SOURCE!O2075,"")
 )
)
)</f>
        <v>/* 2027 */  { fnPintg,                      NOPARAM,                     "",                                            STD_SIGMA STD_y_BAR STD_DELTA "x",             (0 &lt;&lt; TAM_MAX_BITS) |     0, CAT_NONE | SLS_UNCHANGED | US_UNCHANGED | EIM_DISABLED},//GRAPH</v>
      </c>
    </row>
    <row r="2076" spans="1:1">
      <c r="A2076" s="154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",SOURCE!$V$2-5+4+1-1-LEN(SUBSTITUTE(SUBSTITUTE(TEXT(SOURCE!H2076,"????0"),"  ","")," ",""))), "")&amp;
      SUBSTITUTE(SUBSTITUTE(TEXT(SOURCE!H2076,"????0"),"  ","")," ","")&amp;","&amp;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      "},"&amp;IF(SOURCE!O2076&lt;&gt;"",""&amp;SOURCE!O2076,"")
 )
)
)</f>
        <v>/* 2028 */  { fnPdiff,                      NOPARAM,                     "",                                            STD_DELTA "y/" STD_DELTA "x",                  (0 &lt;&lt; TAM_MAX_BITS) |     0, CAT_NONE | SLS_UNCHANGED | US_UNCHANGED | EIM_DISABLED},//GRAPH</v>
      </c>
    </row>
    <row r="2077" spans="1:1">
      <c r="A2077" s="154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",SOURCE!$V$2-5+4+1-1-LEN(SUBSTITUTE(SUBSTITUTE(TEXT(SOURCE!H2077,"????0"),"  ","")," ",""))), "")&amp;
      SUBSTITUTE(SUBSTITUTE(TEXT(SOURCE!H2077,"????0"),"  ","")," ","")&amp;","&amp;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      "},"&amp;IF(SOURCE!O2077&lt;&gt;"",""&amp;SOURCE!O2077,"")
 )
)
)</f>
        <v>/* 2029 */  { fnPrms,                       NOPARAM,                     "",                                            "RMS",                                         (0 &lt;&lt; TAM_MAX_BITS) |     0, CAT_NONE | SLS_UNCHANGED | US_UNCHANGED | EIM_DISABLED},//GRAPH</v>
      </c>
    </row>
    <row r="2078" spans="1:1">
      <c r="A2078" s="154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",SOURCE!$V$2-5+4+1-1-LEN(SUBSTITUTE(SUBSTITUTE(TEXT(SOURCE!H2078,"????0"),"  ","")," ",""))), "")&amp;
      SUBSTITUTE(SUBSTITUTE(TEXT(SOURCE!H2078,"????0"),"  ","")," ","")&amp;","&amp;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      "},"&amp;IF(SOURCE!O2078&lt;&gt;"",""&amp;SOURCE!O2078,"")
 )
)
)</f>
        <v>/* 2030 */  { fnPshade,                     NOPARAM,                     "",                                            STD_INTEGRAL "AREA",                           (0 &lt;&lt; TAM_MAX_BITS) |     0, CAT_NONE | SLS_UNCHANGED | US_UNCHANGED | EIM_DISABLED},//GRAPH</v>
      </c>
    </row>
    <row r="2079" spans="1:1">
      <c r="A2079" s="154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",SOURCE!$V$2-5+4+1-1-LEN(SUBSTITUTE(SUBSTITUTE(TEXT(SOURCE!H2079,"????0"),"  ","")," ",""))), "")&amp;
      SUBSTITUTE(SUBSTITUTE(TEXT(SOURCE!H2079,"????0"),"  ","")," ","")&amp;","&amp;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      "},"&amp;IF(SOURCE!O2079&lt;&gt;"",""&amp;SOURCE!O2079,"")
 )
)
)</f>
        <v>/* 2031 */  { itemToBeCoded,                NOPARAM,                     "PLOTMNU",                                     "PLOTMNU",                                     (0 &lt;&lt; TAM_MAX_BITS) |     0, CAT_MENU | SLS_UNCHANGED | US_UNCHANGED | EIM_DISABLED},</v>
      </c>
    </row>
    <row r="2080" spans="1:1">
      <c r="A2080" s="154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",SOURCE!$V$2-5+4+1-1-LEN(SUBSTITUTE(SUBSTITUTE(TEXT(SOURCE!H2080,"????0"),"  ","")," ",""))), "")&amp;
      SUBSTITUTE(SUBSTITUTE(TEXT(SOURCE!H2080,"????0"),"  ","")," ","")&amp;","&amp;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      "},"&amp;IF(SOURCE!O2080&lt;&gt;"",""&amp;SOURCE!O2080,"")
 )
)
)</f>
        <v>/* 2032 */  { fnSetSetJM,                   JC_NL,                       "",                                            STD_num,                                       (0 &lt;&lt; TAM_MAX_BITS) |     0, CAT_NONE | SLS_UNCHANGED | US_UNCHANGED | EIM_DISABLED},</v>
      </c>
    </row>
    <row r="2081" spans="1:1">
      <c r="A2081" s="154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",SOURCE!$V$2-5+4+1-1-LEN(SUBSTITUTE(SUBSTITUTE(TEXT(SOURCE!H2081,"????0"),"  ","")," ",""))), "")&amp;
      SUBSTITUTE(SUBSTITUTE(TEXT(SOURCE!H2081,"????0"),"  ","")," ","")&amp;","&amp;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      "},"&amp;IF(SOURCE!O2081&lt;&gt;"",""&amp;SOURCE!O2081,"")
 )
)
)</f>
        <v>/* 2033 */  { itemToBeCoded,                NOPARAM,                     "",                                            "NLock",                                       (0 &lt;&lt; TAM_MAX_BITS) |     0, CAT_NONE | SLS_UNCHANGED | US_UNCHANGED | EIM_DISABLED},</v>
      </c>
    </row>
    <row r="2082" spans="1:1">
      <c r="A2082" s="154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",SOURCE!$V$2-5+4+1-1-LEN(SUBSTITUTE(SUBSTITUTE(TEXT(SOURCE!H2082,"????0"),"  ","")," ",""))), "")&amp;
      SUBSTITUTE(SUBSTITUTE(TEXT(SOURCE!H2082,"????0"),"  ","")," ","")&amp;","&amp;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      "},"&amp;IF(SOURCE!O2082&lt;&gt;"",""&amp;SOURCE!O2082,"")
 )
)
)</f>
        <v>/* 2034 */  { itemToBeCoded,                NOPARAM,                     "",                                            "Nulock",                                      (0 &lt;&lt; TAM_MAX_BITS) |     0, CAT_NONE | SLS_UNCHANGED | US_UNCHANGED | EIM_DISABLED},</v>
      </c>
    </row>
    <row r="2083" spans="1:1">
      <c r="A2083" s="154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",SOURCE!$V$2-5+4+1-1-LEN(SUBSTITUTE(SUBSTITUTE(TEXT(SOURCE!H2083,"????0"),"  ","")," ",""))), "")&amp;
      SUBSTITUTE(SUBSTITUTE(TEXT(SOURCE!H2083,"????0"),"  ","")," ","")&amp;","&amp;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      "},"&amp;IF(SOURCE!O2083&lt;&gt;"",""&amp;SOURCE!O2083,"")
 )
)
)</f>
        <v>/* 2035 */  { addItemToBuffer,              ITM_EEXCHR,                  "",                                            STD_SUB_E_OUTLINE,                             (0 &lt;&lt; TAM_MAX_BITS) |     0, CAT_NONE | SLS_UNCHANGED | US_UNCHANGED | EIM_DISABLED},</v>
      </c>
    </row>
    <row r="2084" spans="1:1">
      <c r="A2084" s="154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",SOURCE!$V$2-5+4+1-1-LEN(SUBSTITUTE(SUBSTITUTE(TEXT(SOURCE!H2084,"????0"),"  ","")," ",""))), "")&amp;
      SUBSTITUTE(SUBSTITUTE(TEXT(SOURCE!H2084,"????0"),"  ","")," ","")&amp;","&amp;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      "},"&amp;IF(SOURCE!O2084&lt;&gt;"",""&amp;SOURCE!O2084,"")
 )
)
)</f>
        <v>/* 2036 */  { fnClGrf,                      NOPARAM,                     "CLGRF",                                       "CLGRF",                                       (0 &lt;&lt; TAM_MAX_BITS) |     0, CAT_FNCT | SLS_UNCHANGED | US_ENABLED   | EIM_DISABLED},</v>
      </c>
    </row>
    <row r="2085" spans="1:1">
      <c r="A2085" s="154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",SOURCE!$V$2-5+4+1-1-LEN(SUBSTITUTE(SUBSTITUTE(TEXT(SOURCE!H2085,"????0"),"  ","")," ",""))), "")&amp;
      SUBSTITUTE(SUBSTITUTE(TEXT(SOURCE!H2085,"????0"),"  ","")," ","")&amp;","&amp;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      "},"&amp;IF(SOURCE!O2085&lt;&gt;"",""&amp;SOURCE!O2085,"")
 )
)
)</f>
        <v>/* 2037 */  { fnPzoom,                      1,                           "",                                            "ZOOMx",                                       (0 &lt;&lt; TAM_MAX_BITS) |     0, CAT_NONE | SLS_UNCHANGED | US_UNCHANGED | EIM_DISABLED},//GRAPH</v>
      </c>
    </row>
    <row r="2086" spans="1:1">
      <c r="A2086" s="154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",SOURCE!$V$2-5+4+1-1-LEN(SUBSTITUTE(SUBSTITUTE(TEXT(SOURCE!H2086,"????0"),"  ","")," ",""))), "")&amp;
      SUBSTITUTE(SUBSTITUTE(TEXT(SOURCE!H2086,"????0"),"  ","")," ","")&amp;","&amp;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      "},"&amp;IF(SOURCE!O2086&lt;&gt;"",""&amp;SOURCE!O2086,"")
 )
)
)</f>
        <v>/* 2038 */  { fnPzoom,                      2,                           "",                                            "ZOOMy",                                       (0 &lt;&lt; TAM_MAX_BITS) |     0, CAT_NONE | SLS_UNCHANGED | US_UNCHANGED | EIM_DISABLED},//GRAPH</v>
      </c>
    </row>
    <row r="2087" spans="1:1">
      <c r="A2087" s="154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",SOURCE!$V$2-5+4+1-1-LEN(SUBSTITUTE(SUBSTITUTE(TEXT(SOURCE!H2087,"????0"),"  ","")," ",""))), "")&amp;
      SUBSTITUTE(SUBSTITUTE(TEXT(SOURCE!H2087,"????0"),"  ","")," ","")&amp;","&amp;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      "},"&amp;IF(SOURCE!O2087&lt;&gt;"",""&amp;SOURCE!O2087,"")
 )
)
)</f>
        <v>/* 2039 */  { fnGraph,                      20,                          "X.SOLV",                                      "X.SOLV",                                      (0 &lt;&lt; TAM_MAX_BITS) |     0, CAT_FNCT | SLS_UNCHANGED | US_UNCHANGED | EIM_DISABLED},</v>
      </c>
    </row>
    <row r="2088" spans="1:1">
      <c r="A2088" s="154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",SOURCE!$V$2-5+4+1-1-LEN(SUBSTITUTE(SUBSTITUTE(TEXT(SOURCE!H2088,"????0"),"  ","")," ",""))), "")&amp;
      SUBSTITUTE(SUBSTITUTE(TEXT(SOURCE!H2088,"????0"),"  ","")," ","")&amp;","&amp;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      "},"&amp;IF(SOURCE!O2088&lt;&gt;"",""&amp;SOURCE!O2088,"")
 )
)
)</f>
        <v>/* 2040 */  { fnGraph,                      21,                          "X.PLOT",                                      "X.PLOT",                                      (0 &lt;&lt; TAM_MAX_BITS) |     0, CAT_FNCT | SLS_UNCHANGED | US_UNCHANGED | EIM_DISABLED},</v>
      </c>
    </row>
    <row r="2089" spans="1:1">
      <c r="A2089" s="154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",SOURCE!$V$2-5+4+1-1-LEN(SUBSTITUTE(SUBSTITUTE(TEXT(SOURCE!H2089,"????0"),"  ","")," ",""))), "")&amp;
      SUBSTITUTE(SUBSTITUTE(TEXT(SOURCE!H2089,"????0"),"  ","")," ","")&amp;","&amp;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      "},"&amp;IF(SOURCE!O2089&lt;&gt;"",""&amp;SOURCE!O2089,"")
 )
)
)</f>
        <v>/* 2041 */  { fnGraph,                      22,                          "X.DEMO",                                      "X.DEMO",                                      (0 &lt;&lt; TAM_MAX_BITS) |     0, CAT_FNCT | SLS_UNCHANGED | US_UNCHANGED | EIM_DISABLED},</v>
      </c>
    </row>
    <row r="2090" spans="1:1">
      <c r="A2090" s="154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",SOURCE!$V$2-5+4+1-1-LEN(SUBSTITUTE(SUBSTITUTE(TEXT(SOURCE!H2090,"????0"),"  ","")," ",""))), "")&amp;
      SUBSTITUTE(SUBSTITUTE(TEXT(SOURCE!H2090,"????0"),"  ","")," ","")&amp;","&amp;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      "},"&amp;IF(SOURCE!O2090&lt;&gt;"",""&amp;SOURCE!O2090,"")
 )
)
)</f>
        <v>/* 2042 */  { fnP_All_Regs,                 1,                           "PRN",                                         "PRN",                                         (0 &lt;&lt; TAM_MAX_BITS) |     0, CAT_FNCT | SLS_UNCHANGED | US_UNCHANGED | EIM_DISABLED},</v>
      </c>
    </row>
    <row r="2091" spans="1:1">
      <c r="A2091" s="154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",SOURCE!$V$2-5+4+1-1-LEN(SUBSTITUTE(SUBSTITUTE(TEXT(SOURCE!H2091,"????0"),"  ","")," ",""))), "")&amp;
      SUBSTITUTE(SUBSTITUTE(TEXT(SOURCE!H2091,"????0"),"  ","")," ","")&amp;","&amp;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      "},"&amp;IF(SOURCE!O2091&lt;&gt;"",""&amp;SOURCE!O2091,"")
 )
)
)</f>
        <v>/* 2043 */  { fnPlot,                       NOPARAM,                     "PLOTXY",                                      "PLOTXY",                                      (0 &lt;&lt; TAM_MAX_BITS) |     0, CAT_FNCT | SLS_ENABLED   | US_ENABLED   | EIM_DISABLED},</v>
      </c>
    </row>
    <row r="2092" spans="1:1">
      <c r="A2092" s="154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",SOURCE!$V$2-5+4+1-1-LEN(SUBSTITUTE(SUBSTITUTE(TEXT(SOURCE!H2092,"????0"),"  ","")," ",""))), "")&amp;
      SUBSTITUTE(SUBSTITUTE(TEXT(SOURCE!H2092,"????0"),"  ","")," ","")&amp;","&amp;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      "},"&amp;IF(SOURCE!O2092&lt;&gt;"",""&amp;SOURCE!O2092,"")
 )
)
)</f>
        <v>/* 2044 */  { fnJM,                         47,                          "",                                            "M" STD_RIGHT_ARROW "zyx",                     (0 &lt;&lt; TAM_MAX_BITS) |     0, CAT_NONE | SLS_UNCHANGED | US_UNCHANGED | EIM_DISABLED},</v>
      </c>
    </row>
    <row r="2093" spans="1:1">
      <c r="A2093" s="154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",SOURCE!$V$2-5+4+1-1-LEN(SUBSTITUTE(SUBSTITUTE(TEXT(SOURCE!H2093,"????0"),"  ","")," ",""))), "")&amp;
      SUBSTITUTE(SUBSTITUTE(TEXT(SOURCE!H2093,"????0"),"  ","")," ","")&amp;","&amp;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      "},"&amp;IF(SOURCE!O2093&lt;&gt;"",""&amp;SOURCE!O2093,"")
 )
)
)</f>
        <v>/* 2045 */  { fnPlotReset,                  NOPARAM,                     "PLTRST",                                      "PLTRST",                                      (0 &lt;&lt; TAM_MAX_BITS) |     0, CAT_FNCT | SLS_ENABLED   | US_ENABLED   | EIM_DISABLED},</v>
      </c>
    </row>
    <row r="2094" spans="1:1">
      <c r="A2094" s="154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",SOURCE!$V$2-5+4+1-1-LEN(SUBSTITUTE(SUBSTITUTE(TEXT(SOURCE!H2094,"????0"),"  ","")," ",""))), "")&amp;
      SUBSTITUTE(SUBSTITUTE(TEXT(SOURCE!H2094,"????0"),"  ","")," ","")&amp;","&amp;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      "},"&amp;IF(SOURCE!O2094&lt;&gt;"",""&amp;SOURCE!O2094,"")
 )
)
)</f>
        <v>/* 2046 */  { fnStatDemo0,                  NOPARAM,                     "",                                             "DEMO0"                ,                      (0 &lt;&lt; TAM_MAX_BITS) |     0, CAT_NONE | SLS_ENABLED   | US_ENABLED   | EIM_DISABLED},</v>
      </c>
    </row>
    <row r="2095" spans="1:1">
      <c r="A2095" s="154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",SOURCE!$V$2-5+4+1-1-LEN(SUBSTITUTE(SUBSTITUTE(TEXT(SOURCE!H2095,"????0"),"  ","")," ",""))), "")&amp;
      SUBSTITUTE(SUBSTITUTE(TEXT(SOURCE!H2095,"????0"),"  ","")," ","")&amp;","&amp;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      "},"&amp;IF(SOURCE!O2095&lt;&gt;"",""&amp;SOURCE!O2095,"")
 )
)
)</f>
        <v>/* 2047 */  { fnStatDemo1,                  NOPARAM,                     "",                                             "DEMO1"                ,                      (0 &lt;&lt; TAM_MAX_BITS) |     0, CAT_NONE | SLS_ENABLED   | US_ENABLED   | EIM_DISABLED},</v>
      </c>
    </row>
    <row r="2096" spans="1:1">
      <c r="A2096" s="154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",SOURCE!$V$2-5+4+1-1-LEN(SUBSTITUTE(SUBSTITUTE(TEXT(SOURCE!H2096,"????0"),"  ","")," ",""))), "")&amp;
      SUBSTITUTE(SUBSTITUTE(TEXT(SOURCE!H2096,"????0"),"  ","")," ","")&amp;","&amp;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      "},"&amp;IF(SOURCE!O2096&lt;&gt;"",""&amp;SOURCE!O2096,"")
 )
)
)</f>
        <v>/* 2048 */  { fnStatDemo2,                  NOPARAM,                     "",                                             "DEMO2"                ,                      (0 &lt;&lt; TAM_MAX_BITS) |     0, CAT_NONE | SLS_ENABLED   | US_ENABLED   | EIM_DISABLED},</v>
      </c>
    </row>
    <row r="2097" spans="1:1">
      <c r="A2097" s="154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",SOURCE!$V$2-5+4+1-1-LEN(SUBSTITUTE(SUBSTITUTE(TEXT(SOURCE!H2097,"????0"),"  ","")," ",""))), "")&amp;
      SUBSTITUTE(SUBSTITUTE(TEXT(SOURCE!H2097,"????0"),"  ","")," ","")&amp;","&amp;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      "},"&amp;IF(SOURCE!O2097&lt;&gt;"",""&amp;SOURCE!O2097,"")
 )
)
)</f>
        <v>/* 2049 */  { fnStatDemo105,                NOPARAM,                     "",                                            "DEM105",                                      (0 &lt;&lt; TAM_MAX_BITS) |     0, CAT_NONE | SLS_UNCHANGED | US_UNCHANGED | EIM_DISABLED},</v>
      </c>
    </row>
    <row r="2098" spans="1:1">
      <c r="A2098" s="154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",SOURCE!$V$2-5+4+1-1-LEN(SUBSTITUTE(SUBSTITUTE(TEXT(SOURCE!H2098,"????0"),"  ","")," ",""))), "")&amp;
      SUBSTITUTE(SUBSTITUTE(TEXT(SOURCE!H2098,"????0"),"  ","")," ","")&amp;","&amp;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      "},"&amp;IF(SOURCE!O2098&lt;&gt;"",""&amp;SOURCE!O2098,"")
 )
)
)</f>
        <v>/* 2050 */  { fnStatDemo107,                NOPARAM,                     "",                                            "DEM107",                                      (0 &lt;&lt; TAM_MAX_BITS) |     0, CAT_NONE | SLS_UNCHANGED | US_UNCHANGED | EIM_DISABLED},</v>
      </c>
    </row>
    <row r="2099" spans="1:1">
      <c r="A2099" s="154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",SOURCE!$V$2-5+4+1-1-LEN(SUBSTITUTE(SUBSTITUTE(TEXT(SOURCE!H2099,"????0"),"  ","")," ",""))), "")&amp;
      SUBSTITUTE(SUBSTITUTE(TEXT(SOURCE!H2099,"????0"),"  ","")," ","")&amp;","&amp;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      "},"&amp;IF(SOURCE!O2099&lt;&gt;"",""&amp;SOURCE!O2099,"")
 )
)
)</f>
        <v>/* 2051 */  { fnStatDemo109,                NOPARAM,                     "",                                            "DEM109",                                      (0 &lt;&lt; TAM_MAX_BITS) |     0, CAT_NONE | SLS_UNCHANGED | US_UNCHANGED | EIM_DISABLED},</v>
      </c>
    </row>
    <row r="2100" spans="1:1">
      <c r="A2100" s="154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",SOURCE!$V$2-5+4+1-1-LEN(SUBSTITUTE(SUBSTITUTE(TEXT(SOURCE!H2100,"????0"),"  ","")," ",""))), "")&amp;
      SUBSTITUTE(SUBSTITUTE(TEXT(SOURCE!H2100,"????0"),"  ","")," ","")&amp;","&amp;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      "},"&amp;IF(SOURCE!O2100&lt;&gt;"",""&amp;SOURCE!O2100,"")
 )
)
)</f>
        <v>/* 2052 */  { fnCurveFitting_T,             CF_EXPONENTIAL_FITTING_EX,   "ExpF",                                        "ExpF",                                        (0 &lt;&lt; TAM_MAX_BITS) |     0, CAT_FNCT | SLS_ENABLED   | US_ENABLED   | EIM_DISABLED},</v>
      </c>
    </row>
    <row r="2101" spans="1:1">
      <c r="A2101" s="154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",SOURCE!$V$2-5+4+1-1-LEN(SUBSTITUTE(SUBSTITUTE(TEXT(SOURCE!H2101,"????0"),"  ","")," ",""))), "")&amp;
      SUBSTITUTE(SUBSTITUTE(TEXT(SOURCE!H2101,"????0"),"  ","")," ","")&amp;","&amp;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      "},"&amp;IF(SOURCE!O2101&lt;&gt;"",""&amp;SOURCE!O2101,"")
 )
)
)</f>
        <v>/* 2053 */  { fnCurveFitting_T,             CF_LINEAR_FITTING_EX,        "LinF",                                        "LinF",                                        (0 &lt;&lt; TAM_MAX_BITS) |     0, CAT_FNCT | SLS_ENABLED   | US_ENABLED   | EIM_DISABLED},</v>
      </c>
    </row>
    <row r="2102" spans="1:1">
      <c r="A2102" s="154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",SOURCE!$V$2-5+4+1-1-LEN(SUBSTITUTE(SUBSTITUTE(TEXT(SOURCE!H2102,"????0"),"  ","")," ",""))), "")&amp;
      SUBSTITUTE(SUBSTITUTE(TEXT(SOURCE!H2102,"????0"),"  ","")," ","")&amp;","&amp;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      "},"&amp;IF(SOURCE!O2102&lt;&gt;"",""&amp;SOURCE!O2102,"")
 )
)
)</f>
        <v>/* 2054 */  { fnCurveFitting_T,             CF_LOGARITHMIC_FITTING_EX,   "LogF",                                        "LogF",                                        (0 &lt;&lt; TAM_MAX_BITS) |     0, CAT_FNCT | SLS_ENABLED   | US_ENABLED   | EIM_DISABLED},</v>
      </c>
    </row>
    <row r="2103" spans="1:1">
      <c r="A2103" s="154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",SOURCE!$V$2-5+4+1-1-LEN(SUBSTITUTE(SUBSTITUTE(TEXT(SOURCE!H2103,"????0"),"  ","")," ",""))), "")&amp;
      SUBSTITUTE(SUBSTITUTE(TEXT(SOURCE!H2103,"????0"),"  ","")," ","")&amp;","&amp;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      "},"&amp;IF(SOURCE!O2103&lt;&gt;"",""&amp;SOURCE!O2103,"")
 )
)
)</f>
        <v>/* 2055 */  { fnCurveFitting_T,             CF_ORTHOGONAL_FITTING_EX,    "OrthoF",                                      "OrthoF",                                      (0 &lt;&lt; TAM_MAX_BITS) |     0, CAT_FNCT | SLS_ENABLED   | US_ENABLED   | EIM_DISABLED},</v>
      </c>
    </row>
    <row r="2104" spans="1:1">
      <c r="A2104" s="154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",SOURCE!$V$2-5+4+1-1-LEN(SUBSTITUTE(SUBSTITUTE(TEXT(SOURCE!H2104,"????0"),"  ","")," ",""))), "")&amp;
      SUBSTITUTE(SUBSTITUTE(TEXT(SOURCE!H2104,"????0"),"  ","")," ","")&amp;","&amp;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      "},"&amp;IF(SOURCE!O2104&lt;&gt;"",""&amp;SOURCE!O2104,"")
 )
)
)</f>
        <v>/* 2056 */  { fnCurveFitting_T,             CF_POWER_FITTING_EX,         "PowerF",                                      "PowerF",                                      (0 &lt;&lt; TAM_MAX_BITS) |     0, CAT_FNCT | SLS_ENABLED   | US_ENABLED   | EIM_DISABLED},</v>
      </c>
    </row>
    <row r="2105" spans="1:1">
      <c r="A2105" s="154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",SOURCE!$V$2-5+4+1-1-LEN(SUBSTITUTE(SUBSTITUTE(TEXT(SOURCE!H2105,"????0"),"  ","")," ",""))), "")&amp;
      SUBSTITUTE(SUBSTITUTE(TEXT(SOURCE!H2105,"????0"),"  ","")," ","")&amp;","&amp;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      "},"&amp;IF(SOURCE!O2105&lt;&gt;"",""&amp;SOURCE!O2105,"")
 )
)
)</f>
        <v>/* 2057 */  { fnCurveFitting_T,             CF_GAUSS_FITTING_EX,         "GaussF",                                      "GaussF",                                      (0 &lt;&lt; TAM_MAX_BITS) |     0, CAT_FNCT | SLS_ENABLED   | US_ENABLED   | EIM_DISABLED},</v>
      </c>
    </row>
    <row r="2106" spans="1:1">
      <c r="A2106" s="154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",SOURCE!$V$2-5+4+1-1-LEN(SUBSTITUTE(SUBSTITUTE(TEXT(SOURCE!H2106,"????0"),"  ","")," ",""))), "")&amp;
      SUBSTITUTE(SUBSTITUTE(TEXT(SOURCE!H2106,"????0"),"  ","")," ","")&amp;","&amp;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      "},"&amp;IF(SOURCE!O2106&lt;&gt;"",""&amp;SOURCE!O2106,"")
 )
)
)</f>
        <v>/* 2058 */  { fnCurveFitting_T,             CF_CAUCHY_FITTING_EX,        "CauchF",                                      "CauchF",                                      (0 &lt;&lt; TAM_MAX_BITS) |     0, CAT_FNCT | SLS_ENABLED   | US_ENABLED   | EIM_DISABLED},</v>
      </c>
    </row>
    <row r="2107" spans="1:1">
      <c r="A2107" s="154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",SOURCE!$V$2-5+4+1-1-LEN(SUBSTITUTE(SUBSTITUTE(TEXT(SOURCE!H2107,"????0"),"  ","")," ",""))), "")&amp;
      SUBSTITUTE(SUBSTITUTE(TEXT(SOURCE!H2107,"????0"),"  ","")," ","")&amp;","&amp;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      "},"&amp;IF(SOURCE!O2107&lt;&gt;"",""&amp;SOURCE!O2107,"")
 )
)
)</f>
        <v>/* 2059 */  { fnCurveFitting_T,             CF_PARABOLIC_FITTING_EX,     "ParabF",                                      "ParabF",                                      (0 &lt;&lt; TAM_MAX_BITS) |     0, CAT_FNCT | SLS_ENABLED   | US_ENABLED   | EIM_DISABLED},</v>
      </c>
    </row>
    <row r="2108" spans="1:1">
      <c r="A2108" s="154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",SOURCE!$V$2-5+4+1-1-LEN(SUBSTITUTE(SUBSTITUTE(TEXT(SOURCE!H2108,"????0"),"  ","")," ",""))), "")&amp;
      SUBSTITUTE(SUBSTITUTE(TEXT(SOURCE!H2108,"????0"),"  ","")," ","")&amp;","&amp;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      "},"&amp;IF(SOURCE!O2108&lt;&gt;"",""&amp;SOURCE!O2108,"")
 )
)
)</f>
        <v>/* 2060 */  { fnCurveFitting_T,             CF_HYPERBOLIC_FITTING_EX,    "HypF",                                        "HypF",                                        (0 &lt;&lt; TAM_MAX_BITS) |     0, CAT_FNCT | SLS_ENABLED   | US_ENABLED   | EIM_DISABLED},</v>
      </c>
    </row>
    <row r="2109" spans="1:1">
      <c r="A2109" s="154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",SOURCE!$V$2-5+4+1-1-LEN(SUBSTITUTE(SUBSTITUTE(TEXT(SOURCE!H2109,"????0"),"  ","")," ",""))), "")&amp;
      SUBSTITUTE(SUBSTITUTE(TEXT(SOURCE!H2109,"????0"),"  ","")," ","")&amp;","&amp;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      "},"&amp;IF(SOURCE!O2109&lt;&gt;"",""&amp;SOURCE!O2109,"")
 )
)
)</f>
        <v>/* 2061 */  { fnCurveFitting_T,             CF_ROOT_FITTING_EX,          "RootF",                                       "RootF",                                       (0 &lt;&lt; TAM_MAX_BITS) |     0, CAT_FNCT | SLS_ENABLED   | US_ENABLED   | EIM_DISABLED},</v>
      </c>
    </row>
    <row r="2110" spans="1:1">
      <c r="A2110" s="154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",SOURCE!$V$2-5+4+1-1-LEN(SUBSTITUTE(SUBSTITUTE(TEXT(SOURCE!H2110,"????0"),"  ","")," ",""))), "")&amp;
      SUBSTITUTE(SUBSTITUTE(TEXT(SOURCE!H2110,"????0"),"  ","")," ","")&amp;","&amp;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      "},"&amp;IF(SOURCE!O2110&lt;&gt;"",""&amp;SOURCE!O2110,"")
 )
)
)</f>
        <v>/* 2062 */  { fnCurveFittingReset,          NOPARAM,                     "ResetF",                                      "ResetF",                                      (0 &lt;&lt; TAM_MAX_BITS) |     0, CAT_FNCT | SLS_ENABLED   | US_ENABLED   | EIM_DISABLED},</v>
      </c>
    </row>
    <row r="2111" spans="1:1">
      <c r="A2111" s="154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",SOURCE!$V$2-5+4+1-1-LEN(SUBSTITUTE(SUBSTITUTE(TEXT(SOURCE!H2111,"????0"),"  ","")," ",""))), "")&amp;
      SUBSTITUTE(SUBSTITUTE(TEXT(SOURCE!H2111,"????0"),"  ","")," ","")&amp;","&amp;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      "},"&amp;IF(SOURCE!O2111&lt;&gt;"",""&amp;SOURCE!O2111,"")
 )
)
)</f>
        <v>/* 2063 */  { fnSetSetJM,                   JC_EXFRAC,                   "EXFRAC",                                      "EXFRAC",                                      (0 &lt;&lt; TAM_MAX_BITS) |     0, CAT_FNCT | SLS_UNCHANGED | US_UNCHANGED | EIM_DISABLED},</v>
      </c>
    </row>
    <row r="2112" spans="1:1">
      <c r="A2112" s="154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",SOURCE!$V$2-5+4+1-1-LEN(SUBSTITUTE(SUBSTITUTE(TEXT(SOURCE!H2112,"????0"),"  ","")," ",""))), "")&amp;
      SUBSTITUTE(SUBSTITUTE(TEXT(SOURCE!H2112,"????0"),"  ","")," ","")&amp;","&amp;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      "},"&amp;IF(SOURCE!O2112&lt;&gt;"",""&amp;SOURCE!O2112,"")
 )
)
)</f>
        <v>/* 2064 */  { fnEqSolvGraph,                EQ_SOLVE,                    "xSLV",                                        "xSLV",                                        (0 &lt;&lt; TAM_MAX_BITS) |     0, CAT_NONE | SLS_UNCHANGED | US_UNCHANGED | EIM_DISABLED},</v>
      </c>
    </row>
    <row r="2113" spans="1:1">
      <c r="A2113" s="154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",SOURCE!$V$2-5+4+1-1-LEN(SUBSTITUTE(SUBSTITUTE(TEXT(SOURCE!H2113,"????0"),"  ","")," ",""))), "")&amp;
      SUBSTITUTE(SUBSTITUTE(TEXT(SOURCE!H2113,"????0"),"  ","")," ","")&amp;","&amp;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      "},"&amp;IF(SOURCE!O2113&lt;&gt;"",""&amp;SOURCE!O2113,"")
 )
)
)</f>
        <v>/* 2065 */  { fnEqSolvGraph,                EQ_PLOT,                     "xPLT",                                        "xPLT",                                        (0 &lt;&lt; TAM_MAX_BITS) |     0, CAT_NONE | SLS_UNCHANGED | US_UNCHANGED | EIM_DISABLED},</v>
      </c>
    </row>
    <row r="2114" spans="1:1">
      <c r="A2114" s="154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",SOURCE!$V$2-5+4+1-1-LEN(SUBSTITUTE(SUBSTITUTE(TEXT(SOURCE!H2114,"????0"),"  ","")," ",""))), "")&amp;
      SUBSTITUTE(SUBSTITUTE(TEXT(SOURCE!H2114,"????0"),"  ","")," ","")&amp;","&amp;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      "},"&amp;IF(SOURCE!O2114&lt;&gt;"",""&amp;SOURCE!O2114,"")
 )
)
)</f>
        <v/>
      </c>
    </row>
    <row r="2115" spans="1:1">
      <c r="A2115" s="154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",SOURCE!$V$2-5+4+1-1-LEN(SUBSTITUTE(SUBSTITUTE(TEXT(SOURCE!H2115,"????0"),"  ","")," ",""))), "")&amp;
      SUBSTITUTE(SUBSTITUTE(TEXT(SOURCE!H2115,"????0"),"  ","")," ","")&amp;","&amp;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      "},"&amp;IF(SOURCE!O2115&lt;&gt;"",""&amp;SOURCE!O2115,"")
 )
)
)</f>
        <v/>
      </c>
    </row>
    <row r="2116" spans="1:1">
      <c r="A2116" s="154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",SOURCE!$V$2-5+4+1-1-LEN(SUBSTITUTE(SUBSTITUTE(TEXT(SOURCE!H2116,"????0"),"  ","")," ",""))), "")&amp;
      SUBSTITUTE(SUBSTITUTE(TEXT(SOURCE!H2116,"????0"),"  ","")," ","")&amp;","&amp;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      "},"&amp;IF(SOURCE!O2116&lt;&gt;"",""&amp;SOURCE!O2116,"")
 )
)
)</f>
        <v/>
      </c>
    </row>
    <row r="2117" spans="1:1">
      <c r="A2117" s="154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",SOURCE!$V$2-5+4+1-1-LEN(SUBSTITUTE(SUBSTITUTE(TEXT(SOURCE!H2117,"????0"),"  ","")," ",""))), "")&amp;
      SUBSTITUTE(SUBSTITUTE(TEXT(SOURCE!H2117,"????0"),"  ","")," ","")&amp;","&amp;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      "},"&amp;IF(SOURCE!O2117&lt;&gt;"",""&amp;SOURCE!O2117,"")
 )
)
)</f>
        <v/>
      </c>
    </row>
    <row r="2118" spans="1:1">
      <c r="A2118" s="154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",SOURCE!$V$2-5+4+1-1-LEN(SUBSTITUTE(SUBSTITUTE(TEXT(SOURCE!H2118,"????0"),"  ","")," ",""))), "")&amp;
      SUBSTITUTE(SUBSTITUTE(TEXT(SOURCE!H2118,"????0"),"  ","")," ","")&amp;","&amp;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      "},"&amp;IF(SOURCE!O2118&lt;&gt;"",""&amp;SOURCE!O2118,"")
 )
)
)</f>
        <v/>
      </c>
    </row>
    <row r="2119" spans="1:1">
      <c r="A2119" s="154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",SOURCE!$V$2-5+4+1-1-LEN(SUBSTITUTE(SUBSTITUTE(TEXT(SOURCE!H2119,"????0"),"  ","")," ",""))), "")&amp;
      SUBSTITUTE(SUBSTITUTE(TEXT(SOURCE!H2119,"????0"),"  ","")," ","")&amp;","&amp;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      "},"&amp;IF(SOURCE!O2119&lt;&gt;"",""&amp;SOURCE!O2119,"")
 )
)
)</f>
        <v/>
      </c>
    </row>
    <row r="2120" spans="1:1">
      <c r="A2120" s="154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",SOURCE!$V$2-5+4+1-1-LEN(SUBSTITUTE(SUBSTITUTE(TEXT(SOURCE!H2120,"????0"),"  ","")," ",""))), "")&amp;
      SUBSTITUTE(SUBSTITUTE(TEXT(SOURCE!H2120,"????0"),"  ","")," ","")&amp;","&amp;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      "},"&amp;IF(SOURCE!O2120&lt;&gt;"",""&amp;SOURCE!O2120,"")
 )
)
)</f>
        <v/>
      </c>
    </row>
    <row r="2121" spans="1:1">
      <c r="A2121" s="154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",SOURCE!$V$2-5+4+1-1-LEN(SUBSTITUTE(SUBSTITUTE(TEXT(SOURCE!H2121,"????0"),"  ","")," ",""))), "")&amp;
      SUBSTITUTE(SUBSTITUTE(TEXT(SOURCE!H2121,"????0"),"  ","")," ","")&amp;","&amp;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      "},"&amp;IF(SOURCE!O2121&lt;&gt;"",""&amp;SOURCE!O2121,"")
 )
)
)</f>
        <v/>
      </c>
    </row>
    <row r="2122" spans="1:1">
      <c r="A2122" s="154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",SOURCE!$V$2-5+4+1-1-LEN(SUBSTITUTE(SUBSTITUTE(TEXT(SOURCE!H2122,"????0"),"  ","")," ",""))), "")&amp;
      SUBSTITUTE(SUBSTITUTE(TEXT(SOURCE!H2122,"????0"),"  ","")," ","")&amp;","&amp;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      "},"&amp;IF(SOURCE!O2122&lt;&gt;"",""&amp;SOURCE!O2122,"")
 )
)
)</f>
        <v/>
      </c>
    </row>
    <row r="2123" spans="1:1">
      <c r="A2123" s="154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",SOURCE!$V$2-5+4+1-1-LEN(SUBSTITUTE(SUBSTITUTE(TEXT(SOURCE!H2123,"????0"),"  ","")," ",""))), "")&amp;
      SUBSTITUTE(SUBSTITUTE(TEXT(SOURCE!H2123,"????0"),"  ","")," ","")&amp;","&amp;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      "},"&amp;IF(SOURCE!O2123&lt;&gt;"",""&amp;SOURCE!O2123,"")
 )
)
)</f>
        <v/>
      </c>
    </row>
    <row r="2124" spans="1:1">
      <c r="A2124" s="154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",SOURCE!$V$2-5+4+1-1-LEN(SUBSTITUTE(SUBSTITUTE(TEXT(SOURCE!H2124,"????0"),"  ","")," ",""))), "")&amp;
      SUBSTITUTE(SUBSTITUTE(TEXT(SOURCE!H2124,"????0"),"  ","")," ","")&amp;","&amp;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      "},"&amp;IF(SOURCE!O2124&lt;&gt;"",""&amp;SOURCE!O2124,"")
 )
)
)</f>
        <v/>
      </c>
    </row>
    <row r="2125" spans="1:1">
      <c r="A2125" s="154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",SOURCE!$V$2-5+4+1-1-LEN(SUBSTITUTE(SUBSTITUTE(TEXT(SOURCE!H2125,"????0"),"  ","")," ",""))), "")&amp;
      SUBSTITUTE(SUBSTITUTE(TEXT(SOURCE!H2125,"????0"),"  ","")," ","")&amp;","&amp;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      "},"&amp;IF(SOURCE!O2125&lt;&gt;"",""&amp;SOURCE!O2125,"")
 )
)
)</f>
        <v/>
      </c>
    </row>
    <row r="2126" spans="1:1">
      <c r="A2126" s="154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",SOURCE!$V$2-5+4+1-1-LEN(SUBSTITUTE(SUBSTITUTE(TEXT(SOURCE!H2126,"????0"),"  ","")," ",""))), "")&amp;
      SUBSTITUTE(SUBSTITUTE(TEXT(SOURCE!H2126,"????0"),"  ","")," ","")&amp;","&amp;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      "},"&amp;IF(SOURCE!O2126&lt;&gt;"",""&amp;SOURCE!O2126,"")
 )
)
)</f>
        <v/>
      </c>
    </row>
    <row r="2127" spans="1:1">
      <c r="A2127" s="154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",SOURCE!$V$2-5+4+1-1-LEN(SUBSTITUTE(SUBSTITUTE(TEXT(SOURCE!H2127,"????0"),"  ","")," ",""))), "")&amp;
      SUBSTITUTE(SUBSTITUTE(TEXT(SOURCE!H2127,"????0"),"  ","")," ","")&amp;","&amp;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      "},"&amp;IF(SOURCE!O2127&lt;&gt;"",""&amp;SOURCE!O2127,"")
 )
)
)</f>
        <v/>
      </c>
    </row>
    <row r="2128" spans="1:1">
      <c r="A2128" s="154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",SOURCE!$V$2-5+4+1-1-LEN(SUBSTITUTE(SUBSTITUTE(TEXT(SOURCE!H2128,"????0"),"  ","")," ",""))), "")&amp;
      SUBSTITUTE(SUBSTITUTE(TEXT(SOURCE!H2128,"????0"),"  ","")," ","")&amp;","&amp;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      "},"&amp;IF(SOURCE!O2128&lt;&gt;"",""&amp;SOURCE!O2128,"")
 )
)
)</f>
        <v/>
      </c>
    </row>
    <row r="2129" spans="1:1">
      <c r="A2129" s="154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",SOURCE!$V$2-5+4+1-1-LEN(SUBSTITUTE(SUBSTITUTE(TEXT(SOURCE!H2129,"????0"),"  ","")," ",""))), "")&amp;
      SUBSTITUTE(SUBSTITUTE(TEXT(SOURCE!H2129,"????0"),"  ","")," ","")&amp;","&amp;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      "},"&amp;IF(SOURCE!O2129&lt;&gt;"",""&amp;SOURCE!O2129,"")
 )
)
)</f>
        <v/>
      </c>
    </row>
    <row r="2130" spans="1:1">
      <c r="A2130" s="154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",SOURCE!$V$2-5+4+1-1-LEN(SUBSTITUTE(SUBSTITUTE(TEXT(SOURCE!H2130,"????0"),"  ","")," ",""))), "")&amp;
      SUBSTITUTE(SUBSTITUTE(TEXT(SOURCE!H2130,"????0"),"  ","")," ","")&amp;","&amp;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      "},"&amp;IF(SOURCE!O2130&lt;&gt;"",""&amp;SOURCE!O2130,"")
 )
)
)</f>
        <v/>
      </c>
    </row>
    <row r="2131" spans="1:1">
      <c r="A2131" s="154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",SOURCE!$V$2-5+4+1-1-LEN(SUBSTITUTE(SUBSTITUTE(TEXT(SOURCE!H2131,"????0"),"  ","")," ",""))), "")&amp;
      SUBSTITUTE(SUBSTITUTE(TEXT(SOURCE!H2131,"????0"),"  ","")," ","")&amp;","&amp;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      "},"&amp;IF(SOURCE!O2131&lt;&gt;"",""&amp;SOURCE!O2131,"")
 )
)
)</f>
        <v/>
      </c>
    </row>
    <row r="2132" spans="1:1">
      <c r="A2132" s="154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",SOURCE!$V$2-5+4+1-1-LEN(SUBSTITUTE(SUBSTITUTE(TEXT(SOURCE!H2132,"????0"),"  ","")," ",""))), "")&amp;
      SUBSTITUTE(SUBSTITUTE(TEXT(SOURCE!H2132,"????0"),"  ","")," ","")&amp;","&amp;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      "},"&amp;IF(SOURCE!O2132&lt;&gt;"",""&amp;SOURCE!O2132,"")
 )
)
)</f>
        <v/>
      </c>
    </row>
    <row r="2133" spans="1:1">
      <c r="A2133" s="154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",SOURCE!$V$2-5+4+1-1-LEN(SUBSTITUTE(SUBSTITUTE(TEXT(SOURCE!H2133,"????0"),"  ","")," ",""))), "")&amp;
      SUBSTITUTE(SUBSTITUTE(TEXT(SOURCE!H2133,"????0"),"  ","")," ","")&amp;","&amp;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      "},"&amp;IF(SOURCE!O2133&lt;&gt;"",""&amp;SOURCE!O2133,"")
 )
)
)</f>
        <v/>
      </c>
    </row>
    <row r="2134" spans="1:1">
      <c r="A2134" s="154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",SOURCE!$V$2-5+4+1-1-LEN(SUBSTITUTE(SUBSTITUTE(TEXT(SOURCE!H2134,"????0"),"  ","")," ",""))), "")&amp;
      SUBSTITUTE(SUBSTITUTE(TEXT(SOURCE!H2134,"????0"),"  ","")," ","")&amp;","&amp;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      "},"&amp;IF(SOURCE!O2134&lt;&gt;"",""&amp;SOURCE!O2134,"")
 )
)
)</f>
        <v/>
      </c>
    </row>
    <row r="2135" spans="1:1">
      <c r="A2135" s="154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",SOURCE!$V$2-5+4+1-1-LEN(SUBSTITUTE(SUBSTITUTE(TEXT(SOURCE!H2135,"????0"),"  ","")," ",""))), "")&amp;
      SUBSTITUTE(SUBSTITUTE(TEXT(SOURCE!H2135,"????0"),"  ","")," ","")&amp;","&amp;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      "},"&amp;IF(SOURCE!O2135&lt;&gt;"",""&amp;SOURCE!O2135,"")
 )
)
)</f>
        <v/>
      </c>
    </row>
    <row r="2136" spans="1:1">
      <c r="A2136" s="154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",SOURCE!$V$2-5+4+1-1-LEN(SUBSTITUTE(SUBSTITUTE(TEXT(SOURCE!H2136,"????0"),"  ","")," ",""))), "")&amp;
      SUBSTITUTE(SUBSTITUTE(TEXT(SOURCE!H2136,"????0"),"  ","")," ","")&amp;","&amp;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      "},"&amp;IF(SOURCE!O2136&lt;&gt;"",""&amp;SOURCE!O2136,"")
 )
)
)</f>
        <v/>
      </c>
    </row>
    <row r="2137" spans="1:1">
      <c r="A2137" s="154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",SOURCE!$V$2-5+4+1-1-LEN(SUBSTITUTE(SUBSTITUTE(TEXT(SOURCE!H2137,"????0"),"  ","")," ",""))), "")&amp;
      SUBSTITUTE(SUBSTITUTE(TEXT(SOURCE!H2137,"????0"),"  ","")," ","")&amp;","&amp;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      "},"&amp;IF(SOURCE!O2137&lt;&gt;"",""&amp;SOURCE!O2137,"")
 )
)
)</f>
        <v/>
      </c>
    </row>
    <row r="2138" spans="1:1">
      <c r="A2138" s="154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",SOURCE!$V$2-5+4+1-1-LEN(SUBSTITUTE(SUBSTITUTE(TEXT(SOURCE!H2138,"????0"),"  ","")," ",""))), "")&amp;
      SUBSTITUTE(SUBSTITUTE(TEXT(SOURCE!H2138,"????0"),"  ","")," ","")&amp;","&amp;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      "},"&amp;IF(SOURCE!O2138&lt;&gt;"",""&amp;SOURCE!O2138,"")
 )
)
)</f>
        <v/>
      </c>
    </row>
    <row r="2139" spans="1:1">
      <c r="A2139" s="154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",SOURCE!$V$2-5+4+1-1-LEN(SUBSTITUTE(SUBSTITUTE(TEXT(SOURCE!H2139,"????0"),"  ","")," ",""))), "")&amp;
      SUBSTITUTE(SUBSTITUTE(TEXT(SOURCE!H2139,"????0"),"  ","")," ","")&amp;","&amp;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      "},"&amp;IF(SOURCE!O2139&lt;&gt;"",""&amp;SOURCE!O2139,"")
 )
)
)</f>
        <v/>
      </c>
    </row>
    <row r="2140" spans="1:1">
      <c r="A2140" s="154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",SOURCE!$V$2-5+4+1-1-LEN(SUBSTITUTE(SUBSTITUTE(TEXT(SOURCE!H2140,"????0"),"  ","")," ",""))), "")&amp;
      SUBSTITUTE(SUBSTITUTE(TEXT(SOURCE!H2140,"????0"),"  ","")," ","")&amp;","&amp;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      "},"&amp;IF(SOURCE!O2140&lt;&gt;"",""&amp;SOURCE!O2140,"")
 )
)
)</f>
        <v/>
      </c>
    </row>
    <row r="2141" spans="1:1">
      <c r="A2141" s="154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",SOURCE!$V$2-5+4+1-1-LEN(SUBSTITUTE(SUBSTITUTE(TEXT(SOURCE!H2141,"????0"),"  ","")," ",""))), "")&amp;
      SUBSTITUTE(SUBSTITUTE(TEXT(SOURCE!H2141,"????0"),"  ","")," ","")&amp;","&amp;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      "},"&amp;IF(SOURCE!O2141&lt;&gt;"",""&amp;SOURCE!O2141,"")
 )
)
)</f>
        <v/>
      </c>
    </row>
    <row r="2142" spans="1:1">
      <c r="A2142" s="154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",SOURCE!$V$2-5+4+1-1-LEN(SUBSTITUTE(SUBSTITUTE(TEXT(SOURCE!H2142,"????0"),"  ","")," ",""))), "")&amp;
      SUBSTITUTE(SUBSTITUTE(TEXT(SOURCE!H2142,"????0"),"  ","")," ","")&amp;","&amp;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      "},"&amp;IF(SOURCE!O2142&lt;&gt;"",""&amp;SOURCE!O2142,"")
 )
)
)</f>
        <v/>
      </c>
    </row>
    <row r="2143" spans="1:1">
      <c r="A2143" s="154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",SOURCE!$V$2-5+4+1-1-LEN(SUBSTITUTE(SUBSTITUTE(TEXT(SOURCE!H2143,"????0"),"  ","")," ",""))), "")&amp;
      SUBSTITUTE(SUBSTITUTE(TEXT(SOURCE!H2143,"????0"),"  ","")," ","")&amp;","&amp;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      "},"&amp;IF(SOURCE!O2143&lt;&gt;"",""&amp;SOURCE!O2143,"")
 )
)
)</f>
        <v/>
      </c>
    </row>
    <row r="2144" spans="1:1">
      <c r="A2144" s="154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",SOURCE!$V$2-5+4+1-1-LEN(SUBSTITUTE(SUBSTITUTE(TEXT(SOURCE!H2144,"????0"),"  ","")," ",""))), "")&amp;
      SUBSTITUTE(SUBSTITUTE(TEXT(SOURCE!H2144,"????0"),"  ","")," ","")&amp;","&amp;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      "},"&amp;IF(SOURCE!O2144&lt;&gt;"",""&amp;SOURCE!O2144,"")
 )
)
)</f>
        <v/>
      </c>
    </row>
    <row r="2145" spans="1:1">
      <c r="A2145" s="154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",SOURCE!$V$2-5+4+1-1-LEN(SUBSTITUTE(SUBSTITUTE(TEXT(SOURCE!H2145,"????0"),"  ","")," ",""))), "")&amp;
      SUBSTITUTE(SUBSTITUTE(TEXT(SOURCE!H2145,"????0"),"  ","")," ","")&amp;","&amp;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      "},"&amp;IF(SOURCE!O2145&lt;&gt;"",""&amp;SOURCE!O2145,"")
 )
)
)</f>
        <v/>
      </c>
    </row>
    <row r="2146" spans="1:1">
      <c r="A2146" s="154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",SOURCE!$V$2-5+4+1-1-LEN(SUBSTITUTE(SUBSTITUTE(TEXT(SOURCE!H2146,"????0"),"  ","")," ",""))), "")&amp;
      SUBSTITUTE(SUBSTITUTE(TEXT(SOURCE!H2146,"????0"),"  ","")," ","")&amp;","&amp;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      "},"&amp;IF(SOURCE!O2146&lt;&gt;"",""&amp;SOURCE!O2146,"")
 )
)
)</f>
        <v/>
      </c>
    </row>
    <row r="2147" spans="1:1">
      <c r="A2147" s="154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",SOURCE!$V$2-5+4+1-1-LEN(SUBSTITUTE(SUBSTITUTE(TEXT(SOURCE!H2147,"????0"),"  ","")," ",""))), "")&amp;
      SUBSTITUTE(SUBSTITUTE(TEXT(SOURCE!H2147,"????0"),"  ","")," ","")&amp;","&amp;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      "},"&amp;IF(SOURCE!O2147&lt;&gt;"",""&amp;SOURCE!O2147,"")
 )
)
)</f>
        <v/>
      </c>
    </row>
    <row r="2148" spans="1:1">
      <c r="A2148" s="154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",SOURCE!$V$2-5+4+1-1-LEN(SUBSTITUTE(SUBSTITUTE(TEXT(SOURCE!H2148,"????0"),"  ","")," ",""))), "")&amp;
      SUBSTITUTE(SUBSTITUTE(TEXT(SOURCE!H2148,"????0"),"  ","")," ","")&amp;","&amp;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      "},"&amp;IF(SOURCE!O2148&lt;&gt;"",""&amp;SOURCE!O2148,"")
 )
)
)</f>
        <v/>
      </c>
    </row>
    <row r="2149" spans="1:1">
      <c r="A2149" s="154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",SOURCE!$V$2-5+4+1-1-LEN(SUBSTITUTE(SUBSTITUTE(TEXT(SOURCE!H2149,"????0"),"  ","")," ",""))), "")&amp;
      SUBSTITUTE(SUBSTITUTE(TEXT(SOURCE!H2149,"????0"),"  ","")," ","")&amp;","&amp;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      "},"&amp;IF(SOURCE!O2149&lt;&gt;"",""&amp;SOURCE!O2149,"")
 )
)
)</f>
        <v/>
      </c>
    </row>
    <row r="2150" spans="1:1">
      <c r="A2150" s="154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",SOURCE!$V$2-5+4+1-1-LEN(SUBSTITUTE(SUBSTITUTE(TEXT(SOURCE!H2150,"????0"),"  ","")," ",""))), "")&amp;
      SUBSTITUTE(SUBSTITUTE(TEXT(SOURCE!H2150,"????0"),"  ","")," ","")&amp;","&amp;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      "},"&amp;IF(SOURCE!O2150&lt;&gt;"",""&amp;SOURCE!O2150,"")
 )
)
)</f>
        <v/>
      </c>
    </row>
    <row r="2151" spans="1:1">
      <c r="A2151" s="154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",SOURCE!$V$2-5+4+1-1-LEN(SUBSTITUTE(SUBSTITUTE(TEXT(SOURCE!H2151,"????0"),"  ","")," ",""))), "")&amp;
      SUBSTITUTE(SUBSTITUTE(TEXT(SOURCE!H2151,"????0"),"  ","")," ","")&amp;","&amp;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      "},"&amp;IF(SOURCE!O2151&lt;&gt;"",""&amp;SOURCE!O2151,"")
 )
)
)</f>
        <v/>
      </c>
    </row>
    <row r="2152" spans="1:1">
      <c r="A2152" s="154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",SOURCE!$V$2-5+4+1-1-LEN(SUBSTITUTE(SUBSTITUTE(TEXT(SOURCE!H2152,"????0"),"  ","")," ",""))), "")&amp;
      SUBSTITUTE(SUBSTITUTE(TEXT(SOURCE!H2152,"????0"),"  ","")," ","")&amp;","&amp;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      "},"&amp;IF(SOURCE!O2152&lt;&gt;"",""&amp;SOURCE!O2152,"")
 )
)
)</f>
        <v/>
      </c>
    </row>
    <row r="2153" spans="1:1">
      <c r="A2153" s="154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",SOURCE!$V$2-5+4+1-1-LEN(SUBSTITUTE(SUBSTITUTE(TEXT(SOURCE!H2153,"????0"),"  ","")," ",""))), "")&amp;
      SUBSTITUTE(SUBSTITUTE(TEXT(SOURCE!H2153,"????0"),"  ","")," ","")&amp;","&amp;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      "},"&amp;IF(SOURCE!O2153&lt;&gt;"",""&amp;SOURCE!O2153,"")
 )
)
)</f>
        <v/>
      </c>
    </row>
    <row r="2154" spans="1:1">
      <c r="A2154" s="154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",SOURCE!$V$2-5+4+1-1-LEN(SUBSTITUTE(SUBSTITUTE(TEXT(SOURCE!H2154,"????0"),"  ","")," ",""))), "")&amp;
      SUBSTITUTE(SUBSTITUTE(TEXT(SOURCE!H2154,"????0"),"  ","")," ","")&amp;","&amp;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      "},"&amp;IF(SOURCE!O2154&lt;&gt;"",""&amp;SOURCE!O2154,"")
 )
)
)</f>
        <v/>
      </c>
    </row>
    <row r="2155" spans="1:1">
      <c r="A2155" s="154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",SOURCE!$V$2-5+4+1-1-LEN(SUBSTITUTE(SUBSTITUTE(TEXT(SOURCE!H2155,"????0"),"  ","")," ",""))), "")&amp;
      SUBSTITUTE(SUBSTITUTE(TEXT(SOURCE!H2155,"????0"),"  ","")," ","")&amp;","&amp;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      "},"&amp;IF(SOURCE!O2155&lt;&gt;"",""&amp;SOURCE!O2155,"")
 )
)
)</f>
        <v/>
      </c>
    </row>
    <row r="2156" spans="1:1">
      <c r="A2156" s="154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",SOURCE!$V$2-5+4+1-1-LEN(SUBSTITUTE(SUBSTITUTE(TEXT(SOURCE!H2156,"????0"),"  ","")," ",""))), "")&amp;
      SUBSTITUTE(SUBSTITUTE(TEXT(SOURCE!H2156,"????0"),"  ","")," ","")&amp;","&amp;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      "},"&amp;IF(SOURCE!O2156&lt;&gt;"",""&amp;SOURCE!O2156,"")
 )
)
)</f>
        <v/>
      </c>
    </row>
    <row r="2157" spans="1:1">
      <c r="A2157" s="154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",SOURCE!$V$2-5+4+1-1-LEN(SUBSTITUTE(SUBSTITUTE(TEXT(SOURCE!H2157,"????0"),"  ","")," ",""))), "")&amp;
      SUBSTITUTE(SUBSTITUTE(TEXT(SOURCE!H2157,"????0"),"  ","")," ","")&amp;","&amp;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      "},"&amp;IF(SOURCE!O2157&lt;&gt;"",""&amp;SOURCE!O2157,"")
 )
)
)</f>
        <v/>
      </c>
    </row>
    <row r="2158" spans="1:1">
      <c r="A2158" s="154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",SOURCE!$V$2-5+4+1-1-LEN(SUBSTITUTE(SUBSTITUTE(TEXT(SOURCE!H2158,"????0"),"  ","")," ",""))), "")&amp;
      SUBSTITUTE(SUBSTITUTE(TEXT(SOURCE!H2158,"????0"),"  ","")," ","")&amp;","&amp;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      "},"&amp;IF(SOURCE!O2158&lt;&gt;"",""&amp;SOURCE!O2158,"")
 )
)
)</f>
        <v/>
      </c>
    </row>
    <row r="2159" spans="1:1">
      <c r="A2159" s="154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",SOURCE!$V$2-5+4+1-1-LEN(SUBSTITUTE(SUBSTITUTE(TEXT(SOURCE!H2159,"????0"),"  ","")," ",""))), "")&amp;
      SUBSTITUTE(SUBSTITUTE(TEXT(SOURCE!H2159,"????0"),"  ","")," ","")&amp;","&amp;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      "},"&amp;IF(SOURCE!O2159&lt;&gt;"",""&amp;SOURCE!O2159,"")
 )
)
)</f>
        <v/>
      </c>
    </row>
    <row r="2160" spans="1:1">
      <c r="A2160" s="154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",SOURCE!$V$2-5+4+1-1-LEN(SUBSTITUTE(SUBSTITUTE(TEXT(SOURCE!H2160,"????0"),"  ","")," ",""))), "")&amp;
      SUBSTITUTE(SUBSTITUTE(TEXT(SOURCE!H2160,"????0"),"  ","")," ","")&amp;","&amp;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      "},"&amp;IF(SOURCE!O2160&lt;&gt;"",""&amp;SOURCE!O2160,"")
 )
)
)</f>
        <v/>
      </c>
    </row>
    <row r="2161" spans="1:1">
      <c r="A2161" s="154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",SOURCE!$V$2-5+4+1-1-LEN(SUBSTITUTE(SUBSTITUTE(TEXT(SOURCE!H2161,"????0"),"  ","")," ",""))), "")&amp;
      SUBSTITUTE(SUBSTITUTE(TEXT(SOURCE!H2161,"????0"),"  ","")," ","")&amp;","&amp;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      "},"&amp;IF(SOURCE!O2161&lt;&gt;"",""&amp;SOURCE!O2161,"")
 )
)
)</f>
        <v/>
      </c>
    </row>
    <row r="2162" spans="1:1">
      <c r="A2162" s="154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",SOURCE!$V$2-5+4+1-1-LEN(SUBSTITUTE(SUBSTITUTE(TEXT(SOURCE!H2162,"????0"),"  ","")," ",""))), "")&amp;
      SUBSTITUTE(SUBSTITUTE(TEXT(SOURCE!H2162,"????0"),"  ","")," ","")&amp;","&amp;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      "},"&amp;IF(SOURCE!O2162&lt;&gt;"",""&amp;SOURCE!O2162,"")
 )
)
)</f>
        <v/>
      </c>
    </row>
    <row r="2163" spans="1:1">
      <c r="A2163" s="154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",SOURCE!$V$2-5+4+1-1-LEN(SUBSTITUTE(SUBSTITUTE(TEXT(SOURCE!H2163,"????0"),"  ","")," ",""))), "")&amp;
      SUBSTITUTE(SUBSTITUTE(TEXT(SOURCE!H2163,"????0"),"  ","")," ","")&amp;","&amp;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      "},"&amp;IF(SOURCE!O2163&lt;&gt;"",""&amp;SOURCE!O2163,"")
 )
)
)</f>
        <v/>
      </c>
    </row>
    <row r="2164" spans="1:1">
      <c r="A2164" s="154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",SOURCE!$V$2-5+4+1-1-LEN(SUBSTITUTE(SUBSTITUTE(TEXT(SOURCE!H2164,"????0"),"  ","")," ",""))), "")&amp;
      SUBSTITUTE(SUBSTITUTE(TEXT(SOURCE!H2164,"????0"),"  ","")," ","")&amp;","&amp;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      "},"&amp;IF(SOURCE!O2164&lt;&gt;"",""&amp;SOURCE!O2164,"")
 )
)
)</f>
        <v/>
      </c>
    </row>
    <row r="2165" spans="1:1">
      <c r="A2165" s="154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",SOURCE!$V$2-5+4+1-1-LEN(SUBSTITUTE(SUBSTITUTE(TEXT(SOURCE!H2165,"????0"),"  ","")," ",""))), "")&amp;
      SUBSTITUTE(SUBSTITUTE(TEXT(SOURCE!H2165,"????0"),"  ","")," ","")&amp;","&amp;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      "},"&amp;IF(SOURCE!O2165&lt;&gt;"",""&amp;SOURCE!O2165,"")
 )
)
)</f>
        <v/>
      </c>
    </row>
    <row r="2166" spans="1:1">
      <c r="A2166" s="154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",SOURCE!$V$2-5+4+1-1-LEN(SUBSTITUTE(SUBSTITUTE(TEXT(SOURCE!H2166,"????0"),"  ","")," ",""))), "")&amp;
      SUBSTITUTE(SUBSTITUTE(TEXT(SOURCE!H2166,"????0"),"  ","")," ","")&amp;","&amp;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      "},"&amp;IF(SOURCE!O2166&lt;&gt;"",""&amp;SOURCE!O2166,"")
 )
)
)</f>
        <v/>
      </c>
    </row>
    <row r="2167" spans="1:1">
      <c r="A2167" s="154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",SOURCE!$V$2-5+4+1-1-LEN(SUBSTITUTE(SUBSTITUTE(TEXT(SOURCE!H2167,"????0"),"  ","")," ",""))), "")&amp;
      SUBSTITUTE(SUBSTITUTE(TEXT(SOURCE!H2167,"????0"),"  ","")," ","")&amp;","&amp;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      "},"&amp;IF(SOURCE!O2167&lt;&gt;"",""&amp;SOURCE!O2167,"")
 )
)
)</f>
        <v/>
      </c>
    </row>
    <row r="2168" spans="1:1">
      <c r="A2168" s="154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",SOURCE!$V$2-5+4+1-1-LEN(SUBSTITUTE(SUBSTITUTE(TEXT(SOURCE!H2168,"????0"),"  ","")," ",""))), "")&amp;
      SUBSTITUTE(SUBSTITUTE(TEXT(SOURCE!H2168,"????0"),"  ","")," ","")&amp;","&amp;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      "},"&amp;IF(SOURCE!O2168&lt;&gt;"",""&amp;SOURCE!O2168,"")
 )
)
)</f>
        <v/>
      </c>
    </row>
    <row r="2169" spans="1:1">
      <c r="A2169" s="154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",SOURCE!$V$2-5+4+1-1-LEN(SUBSTITUTE(SUBSTITUTE(TEXT(SOURCE!H2169,"????0"),"  ","")," ",""))), "")&amp;
      SUBSTITUTE(SUBSTITUTE(TEXT(SOURCE!H2169,"????0"),"  ","")," ","")&amp;","&amp;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      "},"&amp;IF(SOURCE!O2169&lt;&gt;"",""&amp;SOURCE!O2169,"")
 )
)
)</f>
        <v/>
      </c>
    </row>
    <row r="2170" spans="1:1">
      <c r="A2170" s="154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",SOURCE!$V$2-5+4+1-1-LEN(SUBSTITUTE(SUBSTITUTE(TEXT(SOURCE!H2170,"????0"),"  ","")," ",""))), "")&amp;
      SUBSTITUTE(SUBSTITUTE(TEXT(SOURCE!H2170,"????0"),"  ","")," ","")&amp;","&amp;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      "},"&amp;IF(SOURCE!O2170&lt;&gt;"",""&amp;SOURCE!O2170,"")
 )
)
)</f>
        <v/>
      </c>
    </row>
    <row r="2171" spans="1:1">
      <c r="A2171" s="154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",SOURCE!$V$2-5+4+1-1-LEN(SUBSTITUTE(SUBSTITUTE(TEXT(SOURCE!H2171,"????0"),"  ","")," ",""))), "")&amp;
      SUBSTITUTE(SUBSTITUTE(TEXT(SOURCE!H2171,"????0"),"  ","")," ","")&amp;","&amp;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      "},"&amp;IF(SOURCE!O2171&lt;&gt;"",""&amp;SOURCE!O2171,"")
 )
)
)</f>
        <v/>
      </c>
    </row>
    <row r="2172" spans="1:1">
      <c r="A2172" s="154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",SOURCE!$V$2-5+4+1-1-LEN(SUBSTITUTE(SUBSTITUTE(TEXT(SOURCE!H2172,"????0"),"  ","")," ",""))), "")&amp;
      SUBSTITUTE(SUBSTITUTE(TEXT(SOURCE!H2172,"????0"),"  ","")," ","")&amp;","&amp;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      "},"&amp;IF(SOURCE!O2172&lt;&gt;"",""&amp;SOURCE!O2172,"")
 )
)
)</f>
        <v/>
      </c>
    </row>
    <row r="2173" spans="1:1">
      <c r="A2173" s="154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",SOURCE!$V$2-5+4+1-1-LEN(SUBSTITUTE(SUBSTITUTE(TEXT(SOURCE!H2173,"????0"),"  ","")," ",""))), "")&amp;
      SUBSTITUTE(SUBSTITUTE(TEXT(SOURCE!H2173,"????0"),"  ","")," ","")&amp;","&amp;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      "},"&amp;IF(SOURCE!O2173&lt;&gt;"",""&amp;SOURCE!O2173,"")
 )
)
)</f>
        <v/>
      </c>
    </row>
    <row r="2174" spans="1:1">
      <c r="A2174" s="154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",SOURCE!$V$2-5+4+1-1-LEN(SUBSTITUTE(SUBSTITUTE(TEXT(SOURCE!H2174,"????0"),"  ","")," ",""))), "")&amp;
      SUBSTITUTE(SUBSTITUTE(TEXT(SOURCE!H2174,"????0"),"  ","")," ","")&amp;","&amp;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      "},"&amp;IF(SOURCE!O2174&lt;&gt;"",""&amp;SOURCE!O2174,"")
 )
)
)</f>
        <v/>
      </c>
    </row>
    <row r="2175" spans="1:1">
      <c r="A2175" s="154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",SOURCE!$V$2-5+4+1-1-LEN(SUBSTITUTE(SUBSTITUTE(TEXT(SOURCE!H2175,"????0"),"  ","")," ",""))), "")&amp;
      SUBSTITUTE(SUBSTITUTE(TEXT(SOURCE!H2175,"????0"),"  ","")," ","")&amp;","&amp;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      "},"&amp;IF(SOURCE!O2175&lt;&gt;"",""&amp;SOURCE!O2175,"")
 )
)
)</f>
        <v/>
      </c>
    </row>
    <row r="2176" spans="1:1">
      <c r="A2176" s="154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",SOURCE!$V$2-5+4+1-1-LEN(SUBSTITUTE(SUBSTITUTE(TEXT(SOURCE!H2176,"????0"),"  ","")," ",""))), "")&amp;
      SUBSTITUTE(SUBSTITUTE(TEXT(SOURCE!H2176,"????0"),"  ","")," ","")&amp;","&amp;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      "},"&amp;IF(SOURCE!O2176&lt;&gt;"",""&amp;SOURCE!O2176,"")
 )
)
)</f>
        <v/>
      </c>
    </row>
    <row r="2177" spans="1:1">
      <c r="A2177" s="154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",SOURCE!$V$2-5+4+1-1-LEN(SUBSTITUTE(SUBSTITUTE(TEXT(SOURCE!H2177,"????0"),"  ","")," ",""))), "")&amp;
      SUBSTITUTE(SUBSTITUTE(TEXT(SOURCE!H2177,"????0"),"  ","")," ","")&amp;","&amp;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      "},"&amp;IF(SOURCE!O2177&lt;&gt;"",""&amp;SOURCE!O2177,"")
 )
)
)</f>
        <v/>
      </c>
    </row>
    <row r="2178" spans="1:1">
      <c r="A2178" s="154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",SOURCE!$V$2-5+4+1-1-LEN(SUBSTITUTE(SUBSTITUTE(TEXT(SOURCE!H2178,"????0"),"  ","")," ",""))), "")&amp;
      SUBSTITUTE(SUBSTITUTE(TEXT(SOURCE!H2178,"????0"),"  ","")," ","")&amp;","&amp;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      "},"&amp;IF(SOURCE!O2178&lt;&gt;"",""&amp;SOURCE!O2178,"")
 )
)
)</f>
        <v/>
      </c>
    </row>
    <row r="2179" spans="1:1">
      <c r="A2179" s="154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",SOURCE!$V$2-5+4+1-1-LEN(SUBSTITUTE(SUBSTITUTE(TEXT(SOURCE!H2179,"????0"),"  ","")," ",""))), "")&amp;
      SUBSTITUTE(SUBSTITUTE(TEXT(SOURCE!H2179,"????0"),"  ","")," ","")&amp;","&amp;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      "},"&amp;IF(SOURCE!O2179&lt;&gt;"",""&amp;SOURCE!O2179,"")
 )
)
)</f>
        <v/>
      </c>
    </row>
    <row r="2180" spans="1:1">
      <c r="A2180" s="154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",SOURCE!$V$2-5+4+1-1-LEN(SUBSTITUTE(SUBSTITUTE(TEXT(SOURCE!H2180,"????0"),"  ","")," ",""))), "")&amp;
      SUBSTITUTE(SUBSTITUTE(TEXT(SOURCE!H2180,"????0"),"  ","")," ","")&amp;","&amp;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      "},"&amp;IF(SOURCE!O2180&lt;&gt;"",""&amp;SOURCE!O2180,"")
 )
)
)</f>
        <v/>
      </c>
    </row>
    <row r="2181" spans="1:1">
      <c r="A2181" s="154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",SOURCE!$V$2-5+4+1-1-LEN(SUBSTITUTE(SUBSTITUTE(TEXT(SOURCE!H2181,"????0"),"  ","")," ",""))), "")&amp;
      SUBSTITUTE(SUBSTITUTE(TEXT(SOURCE!H2181,"????0"),"  ","")," ","")&amp;","&amp;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      "},"&amp;IF(SOURCE!O2181&lt;&gt;"",""&amp;SOURCE!O2181,"")
 )
)
)</f>
        <v/>
      </c>
    </row>
    <row r="2182" spans="1:1">
      <c r="A2182" s="154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",SOURCE!$V$2-5+4+1-1-LEN(SUBSTITUTE(SUBSTITUTE(TEXT(SOURCE!H2182,"????0"),"  ","")," ",""))), "")&amp;
      SUBSTITUTE(SUBSTITUTE(TEXT(SOURCE!H2182,"????0"),"  ","")," ","")&amp;","&amp;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      "},"&amp;IF(SOURCE!O2182&lt;&gt;"",""&amp;SOURCE!O2182,"")
 )
)
)</f>
        <v/>
      </c>
    </row>
    <row r="2183" spans="1:1">
      <c r="A2183" s="154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",SOURCE!$V$2-5+4+1-1-LEN(SUBSTITUTE(SUBSTITUTE(TEXT(SOURCE!H2183,"????0"),"  ","")," ",""))), "")&amp;
      SUBSTITUTE(SUBSTITUTE(TEXT(SOURCE!H2183,"????0"),"  ","")," ","")&amp;","&amp;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      "},"&amp;IF(SOURCE!O2183&lt;&gt;"",""&amp;SOURCE!O2183,"")
 )
)
)</f>
        <v/>
      </c>
    </row>
    <row r="2184" spans="1:1">
      <c r="A2184" s="154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",SOURCE!$V$2-5+4+1-1-LEN(SUBSTITUTE(SUBSTITUTE(TEXT(SOURCE!H2184,"????0"),"  ","")," ",""))), "")&amp;
      SUBSTITUTE(SUBSTITUTE(TEXT(SOURCE!H2184,"????0"),"  ","")," ","")&amp;","&amp;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      "},"&amp;IF(SOURCE!O2184&lt;&gt;"",""&amp;SOURCE!O2184,"")
 )
)
)</f>
        <v/>
      </c>
    </row>
    <row r="2185" spans="1:1">
      <c r="A2185" s="154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",SOURCE!$V$2-5+4+1-1-LEN(SUBSTITUTE(SUBSTITUTE(TEXT(SOURCE!H2185,"????0"),"  ","")," ",""))), "")&amp;
      SUBSTITUTE(SUBSTITUTE(TEXT(SOURCE!H2185,"????0"),"  ","")," ","")&amp;","&amp;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      "},"&amp;IF(SOURCE!O2185&lt;&gt;"",""&amp;SOURCE!O2185,"")
 )
)
)</f>
        <v/>
      </c>
    </row>
    <row r="2186" spans="1:1">
      <c r="A2186" s="154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",SOURCE!$V$2-5+4+1-1-LEN(SUBSTITUTE(SUBSTITUTE(TEXT(SOURCE!H2186,"????0"),"  ","")," ",""))), "")&amp;
      SUBSTITUTE(SUBSTITUTE(TEXT(SOURCE!H2186,"????0"),"  ","")," ","")&amp;","&amp;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      "},"&amp;IF(SOURCE!O2186&lt;&gt;"",""&amp;SOURCE!O2186,"")
 )
)
)</f>
        <v/>
      </c>
    </row>
    <row r="2187" spans="1:1">
      <c r="A2187" s="154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",SOURCE!$V$2-5+4+1-1-LEN(SUBSTITUTE(SUBSTITUTE(TEXT(SOURCE!H2187,"????0"),"  ","")," ",""))), "")&amp;
      SUBSTITUTE(SUBSTITUTE(TEXT(SOURCE!H2187,"????0"),"  ","")," ","")&amp;","&amp;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      "},"&amp;IF(SOURCE!O2187&lt;&gt;"",""&amp;SOURCE!O2187,"")
 )
)
)</f>
        <v/>
      </c>
    </row>
    <row r="2188" spans="1:1">
      <c r="A2188" s="154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",SOURCE!$V$2-5+4+1-1-LEN(SUBSTITUTE(SUBSTITUTE(TEXT(SOURCE!H2188,"????0"),"  ","")," ",""))), "")&amp;
      SUBSTITUTE(SUBSTITUTE(TEXT(SOURCE!H2188,"????0"),"  ","")," ","")&amp;","&amp;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      "},"&amp;IF(SOURCE!O2188&lt;&gt;"",""&amp;SOURCE!O2188,"")
 )
)
)</f>
        <v/>
      </c>
    </row>
    <row r="2189" spans="1:1">
      <c r="A2189" s="154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",SOURCE!$V$2-5+4+1-1-LEN(SUBSTITUTE(SUBSTITUTE(TEXT(SOURCE!H2189,"????0"),"  ","")," ",""))), "")&amp;
      SUBSTITUTE(SUBSTITUTE(TEXT(SOURCE!H2189,"????0"),"  ","")," ","")&amp;","&amp;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      "},"&amp;IF(SOURCE!O2189&lt;&gt;"",""&amp;SOURCE!O2189,"")
 )
)
)</f>
        <v/>
      </c>
    </row>
    <row r="2190" spans="1:1">
      <c r="A2190" s="154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",SOURCE!$V$2-5+4+1-1-LEN(SUBSTITUTE(SUBSTITUTE(TEXT(SOURCE!H2190,"????0"),"  ","")," ",""))), "")&amp;
      SUBSTITUTE(SUBSTITUTE(TEXT(SOURCE!H2190,"????0"),"  ","")," ","")&amp;","&amp;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      "},"&amp;IF(SOURCE!O2190&lt;&gt;"",""&amp;SOURCE!O2190,"")
 )
)
)</f>
        <v/>
      </c>
    </row>
    <row r="2191" spans="1:1">
      <c r="A2191" s="154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",SOURCE!$V$2-5+4+1-1-LEN(SUBSTITUTE(SUBSTITUTE(TEXT(SOURCE!H2191,"????0"),"  ","")," ",""))), "")&amp;
      SUBSTITUTE(SUBSTITUTE(TEXT(SOURCE!H2191,"????0"),"  ","")," ","")&amp;","&amp;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      "},"&amp;IF(SOURCE!O2191&lt;&gt;"",""&amp;SOURCE!O2191,"")
 )
)
)</f>
        <v/>
      </c>
    </row>
    <row r="2192" spans="1:1">
      <c r="A2192" s="154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",SOURCE!$V$2-5+4+1-1-LEN(SUBSTITUTE(SUBSTITUTE(TEXT(SOURCE!H2192,"????0"),"  ","")," ",""))), "")&amp;
      SUBSTITUTE(SUBSTITUTE(TEXT(SOURCE!H2192,"????0"),"  ","")," ","")&amp;","&amp;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      "},"&amp;IF(SOURCE!O2192&lt;&gt;"",""&amp;SOURCE!O2192,"")
 )
)
)</f>
        <v/>
      </c>
    </row>
    <row r="2193" spans="1:1">
      <c r="A2193" s="154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",SOURCE!$V$2-5+4+1-1-LEN(SUBSTITUTE(SUBSTITUTE(TEXT(SOURCE!H2193,"????0"),"  ","")," ",""))), "")&amp;
      SUBSTITUTE(SUBSTITUTE(TEXT(SOURCE!H2193,"????0"),"  ","")," ","")&amp;","&amp;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      "},"&amp;IF(SOURCE!O2193&lt;&gt;"",""&amp;SOURCE!O2193,"")
 )
)
)</f>
        <v/>
      </c>
    </row>
    <row r="2194" spans="1:1">
      <c r="A2194" s="154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",SOURCE!$V$2-5+4+1-1-LEN(SUBSTITUTE(SUBSTITUTE(TEXT(SOURCE!H2194,"????0"),"  ","")," ",""))), "")&amp;
      SUBSTITUTE(SUBSTITUTE(TEXT(SOURCE!H2194,"????0"),"  ","")," ","")&amp;","&amp;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      "},"&amp;IF(SOURCE!O2194&lt;&gt;"",""&amp;SOURCE!O2194,"")
 )
)
)</f>
        <v/>
      </c>
    </row>
    <row r="2195" spans="1:1">
      <c r="A2195" s="154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",SOURCE!$V$2-5+4+1-1-LEN(SUBSTITUTE(SUBSTITUTE(TEXT(SOURCE!H2195,"????0"),"  ","")," ",""))), "")&amp;
      SUBSTITUTE(SUBSTITUTE(TEXT(SOURCE!H2195,"????0"),"  ","")," ","")&amp;","&amp;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      "},"&amp;IF(SOURCE!O2195&lt;&gt;"",""&amp;SOURCE!O2195,"")
 )
)
)</f>
        <v/>
      </c>
    </row>
    <row r="2196" spans="1:1">
      <c r="A2196" s="154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",SOURCE!$V$2-5+4+1-1-LEN(SUBSTITUTE(SUBSTITUTE(TEXT(SOURCE!H2196,"????0"),"  ","")," ",""))), "")&amp;
      SUBSTITUTE(SUBSTITUTE(TEXT(SOURCE!H2196,"????0"),"  ","")," ","")&amp;","&amp;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      "},"&amp;IF(SOURCE!O2196&lt;&gt;"",""&amp;SOURCE!O2196,"")
 )
)
)</f>
        <v/>
      </c>
    </row>
    <row r="2197" spans="1:1">
      <c r="A2197" s="154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",SOURCE!$V$2-5+4+1-1-LEN(SUBSTITUTE(SUBSTITUTE(TEXT(SOURCE!H2197,"????0"),"  ","")," ",""))), "")&amp;
      SUBSTITUTE(SUBSTITUTE(TEXT(SOURCE!H2197,"????0"),"  ","")," ","")&amp;","&amp;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      "},"&amp;IF(SOURCE!O2197&lt;&gt;"",""&amp;SOURCE!O2197,"")
 )
)
)</f>
        <v/>
      </c>
    </row>
    <row r="2198" spans="1:1">
      <c r="A2198" s="154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",SOURCE!$V$2-5+4+1-1-LEN(SUBSTITUTE(SUBSTITUTE(TEXT(SOURCE!H2198,"????0"),"  ","")," ",""))), "")&amp;
      SUBSTITUTE(SUBSTITUTE(TEXT(SOURCE!H2198,"????0"),"  ","")," ","")&amp;","&amp;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      "},"&amp;IF(SOURCE!O2198&lt;&gt;"",""&amp;SOURCE!O2198,"")
 )
)
)</f>
        <v/>
      </c>
    </row>
    <row r="2199" spans="1:1">
      <c r="A2199" s="154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",SOURCE!$V$2-5+4+1-1-LEN(SUBSTITUTE(SUBSTITUTE(TEXT(SOURCE!H2199,"????0"),"  ","")," ",""))), "")&amp;
      SUBSTITUTE(SUBSTITUTE(TEXT(SOURCE!H2199,"????0"),"  ","")," ","")&amp;","&amp;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      "},"&amp;IF(SOURCE!O2199&lt;&gt;"",""&amp;SOURCE!O2199,"")
 )
)
)</f>
        <v/>
      </c>
    </row>
    <row r="2200" spans="1:1">
      <c r="A2200" s="154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",SOURCE!$V$2-5+4+1-1-LEN(SUBSTITUTE(SUBSTITUTE(TEXT(SOURCE!H2200,"????0"),"  ","")," ",""))), "")&amp;
      SUBSTITUTE(SUBSTITUTE(TEXT(SOURCE!H2200,"????0"),"  ","")," ","")&amp;","&amp;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      "},"&amp;IF(SOURCE!O2200&lt;&gt;"",""&amp;SOURCE!O2200,"")
 )
)
)</f>
        <v/>
      </c>
    </row>
    <row r="2201" spans="1:1">
      <c r="A2201" s="154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",SOURCE!$V$2-5+4+1-1-LEN(SUBSTITUTE(SUBSTITUTE(TEXT(SOURCE!H2201,"????0"),"  ","")," ",""))), "")&amp;
      SUBSTITUTE(SUBSTITUTE(TEXT(SOURCE!H2201,"????0"),"  ","")," ","")&amp;","&amp;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      "},"&amp;IF(SOURCE!O2201&lt;&gt;"",""&amp;SOURCE!O2201,"")
 )
)
)</f>
        <v/>
      </c>
    </row>
    <row r="2202" spans="1:1">
      <c r="A2202" s="154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",SOURCE!$V$2-5+4+1-1-LEN(SUBSTITUTE(SUBSTITUTE(TEXT(SOURCE!H2202,"????0"),"  ","")," ",""))), "")&amp;
      SUBSTITUTE(SUBSTITUTE(TEXT(SOURCE!H2202,"????0"),"  ","")," ","")&amp;","&amp;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      "},"&amp;IF(SOURCE!O2202&lt;&gt;"",""&amp;SOURCE!O2202,"")
 )
)
)</f>
        <v/>
      </c>
    </row>
    <row r="2203" spans="1:1">
      <c r="A2203" s="154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",SOURCE!$V$2-5+4+1-1-LEN(SUBSTITUTE(SUBSTITUTE(TEXT(SOURCE!H2203,"????0"),"  ","")," ",""))), "")&amp;
      SUBSTITUTE(SUBSTITUTE(TEXT(SOURCE!H2203,"????0"),"  ","")," ","")&amp;","&amp;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      "},"&amp;IF(SOURCE!O2203&lt;&gt;"",""&amp;SOURCE!O2203,"")
 )
)
)</f>
        <v/>
      </c>
    </row>
    <row r="2204" spans="1:1">
      <c r="A2204" s="154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",SOURCE!$V$2-5+4+1-1-LEN(SUBSTITUTE(SUBSTITUTE(TEXT(SOURCE!H2204,"????0"),"  ","")," ",""))), "")&amp;
      SUBSTITUTE(SUBSTITUTE(TEXT(SOURCE!H2204,"????0"),"  ","")," ","")&amp;","&amp;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      "},"&amp;IF(SOURCE!O2204&lt;&gt;"",""&amp;SOURCE!O2204,"")
 )
)
)</f>
        <v/>
      </c>
    </row>
    <row r="2205" spans="1:1">
      <c r="A2205" s="154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",SOURCE!$V$2-5+4+1-1-LEN(SUBSTITUTE(SUBSTITUTE(TEXT(SOURCE!H2205,"????0"),"  ","")," ",""))), "")&amp;
      SUBSTITUTE(SUBSTITUTE(TEXT(SOURCE!H2205,"????0"),"  ","")," ","")&amp;","&amp;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      "},"&amp;IF(SOURCE!O2205&lt;&gt;"",""&amp;SOURCE!O2205,"")
 )
)
)</f>
        <v/>
      </c>
    </row>
    <row r="2206" spans="1:1">
      <c r="A2206" s="154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",SOURCE!$V$2-5+4+1-1-LEN(SUBSTITUTE(SUBSTITUTE(TEXT(SOURCE!H2206,"????0"),"  ","")," ",""))), "")&amp;
      SUBSTITUTE(SUBSTITUTE(TEXT(SOURCE!H2206,"????0"),"  ","")," ","")&amp;","&amp;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      "},"&amp;IF(SOURCE!O2206&lt;&gt;"",""&amp;SOURCE!O2206,"")
 )
)
)</f>
        <v/>
      </c>
    </row>
    <row r="2207" spans="1:1">
      <c r="A2207" s="154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",SOURCE!$V$2-5+4+1-1-LEN(SUBSTITUTE(SUBSTITUTE(TEXT(SOURCE!H2207,"????0"),"  ","")," ",""))), "")&amp;
      SUBSTITUTE(SUBSTITUTE(TEXT(SOURCE!H2207,"????0"),"  ","")," ","")&amp;","&amp;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      "},"&amp;IF(SOURCE!O2207&lt;&gt;"",""&amp;SOURCE!O2207,"")
 )
)
)</f>
        <v/>
      </c>
    </row>
    <row r="2208" spans="1:1">
      <c r="A2208" s="154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",SOURCE!$V$2-5+4+1-1-LEN(SUBSTITUTE(SUBSTITUTE(TEXT(SOURCE!H2208,"????0"),"  ","")," ",""))), "")&amp;
      SUBSTITUTE(SUBSTITUTE(TEXT(SOURCE!H2208,"????0"),"  ","")," ","")&amp;","&amp;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      "},"&amp;IF(SOURCE!O2208&lt;&gt;"",""&amp;SOURCE!O2208,"")
 )
)
)</f>
        <v/>
      </c>
    </row>
    <row r="2209" spans="1:1">
      <c r="A2209" s="154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",SOURCE!$V$2-5+4+1-1-LEN(SUBSTITUTE(SUBSTITUTE(TEXT(SOURCE!H2209,"????0"),"  ","")," ",""))), "")&amp;
      SUBSTITUTE(SUBSTITUTE(TEXT(SOURCE!H2209,"????0"),"  ","")," ","")&amp;","&amp;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      "},"&amp;IF(SOURCE!O2209&lt;&gt;"",""&amp;SOURCE!O2209,"")
 )
)
)</f>
        <v/>
      </c>
    </row>
    <row r="2210" spans="1:1">
      <c r="A2210" s="154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",SOURCE!$V$2-5+4+1-1-LEN(SUBSTITUTE(SUBSTITUTE(TEXT(SOURCE!H2210,"????0"),"  ","")," ",""))), "")&amp;
      SUBSTITUTE(SUBSTITUTE(TEXT(SOURCE!H2210,"????0"),"  ","")," ","")&amp;","&amp;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      "},"&amp;IF(SOURCE!O2210&lt;&gt;"",""&amp;SOURCE!O2210,"")
 )
)
)</f>
        <v/>
      </c>
    </row>
    <row r="2211" spans="1:1">
      <c r="A2211" s="154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",SOURCE!$V$2-5+4+1-1-LEN(SUBSTITUTE(SUBSTITUTE(TEXT(SOURCE!H2211,"????0"),"  ","")," ",""))), "")&amp;
      SUBSTITUTE(SUBSTITUTE(TEXT(SOURCE!H2211,"????0"),"  ","")," ","")&amp;","&amp;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      "},"&amp;IF(SOURCE!O2211&lt;&gt;"",""&amp;SOURCE!O2211,"")
 )
)
)</f>
        <v/>
      </c>
    </row>
    <row r="2212" spans="1:1">
      <c r="A2212" s="154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",SOURCE!$V$2-5+4+1-1-LEN(SUBSTITUTE(SUBSTITUTE(TEXT(SOURCE!H2212,"????0"),"  ","")," ",""))), "")&amp;
      SUBSTITUTE(SUBSTITUTE(TEXT(SOURCE!H2212,"????0"),"  ","")," ","")&amp;","&amp;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      "},"&amp;IF(SOURCE!O2212&lt;&gt;"",""&amp;SOURCE!O2212,"")
 )
)
)</f>
        <v/>
      </c>
    </row>
    <row r="2213" spans="1:1">
      <c r="A2213" s="154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",SOURCE!$V$2-5+4+1-1-LEN(SUBSTITUTE(SUBSTITUTE(TEXT(SOURCE!H2213,"????0"),"  ","")," ",""))), "")&amp;
      SUBSTITUTE(SUBSTITUTE(TEXT(SOURCE!H2213,"????0"),"  ","")," ","")&amp;","&amp;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      "},"&amp;IF(SOURCE!O2213&lt;&gt;"",""&amp;SOURCE!O2213,"")
 )
)
)</f>
        <v/>
      </c>
    </row>
    <row r="2214" spans="1:1">
      <c r="A2214" s="154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",SOURCE!$V$2-5+4+1-1-LEN(SUBSTITUTE(SUBSTITUTE(TEXT(SOURCE!H2214,"????0"),"  ","")," ",""))), "")&amp;
      SUBSTITUTE(SUBSTITUTE(TEXT(SOURCE!H2214,"????0"),"  ","")," ","")&amp;","&amp;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      "},"&amp;IF(SOURCE!O2214&lt;&gt;"",""&amp;SOURCE!O2214,"")
 )
)
)</f>
        <v/>
      </c>
    </row>
    <row r="2215" spans="1:1">
      <c r="A2215" s="154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",SOURCE!$V$2-5+4+1-1-LEN(SUBSTITUTE(SUBSTITUTE(TEXT(SOURCE!H2215,"????0"),"  ","")," ",""))), "")&amp;
      SUBSTITUTE(SUBSTITUTE(TEXT(SOURCE!H2215,"????0"),"  ","")," ","")&amp;","&amp;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      "},"&amp;IF(SOURCE!O2215&lt;&gt;"",""&amp;SOURCE!O2215,"")
 )
)
)</f>
        <v/>
      </c>
    </row>
    <row r="2216" spans="1:1">
      <c r="A2216" s="154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",SOURCE!$V$2-5+4+1-1-LEN(SUBSTITUTE(SUBSTITUTE(TEXT(SOURCE!H2216,"????0"),"  ","")," ",""))), "")&amp;
      SUBSTITUTE(SUBSTITUTE(TEXT(SOURCE!H2216,"????0"),"  ","")," ","")&amp;","&amp;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      "},"&amp;IF(SOURCE!O2216&lt;&gt;"",""&amp;SOURCE!O2216,"")
 )
)
)</f>
        <v/>
      </c>
    </row>
    <row r="2217" spans="1:1">
      <c r="A2217" s="154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",SOURCE!$V$2-5+4+1-1-LEN(SUBSTITUTE(SUBSTITUTE(TEXT(SOURCE!H2217,"????0"),"  ","")," ",""))), "")&amp;
      SUBSTITUTE(SUBSTITUTE(TEXT(SOURCE!H2217,"????0"),"  ","")," ","")&amp;","&amp;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      "},"&amp;IF(SOURCE!O2217&lt;&gt;"",""&amp;SOURCE!O2217,"")
 )
)
)</f>
        <v/>
      </c>
    </row>
    <row r="2218" spans="1:1">
      <c r="A2218" s="154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",SOURCE!$V$2-5+4+1-1-LEN(SUBSTITUTE(SUBSTITUTE(TEXT(SOURCE!H2218,"????0"),"  ","")," ",""))), "")&amp;
      SUBSTITUTE(SUBSTITUTE(TEXT(SOURCE!H2218,"????0"),"  ","")," ","")&amp;","&amp;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      "},"&amp;IF(SOURCE!O2218&lt;&gt;"",""&amp;SOURCE!O2218,"")
 )
)
)</f>
        <v/>
      </c>
    </row>
    <row r="2219" spans="1:1">
      <c r="A2219" s="154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",SOURCE!$V$2-5+4+1-1-LEN(SUBSTITUTE(SUBSTITUTE(TEXT(SOURCE!H2219,"????0"),"  ","")," ",""))), "")&amp;
      SUBSTITUTE(SUBSTITUTE(TEXT(SOURCE!H2219,"????0"),"  ","")," ","")&amp;","&amp;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      "},"&amp;IF(SOURCE!O2219&lt;&gt;"",""&amp;SOURCE!O2219,"")
 )
)
)</f>
        <v/>
      </c>
    </row>
    <row r="2220" spans="1:1">
      <c r="A2220" s="154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",SOURCE!$V$2-5+4+1-1-LEN(SUBSTITUTE(SUBSTITUTE(TEXT(SOURCE!H2220,"????0"),"  ","")," ",""))), "")&amp;
      SUBSTITUTE(SUBSTITUTE(TEXT(SOURCE!H2220,"????0"),"  ","")," ","")&amp;","&amp;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      "},"&amp;IF(SOURCE!O2220&lt;&gt;"",""&amp;SOURCE!O2220,"")
 )
)
)</f>
        <v/>
      </c>
    </row>
    <row r="2221" spans="1:1">
      <c r="A2221" s="154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",SOURCE!$V$2-5+4+1-1-LEN(SUBSTITUTE(SUBSTITUTE(TEXT(SOURCE!H2221,"????0"),"  ","")," ",""))), "")&amp;
      SUBSTITUTE(SUBSTITUTE(TEXT(SOURCE!H2221,"????0"),"  ","")," ","")&amp;","&amp;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      "},"&amp;IF(SOURCE!O2221&lt;&gt;"",""&amp;SOURCE!O2221,"")
 )
)
)</f>
        <v/>
      </c>
    </row>
    <row r="2222" spans="1:1">
      <c r="A2222" s="154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",SOURCE!$V$2-5+4+1-1-LEN(SUBSTITUTE(SUBSTITUTE(TEXT(SOURCE!H2222,"????0"),"  ","")," ",""))), "")&amp;
      SUBSTITUTE(SUBSTITUTE(TEXT(SOURCE!H2222,"????0"),"  ","")," ","")&amp;","&amp;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      "},"&amp;IF(SOURCE!O2222&lt;&gt;"",""&amp;SOURCE!O2222,"")
 )
)
)</f>
        <v/>
      </c>
    </row>
    <row r="2223" spans="1:1">
      <c r="A2223" s="154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",SOURCE!$V$2-5+4+1-1-LEN(SUBSTITUTE(SUBSTITUTE(TEXT(SOURCE!H2223,"????0"),"  ","")," ",""))), "")&amp;
      SUBSTITUTE(SUBSTITUTE(TEXT(SOURCE!H2223,"????0"),"  ","")," ","")&amp;","&amp;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      "},"&amp;IF(SOURCE!O2223&lt;&gt;"",""&amp;SOURCE!O2223,"")
 )
)
)</f>
        <v/>
      </c>
    </row>
    <row r="2224" spans="1:1">
      <c r="A2224" s="154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",SOURCE!$V$2-5+4+1-1-LEN(SUBSTITUTE(SUBSTITUTE(TEXT(SOURCE!H2224,"????0"),"  ","")," ",""))), "")&amp;
      SUBSTITUTE(SUBSTITUTE(TEXT(SOURCE!H2224,"????0"),"  ","")," ","")&amp;","&amp;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      "},"&amp;IF(SOURCE!O2224&lt;&gt;"",""&amp;SOURCE!O2224,"")
 )
)
)</f>
        <v/>
      </c>
    </row>
    <row r="2225" spans="1:1">
      <c r="A2225" s="154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",SOURCE!$V$2-5+4+1-1-LEN(SUBSTITUTE(SUBSTITUTE(TEXT(SOURCE!H2225,"????0"),"  ","")," ",""))), "")&amp;
      SUBSTITUTE(SUBSTITUTE(TEXT(SOURCE!H2225,"????0"),"  ","")," ","")&amp;","&amp;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      "},"&amp;IF(SOURCE!O2225&lt;&gt;"",""&amp;SOURCE!O2225,"")
 )
)
)</f>
        <v/>
      </c>
    </row>
    <row r="2226" spans="1:1">
      <c r="A2226" s="154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",SOURCE!$V$2-5+4+1-1-LEN(SUBSTITUTE(SUBSTITUTE(TEXT(SOURCE!H2226,"????0"),"  ","")," ",""))), "")&amp;
      SUBSTITUTE(SUBSTITUTE(TEXT(SOURCE!H2226,"????0"),"  ","")," ","")&amp;","&amp;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      "},"&amp;IF(SOURCE!O2226&lt;&gt;"",""&amp;SOURCE!O2226,"")
 )
)
)</f>
        <v/>
      </c>
    </row>
    <row r="2227" spans="1:1">
      <c r="A2227" s="154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",SOURCE!$V$2-5+4+1-1-LEN(SUBSTITUTE(SUBSTITUTE(TEXT(SOURCE!H2227,"????0"),"  ","")," ",""))), "")&amp;
      SUBSTITUTE(SUBSTITUTE(TEXT(SOURCE!H2227,"????0"),"  ","")," ","")&amp;","&amp;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      "},"&amp;IF(SOURCE!O2227&lt;&gt;"",""&amp;SOURCE!O2227,"")
 )
)
)</f>
        <v/>
      </c>
    </row>
    <row r="2228" spans="1:1">
      <c r="A2228" s="154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",SOURCE!$V$2-5+4+1-1-LEN(SUBSTITUTE(SUBSTITUTE(TEXT(SOURCE!H2228,"????0"),"  ","")," ",""))), "")&amp;
      SUBSTITUTE(SUBSTITUTE(TEXT(SOURCE!H2228,"????0"),"  ","")," ","")&amp;","&amp;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      "},"&amp;IF(SOURCE!O2228&lt;&gt;"",""&amp;SOURCE!O2228,"")
 )
)
)</f>
        <v/>
      </c>
    </row>
    <row r="2229" spans="1:1">
      <c r="A2229" s="154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",SOURCE!$V$2-5+4+1-1-LEN(SUBSTITUTE(SUBSTITUTE(TEXT(SOURCE!H2229,"????0"),"  ","")," ",""))), "")&amp;
      SUBSTITUTE(SUBSTITUTE(TEXT(SOURCE!H2229,"????0"),"  ","")," ","")&amp;","&amp;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      "},"&amp;IF(SOURCE!O2229&lt;&gt;"",""&amp;SOURCE!O2229,"")
 )
)
)</f>
        <v/>
      </c>
    </row>
    <row r="2230" spans="1:1">
      <c r="A2230" s="154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",SOURCE!$V$2-5+4+1-1-LEN(SUBSTITUTE(SUBSTITUTE(TEXT(SOURCE!H2230,"????0"),"  ","")," ",""))), "")&amp;
      SUBSTITUTE(SUBSTITUTE(TEXT(SOURCE!H2230,"????0"),"  ","")," ","")&amp;","&amp;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      "},"&amp;IF(SOURCE!O2230&lt;&gt;"",""&amp;SOURCE!O2230,"")
 )
)
)</f>
        <v/>
      </c>
    </row>
    <row r="2231" spans="1:1">
      <c r="A2231" s="154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",SOURCE!$V$2-5+4+1-1-LEN(SUBSTITUTE(SUBSTITUTE(TEXT(SOURCE!H2231,"????0"),"  ","")," ",""))), "")&amp;
      SUBSTITUTE(SUBSTITUTE(TEXT(SOURCE!H2231,"????0"),"  ","")," ","")&amp;","&amp;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      "},"&amp;IF(SOURCE!O2231&lt;&gt;"",""&amp;SOURCE!O2231,"")
 )
)
)</f>
        <v/>
      </c>
    </row>
    <row r="2232" spans="1:1">
      <c r="A2232" s="154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",SOURCE!$V$2-5+4+1-1-LEN(SUBSTITUTE(SUBSTITUTE(TEXT(SOURCE!H2232,"????0"),"  ","")," ",""))), "")&amp;
      SUBSTITUTE(SUBSTITUTE(TEXT(SOURCE!H2232,"????0"),"  ","")," ","")&amp;","&amp;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      "},"&amp;IF(SOURCE!O2232&lt;&gt;"",""&amp;SOURCE!O2232,"")
 )
)
)</f>
        <v/>
      </c>
    </row>
    <row r="2233" spans="1:1">
      <c r="A2233" s="154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",SOURCE!$V$2-5+4+1-1-LEN(SUBSTITUTE(SUBSTITUTE(TEXT(SOURCE!H2233,"????0"),"  ","")," ",""))), "")&amp;
      SUBSTITUTE(SUBSTITUTE(TEXT(SOURCE!H2233,"????0"),"  ","")," ","")&amp;","&amp;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      "},"&amp;IF(SOURCE!O2233&lt;&gt;"",""&amp;SOURCE!O2233,"")
 )
)
)</f>
        <v/>
      </c>
    </row>
    <row r="2234" spans="1:1">
      <c r="A2234" s="154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",SOURCE!$V$2-5+4+1-1-LEN(SUBSTITUTE(SUBSTITUTE(TEXT(SOURCE!H2234,"????0"),"  ","")," ",""))), "")&amp;
      SUBSTITUTE(SUBSTITUTE(TEXT(SOURCE!H2234,"????0"),"  ","")," ","")&amp;","&amp;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      "},"&amp;IF(SOURCE!O2234&lt;&gt;"",""&amp;SOURCE!O2234,"")
 )
)
)</f>
        <v/>
      </c>
    </row>
    <row r="2235" spans="1:1">
      <c r="A2235" s="154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",SOURCE!$V$2-5+4+1-1-LEN(SUBSTITUTE(SUBSTITUTE(TEXT(SOURCE!H2235,"????0"),"  ","")," ",""))), "")&amp;
      SUBSTITUTE(SUBSTITUTE(TEXT(SOURCE!H2235,"????0"),"  ","")," ","")&amp;","&amp;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      "},"&amp;IF(SOURCE!O2235&lt;&gt;"",""&amp;SOURCE!O2235,"")
 )
)
)</f>
        <v/>
      </c>
    </row>
    <row r="2236" spans="1:1">
      <c r="A2236" s="154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",SOURCE!$V$2-5+4+1-1-LEN(SUBSTITUTE(SUBSTITUTE(TEXT(SOURCE!H2236,"????0"),"  ","")," ",""))), "")&amp;
      SUBSTITUTE(SUBSTITUTE(TEXT(SOURCE!H2236,"????0"),"  ","")," ","")&amp;","&amp;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      "},"&amp;IF(SOURCE!O2236&lt;&gt;"",""&amp;SOURCE!O2236,"")
 )
)
)</f>
        <v/>
      </c>
    </row>
    <row r="2237" spans="1:1">
      <c r="A2237" s="154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",SOURCE!$V$2-5+4+1-1-LEN(SUBSTITUTE(SUBSTITUTE(TEXT(SOURCE!H2237,"????0"),"  ","")," ",""))), "")&amp;
      SUBSTITUTE(SUBSTITUTE(TEXT(SOURCE!H2237,"????0"),"  ","")," ","")&amp;","&amp;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      "},"&amp;IF(SOURCE!O2237&lt;&gt;"",""&amp;SOURCE!O2237,"")
 )
)
)</f>
        <v/>
      </c>
    </row>
    <row r="2238" spans="1:1">
      <c r="A2238" s="154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",SOURCE!$V$2-5+4+1-1-LEN(SUBSTITUTE(SUBSTITUTE(TEXT(SOURCE!H2238,"????0"),"  ","")," ",""))), "")&amp;
      SUBSTITUTE(SUBSTITUTE(TEXT(SOURCE!H2238,"????0"),"  ","")," ","")&amp;","&amp;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      "},"&amp;IF(SOURCE!O2238&lt;&gt;"",""&amp;SOURCE!O2238,"")
 )
)
)</f>
        <v/>
      </c>
    </row>
    <row r="2239" spans="1:1">
      <c r="A2239" s="154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",SOURCE!$V$2-5+4+1-1-LEN(SUBSTITUTE(SUBSTITUTE(TEXT(SOURCE!H2239,"????0"),"  ","")," ",""))), "")&amp;
      SUBSTITUTE(SUBSTITUTE(TEXT(SOURCE!H2239,"????0"),"  ","")," ","")&amp;","&amp;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      "},"&amp;IF(SOURCE!O2239&lt;&gt;"",""&amp;SOURCE!O2239,"")
 )
)
)</f>
        <v/>
      </c>
    </row>
    <row r="2240" spans="1:1">
      <c r="A2240" s="154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",SOURCE!$V$2-5+4+1-1-LEN(SUBSTITUTE(SUBSTITUTE(TEXT(SOURCE!H2240,"????0"),"  ","")," ",""))), "")&amp;
      SUBSTITUTE(SUBSTITUTE(TEXT(SOURCE!H2240,"????0"),"  ","")," ","")&amp;","&amp;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      "},"&amp;IF(SOURCE!O2240&lt;&gt;"",""&amp;SOURCE!O2240,"")
 )
)
)</f>
        <v/>
      </c>
    </row>
    <row r="2241" spans="1:1">
      <c r="A2241" s="154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",SOURCE!$V$2-5+4+1-1-LEN(SUBSTITUTE(SUBSTITUTE(TEXT(SOURCE!H2241,"????0"),"  ","")," ",""))), "")&amp;
      SUBSTITUTE(SUBSTITUTE(TEXT(SOURCE!H2241,"????0"),"  ","")," ","")&amp;","&amp;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      "},"&amp;IF(SOURCE!O2241&lt;&gt;"",""&amp;SOURCE!O2241,"")
 )
)
)</f>
        <v/>
      </c>
    </row>
    <row r="2242" spans="1:1">
      <c r="A2242" s="154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",SOURCE!$V$2-5+4+1-1-LEN(SUBSTITUTE(SUBSTITUTE(TEXT(SOURCE!H2242,"????0"),"  ","")," ",""))), "")&amp;
      SUBSTITUTE(SUBSTITUTE(TEXT(SOURCE!H2242,"????0"),"  ","")," ","")&amp;","&amp;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      "},"&amp;IF(SOURCE!O2242&lt;&gt;"",""&amp;SOURCE!O2242,"")
 )
)
)</f>
        <v/>
      </c>
    </row>
    <row r="2243" spans="1:1">
      <c r="A2243" s="154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",SOURCE!$V$2-5+4+1-1-LEN(SUBSTITUTE(SUBSTITUTE(TEXT(SOURCE!H2243,"????0"),"  ","")," ",""))), "")&amp;
      SUBSTITUTE(SUBSTITUTE(TEXT(SOURCE!H2243,"????0"),"  ","")," ","")&amp;","&amp;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      "},"&amp;IF(SOURCE!O2243&lt;&gt;"",""&amp;SOURCE!O2243,"")
 )
)
)</f>
        <v/>
      </c>
    </row>
    <row r="2244" spans="1:1">
      <c r="A2244" s="154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",SOURCE!$V$2-5+4+1-1-LEN(SUBSTITUTE(SUBSTITUTE(TEXT(SOURCE!H2244,"????0"),"  ","")," ",""))), "")&amp;
      SUBSTITUTE(SUBSTITUTE(TEXT(SOURCE!H2244,"????0"),"  ","")," ","")&amp;","&amp;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      "},"&amp;IF(SOURCE!O2244&lt;&gt;"",""&amp;SOURCE!O2244,"")
 )
)
)</f>
        <v/>
      </c>
    </row>
    <row r="2245" spans="1:1">
      <c r="A2245" s="154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",SOURCE!$V$2-5+4+1-1-LEN(SUBSTITUTE(SUBSTITUTE(TEXT(SOURCE!H2245,"????0"),"  ","")," ",""))), "")&amp;
      SUBSTITUTE(SUBSTITUTE(TEXT(SOURCE!H2245,"????0"),"  ","")," ","")&amp;","&amp;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      "},"&amp;IF(SOURCE!O2245&lt;&gt;"",""&amp;SOURCE!O2245,"")
 )
)
)</f>
        <v/>
      </c>
    </row>
    <row r="2246" spans="1:1">
      <c r="A2246" s="154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",SOURCE!$V$2-5+4+1-1-LEN(SUBSTITUTE(SUBSTITUTE(TEXT(SOURCE!H2246,"????0"),"  ","")," ",""))), "")&amp;
      SUBSTITUTE(SUBSTITUTE(TEXT(SOURCE!H2246,"????0"),"  ","")," ","")&amp;","&amp;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      "},"&amp;IF(SOURCE!O2246&lt;&gt;"",""&amp;SOURCE!O2246,"")
 )
)
)</f>
        <v/>
      </c>
    </row>
    <row r="2247" spans="1:1">
      <c r="A2247" s="154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",SOURCE!$V$2-5+4+1-1-LEN(SUBSTITUTE(SUBSTITUTE(TEXT(SOURCE!H2247,"????0"),"  ","")," ",""))), "")&amp;
      SUBSTITUTE(SUBSTITUTE(TEXT(SOURCE!H2247,"????0"),"  ","")," ","")&amp;","&amp;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      "},"&amp;IF(SOURCE!O2247&lt;&gt;"",""&amp;SOURCE!O2247,"")
 )
)
)</f>
        <v/>
      </c>
    </row>
    <row r="2248" spans="1:1">
      <c r="A2248" s="154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",SOURCE!$V$2-5+4+1-1-LEN(SUBSTITUTE(SUBSTITUTE(TEXT(SOURCE!H2248,"????0"),"  ","")," ",""))), "")&amp;
      SUBSTITUTE(SUBSTITUTE(TEXT(SOURCE!H2248,"????0"),"  ","")," ","")&amp;","&amp;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      "},"&amp;IF(SOURCE!O2248&lt;&gt;"",""&amp;SOURCE!O2248,"")
 )
)
)</f>
        <v/>
      </c>
    </row>
    <row r="2249" spans="1:1">
      <c r="A2249" s="154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",SOURCE!$V$2-5+4+1-1-LEN(SUBSTITUTE(SUBSTITUTE(TEXT(SOURCE!H2249,"????0"),"  ","")," ",""))), "")&amp;
      SUBSTITUTE(SUBSTITUTE(TEXT(SOURCE!H2249,"????0"),"  ","")," ","")&amp;","&amp;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      "},"&amp;IF(SOURCE!O2249&lt;&gt;"",""&amp;SOURCE!O2249,"")
 )
)
)</f>
        <v/>
      </c>
    </row>
    <row r="2250" spans="1:1">
      <c r="A2250" s="154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",SOURCE!$V$2-5+4+1-1-LEN(SUBSTITUTE(SUBSTITUTE(TEXT(SOURCE!H2250,"????0"),"  ","")," ",""))), "")&amp;
      SUBSTITUTE(SUBSTITUTE(TEXT(SOURCE!H2250,"????0"),"  ","")," ","")&amp;","&amp;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      "},"&amp;IF(SOURCE!O2250&lt;&gt;"",""&amp;SOURCE!O2250,"")
 )
)
)</f>
        <v/>
      </c>
    </row>
    <row r="2251" spans="1:1">
      <c r="A2251" s="154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",SOURCE!$V$2-5+4+1-1-LEN(SUBSTITUTE(SUBSTITUTE(TEXT(SOURCE!H2251,"????0"),"  ","")," ",""))), "")&amp;
      SUBSTITUTE(SUBSTITUTE(TEXT(SOURCE!H2251,"????0"),"  ","")," ","")&amp;","&amp;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      "},"&amp;IF(SOURCE!O2251&lt;&gt;"",""&amp;SOURCE!O2251,"")
 )
)
)</f>
        <v/>
      </c>
    </row>
    <row r="2252" spans="1:1">
      <c r="A2252" s="154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",SOURCE!$V$2-5+4+1-1-LEN(SUBSTITUTE(SUBSTITUTE(TEXT(SOURCE!H2252,"????0"),"  ","")," ",""))), "")&amp;
      SUBSTITUTE(SUBSTITUTE(TEXT(SOURCE!H2252,"????0"),"  ","")," ","")&amp;","&amp;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      "},"&amp;IF(SOURCE!O2252&lt;&gt;"",""&amp;SOURCE!O2252,"")
 )
)
)</f>
        <v/>
      </c>
    </row>
    <row r="2253" spans="1:1">
      <c r="A2253" s="154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",SOURCE!$V$2-5+4+1-1-LEN(SUBSTITUTE(SUBSTITUTE(TEXT(SOURCE!H2253,"????0"),"  ","")," ",""))), "")&amp;
      SUBSTITUTE(SUBSTITUTE(TEXT(SOURCE!H2253,"????0"),"  ","")," ","")&amp;","&amp;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      "},"&amp;IF(SOURCE!O2253&lt;&gt;"",""&amp;SOURCE!O2253,"")
 )
)
)</f>
        <v/>
      </c>
    </row>
    <row r="2254" spans="1:1">
      <c r="A2254" s="154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",SOURCE!$V$2-5+4+1-1-LEN(SUBSTITUTE(SUBSTITUTE(TEXT(SOURCE!H2254,"????0"),"  ","")," ",""))), "")&amp;
      SUBSTITUTE(SUBSTITUTE(TEXT(SOURCE!H2254,"????0"),"  ","")," ","")&amp;","&amp;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      "},"&amp;IF(SOURCE!O2254&lt;&gt;"",""&amp;SOURCE!O2254,"")
 )
)
)</f>
        <v/>
      </c>
    </row>
    <row r="2255" spans="1:1">
      <c r="A2255" s="154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",SOURCE!$V$2-5+4+1-1-LEN(SUBSTITUTE(SUBSTITUTE(TEXT(SOURCE!H2255,"????0"),"  ","")," ",""))), "")&amp;
      SUBSTITUTE(SUBSTITUTE(TEXT(SOURCE!H2255,"????0"),"  ","")," ","")&amp;","&amp;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      "},"&amp;IF(SOURCE!O2255&lt;&gt;"",""&amp;SOURCE!O2255,"")
 )
)
)</f>
        <v/>
      </c>
    </row>
    <row r="2256" spans="1:1">
      <c r="A2256" s="154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",SOURCE!$V$2-5+4+1-1-LEN(SUBSTITUTE(SUBSTITUTE(TEXT(SOURCE!H2256,"????0"),"  ","")," ",""))), "")&amp;
      SUBSTITUTE(SUBSTITUTE(TEXT(SOURCE!H2256,"????0"),"  ","")," ","")&amp;","&amp;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      "},"&amp;IF(SOURCE!O2256&lt;&gt;"",""&amp;SOURCE!O2256,"")
 )
)
)</f>
        <v/>
      </c>
    </row>
    <row r="2257" spans="1:1">
      <c r="A2257" s="154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",SOURCE!$V$2-5+4+1-1-LEN(SUBSTITUTE(SUBSTITUTE(TEXT(SOURCE!H2257,"????0"),"  ","")," ",""))), "")&amp;
      SUBSTITUTE(SUBSTITUTE(TEXT(SOURCE!H2257,"????0"),"  ","")," ","")&amp;","&amp;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      "},"&amp;IF(SOURCE!O2257&lt;&gt;"",""&amp;SOURCE!O2257,"")
 )
)
)</f>
        <v/>
      </c>
    </row>
    <row r="2258" spans="1:1">
      <c r="A2258" s="154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",SOURCE!$V$2-5+4+1-1-LEN(SUBSTITUTE(SUBSTITUTE(TEXT(SOURCE!H2258,"????0"),"  ","")," ",""))), "")&amp;
      SUBSTITUTE(SUBSTITUTE(TEXT(SOURCE!H2258,"????0"),"  ","")," ","")&amp;","&amp;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      "},"&amp;IF(SOURCE!O2258&lt;&gt;"",""&amp;SOURCE!O2258,"")
 )
)
)</f>
        <v/>
      </c>
    </row>
    <row r="2259" spans="1:1">
      <c r="A2259" s="154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",SOURCE!$V$2-5+4+1-1-LEN(SUBSTITUTE(SUBSTITUTE(TEXT(SOURCE!H2259,"????0"),"  ","")," ",""))), "")&amp;
      SUBSTITUTE(SUBSTITUTE(TEXT(SOURCE!H2259,"????0"),"  ","")," ","")&amp;","&amp;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      "},"&amp;IF(SOURCE!O2259&lt;&gt;"",""&amp;SOURCE!O2259,"")
 )
)
)</f>
        <v/>
      </c>
    </row>
    <row r="2260" spans="1:1">
      <c r="A2260" s="154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",SOURCE!$V$2-5+4+1-1-LEN(SUBSTITUTE(SUBSTITUTE(TEXT(SOURCE!H2260,"????0"),"  ","")," ",""))), "")&amp;
      SUBSTITUTE(SUBSTITUTE(TEXT(SOURCE!H2260,"????0"),"  ","")," ","")&amp;","&amp;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      "},"&amp;IF(SOURCE!O2260&lt;&gt;"",""&amp;SOURCE!O2260,"")
 )
)
)</f>
        <v/>
      </c>
    </row>
    <row r="2261" spans="1:1">
      <c r="A2261" s="154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",SOURCE!$V$2-5+4+1-1-LEN(SUBSTITUTE(SUBSTITUTE(TEXT(SOURCE!H2261,"????0"),"  ","")," ",""))), "")&amp;
      SUBSTITUTE(SUBSTITUTE(TEXT(SOURCE!H2261,"????0"),"  ","")," ","")&amp;","&amp;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      "},"&amp;IF(SOURCE!O2261&lt;&gt;"",""&amp;SOURCE!O2261,"")
 )
)
)</f>
        <v/>
      </c>
    </row>
    <row r="2262" spans="1:1">
      <c r="A2262" s="154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",SOURCE!$V$2-5+4+1-1-LEN(SUBSTITUTE(SUBSTITUTE(TEXT(SOURCE!H2262,"????0"),"  ","")," ",""))), "")&amp;
      SUBSTITUTE(SUBSTITUTE(TEXT(SOURCE!H2262,"????0"),"  ","")," ","")&amp;","&amp;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      "},"&amp;IF(SOURCE!O2262&lt;&gt;"",""&amp;SOURCE!O2262,"")
 )
)
)</f>
        <v/>
      </c>
    </row>
    <row r="2263" spans="1:1">
      <c r="A2263" s="154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",SOURCE!$V$2-5+4+1-1-LEN(SUBSTITUTE(SUBSTITUTE(TEXT(SOURCE!H2263,"????0"),"  ","")," ",""))), "")&amp;
      SUBSTITUTE(SUBSTITUTE(TEXT(SOURCE!H2263,"????0"),"  ","")," ","")&amp;","&amp;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      "},"&amp;IF(SOURCE!O2263&lt;&gt;"",""&amp;SOURCE!O2263,"")
 )
)
)</f>
        <v/>
      </c>
    </row>
    <row r="2264" spans="1:1">
      <c r="A2264" s="154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",SOURCE!$V$2-5+4+1-1-LEN(SUBSTITUTE(SUBSTITUTE(TEXT(SOURCE!H2264,"????0"),"  ","")," ",""))), "")&amp;
      SUBSTITUTE(SUBSTITUTE(TEXT(SOURCE!H2264,"????0"),"  ","")," ","")&amp;","&amp;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      "},"&amp;IF(SOURCE!O2264&lt;&gt;"",""&amp;SOURCE!O2264,"")
 )
)
)</f>
        <v/>
      </c>
    </row>
    <row r="2265" spans="1:1">
      <c r="A2265" s="154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",SOURCE!$V$2-5+4+1-1-LEN(SUBSTITUTE(SUBSTITUTE(TEXT(SOURCE!H2265,"????0"),"  ","")," ",""))), "")&amp;
      SUBSTITUTE(SUBSTITUTE(TEXT(SOURCE!H2265,"????0"),"  ","")," ","")&amp;","&amp;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      "},"&amp;IF(SOURCE!O2265&lt;&gt;"",""&amp;SOURCE!O2265,"")
 )
)
)</f>
        <v/>
      </c>
    </row>
    <row r="2266" spans="1:1">
      <c r="A2266" s="154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",SOURCE!$V$2-5+4+1-1-LEN(SUBSTITUTE(SUBSTITUTE(TEXT(SOURCE!H2266,"????0"),"  ","")," ",""))), "")&amp;
      SUBSTITUTE(SUBSTITUTE(TEXT(SOURCE!H2266,"????0"),"  ","")," ","")&amp;","&amp;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      "},"&amp;IF(SOURCE!O2266&lt;&gt;"",""&amp;SOURCE!O2266,"")
 )
)
)</f>
        <v/>
      </c>
    </row>
    <row r="2267" spans="1:1">
      <c r="A2267" s="154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",SOURCE!$V$2-5+4+1-1-LEN(SUBSTITUTE(SUBSTITUTE(TEXT(SOURCE!H2267,"????0"),"  ","")," ",""))), "")&amp;
      SUBSTITUTE(SUBSTITUTE(TEXT(SOURCE!H2267,"????0"),"  ","")," ","")&amp;","&amp;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      "},"&amp;IF(SOURCE!O2267&lt;&gt;"",""&amp;SOURCE!O2267,"")
 )
)
)</f>
        <v/>
      </c>
    </row>
    <row r="2268" spans="1:1">
      <c r="A2268" s="154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",SOURCE!$V$2-5+4+1-1-LEN(SUBSTITUTE(SUBSTITUTE(TEXT(SOURCE!H2268,"????0"),"  ","")," ",""))), "")&amp;
      SUBSTITUTE(SUBSTITUTE(TEXT(SOURCE!H2268,"????0"),"  ","")," ","")&amp;","&amp;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      "},"&amp;IF(SOURCE!O2268&lt;&gt;"",""&amp;SOURCE!O2268,"")
 )
)
)</f>
        <v/>
      </c>
    </row>
    <row r="2269" spans="1:1">
      <c r="A2269" s="154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",SOURCE!$V$2-5+4+1-1-LEN(SUBSTITUTE(SUBSTITUTE(TEXT(SOURCE!H2269,"????0"),"  ","")," ",""))), "")&amp;
      SUBSTITUTE(SUBSTITUTE(TEXT(SOURCE!H2269,"????0"),"  ","")," ","")&amp;","&amp;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      "},"&amp;IF(SOURCE!O2269&lt;&gt;"",""&amp;SOURCE!O2269,"")
 )
)
)</f>
        <v/>
      </c>
    </row>
    <row r="2270" spans="1:1">
      <c r="A2270" s="154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",SOURCE!$V$2-5+4+1-1-LEN(SUBSTITUTE(SUBSTITUTE(TEXT(SOURCE!H2270,"????0"),"  ","")," ",""))), "")&amp;
      SUBSTITUTE(SUBSTITUTE(TEXT(SOURCE!H2270,"????0"),"  ","")," ","")&amp;","&amp;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      "},"&amp;IF(SOURCE!O2270&lt;&gt;"",""&amp;SOURCE!O2270,"")
 )
)
)</f>
        <v/>
      </c>
    </row>
    <row r="2271" spans="1:1">
      <c r="A2271" s="154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",SOURCE!$V$2-5+4+1-1-LEN(SUBSTITUTE(SUBSTITUTE(TEXT(SOURCE!H2271,"????0"),"  ","")," ",""))), "")&amp;
      SUBSTITUTE(SUBSTITUTE(TEXT(SOURCE!H2271,"????0"),"  ","")," ","")&amp;","&amp;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      "},"&amp;IF(SOURCE!O2271&lt;&gt;"",""&amp;SOURCE!O2271,"")
 )
)
)</f>
        <v/>
      </c>
    </row>
    <row r="2272" spans="1:1">
      <c r="A2272" s="154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",SOURCE!$V$2-5+4+1-1-LEN(SUBSTITUTE(SUBSTITUTE(TEXT(SOURCE!H2272,"????0"),"  ","")," ",""))), "")&amp;
      SUBSTITUTE(SUBSTITUTE(TEXT(SOURCE!H2272,"????0"),"  ","")," ","")&amp;","&amp;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      "},"&amp;IF(SOURCE!O2272&lt;&gt;"",""&amp;SOURCE!O2272,"")
 )
)
)</f>
        <v/>
      </c>
    </row>
    <row r="2273" spans="1:1">
      <c r="A2273" s="154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",SOURCE!$V$2-5+4+1-1-LEN(SUBSTITUTE(SUBSTITUTE(TEXT(SOURCE!H2273,"????0"),"  ","")," ",""))), "")&amp;
      SUBSTITUTE(SUBSTITUTE(TEXT(SOURCE!H2273,"????0"),"  ","")," ","")&amp;","&amp;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      "},"&amp;IF(SOURCE!O2273&lt;&gt;"",""&amp;SOURCE!O2273,"")
 )
)
)</f>
        <v/>
      </c>
    </row>
    <row r="2274" spans="1:1">
      <c r="A2274" s="154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",SOURCE!$V$2-5+4+1-1-LEN(SUBSTITUTE(SUBSTITUTE(TEXT(SOURCE!H2274,"????0"),"  ","")," ",""))), "")&amp;
      SUBSTITUTE(SUBSTITUTE(TEXT(SOURCE!H2274,"????0"),"  ","")," ","")&amp;","&amp;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      "},"&amp;IF(SOURCE!O2274&lt;&gt;"",""&amp;SOURCE!O2274,"")
 )
)
)</f>
        <v/>
      </c>
    </row>
    <row r="2275" spans="1:1">
      <c r="A2275" s="154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",SOURCE!$V$2-5+4+1-1-LEN(SUBSTITUTE(SUBSTITUTE(TEXT(SOURCE!H2275,"????0"),"  ","")," ",""))), "")&amp;
      SUBSTITUTE(SUBSTITUTE(TEXT(SOURCE!H2275,"????0"),"  ","")," ","")&amp;","&amp;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      "},"&amp;IF(SOURCE!O2275&lt;&gt;"",""&amp;SOURCE!O2275,"")
 )
)
)</f>
        <v/>
      </c>
    </row>
    <row r="2276" spans="1:1">
      <c r="A2276" s="154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",SOURCE!$V$2-5+4+1-1-LEN(SUBSTITUTE(SUBSTITUTE(TEXT(SOURCE!H2276,"????0"),"  ","")," ",""))), "")&amp;
      SUBSTITUTE(SUBSTITUTE(TEXT(SOURCE!H2276,"????0"),"  ","")," ","")&amp;","&amp;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      "},"&amp;IF(SOURCE!O2276&lt;&gt;"",""&amp;SOURCE!O2276,"")
 )
)
)</f>
        <v/>
      </c>
    </row>
    <row r="2277" spans="1:1">
      <c r="A2277" s="154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",SOURCE!$V$2-5+4+1-1-LEN(SUBSTITUTE(SUBSTITUTE(TEXT(SOURCE!H2277,"????0"),"  ","")," ",""))), "")&amp;
      SUBSTITUTE(SUBSTITUTE(TEXT(SOURCE!H2277,"????0"),"  ","")," ","")&amp;","&amp;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      "},"&amp;IF(SOURCE!O2277&lt;&gt;"",""&amp;SOURCE!O2277,"")
 )
)
)</f>
        <v/>
      </c>
    </row>
    <row r="2278" spans="1:1">
      <c r="A2278" s="154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",SOURCE!$V$2-5+4+1-1-LEN(SUBSTITUTE(SUBSTITUTE(TEXT(SOURCE!H2278,"????0"),"  ","")," ",""))), "")&amp;
      SUBSTITUTE(SUBSTITUTE(TEXT(SOURCE!H2278,"????0"),"  ","")," ","")&amp;","&amp;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      "},"&amp;IF(SOURCE!O2278&lt;&gt;"",""&amp;SOURCE!O2278,"")
 )
)
)</f>
        <v/>
      </c>
    </row>
    <row r="2279" spans="1:1">
      <c r="A2279" s="154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",SOURCE!$V$2-5+4+1-1-LEN(SUBSTITUTE(SUBSTITUTE(TEXT(SOURCE!H2279,"????0"),"  ","")," ",""))), "")&amp;
      SUBSTITUTE(SUBSTITUTE(TEXT(SOURCE!H2279,"????0"),"  ","")," ","")&amp;","&amp;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      "},"&amp;IF(SOURCE!O2279&lt;&gt;"",""&amp;SOURCE!O2279,"")
 )
)
)</f>
        <v/>
      </c>
    </row>
    <row r="2280" spans="1:1">
      <c r="A2280" s="154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",SOURCE!$V$2-5+4+1-1-LEN(SUBSTITUTE(SUBSTITUTE(TEXT(SOURCE!H2280,"????0"),"  ","")," ",""))), "")&amp;
      SUBSTITUTE(SUBSTITUTE(TEXT(SOURCE!H2280,"????0"),"  ","")," ","")&amp;","&amp;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      "},"&amp;IF(SOURCE!O2280&lt;&gt;"",""&amp;SOURCE!O2280,"")
 )
)
)</f>
        <v/>
      </c>
    </row>
    <row r="2281" spans="1:1">
      <c r="A2281" s="154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",SOURCE!$V$2-5+4+1-1-LEN(SUBSTITUTE(SUBSTITUTE(TEXT(SOURCE!H2281,"????0"),"  ","")," ",""))), "")&amp;
      SUBSTITUTE(SUBSTITUTE(TEXT(SOURCE!H2281,"????0"),"  ","")," ","")&amp;","&amp;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      "},"&amp;IF(SOURCE!O2281&lt;&gt;"",""&amp;SOURCE!O2281,"")
 )
)
)</f>
        <v/>
      </c>
    </row>
    <row r="2282" spans="1:1">
      <c r="A2282" s="154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",SOURCE!$V$2-5+4+1-1-LEN(SUBSTITUTE(SUBSTITUTE(TEXT(SOURCE!H2282,"????0"),"  ","")," ",""))), "")&amp;
      SUBSTITUTE(SUBSTITUTE(TEXT(SOURCE!H2282,"????0"),"  ","")," ","")&amp;","&amp;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      "},"&amp;IF(SOURCE!O2282&lt;&gt;"",""&amp;SOURCE!O2282,"")
 )
)
)</f>
        <v/>
      </c>
    </row>
    <row r="2283" spans="1:1">
      <c r="A2283" s="154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",SOURCE!$V$2-5+4+1-1-LEN(SUBSTITUTE(SUBSTITUTE(TEXT(SOURCE!H2283,"????0"),"  ","")," ",""))), "")&amp;
      SUBSTITUTE(SUBSTITUTE(TEXT(SOURCE!H2283,"????0"),"  ","")," ","")&amp;","&amp;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      "},"&amp;IF(SOURCE!O2283&lt;&gt;"",""&amp;SOURCE!O2283,"")
 )
)
)</f>
        <v/>
      </c>
    </row>
    <row r="2284" spans="1:1">
      <c r="A2284" s="154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",SOURCE!$V$2-5+4+1-1-LEN(SUBSTITUTE(SUBSTITUTE(TEXT(SOURCE!H2284,"????0"),"  ","")," ",""))), "")&amp;
      SUBSTITUTE(SUBSTITUTE(TEXT(SOURCE!H2284,"????0"),"  ","")," ","")&amp;","&amp;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      "},"&amp;IF(SOURCE!O2284&lt;&gt;"",""&amp;SOURCE!O2284,"")
 )
)
)</f>
        <v/>
      </c>
    </row>
    <row r="2285" spans="1:1">
      <c r="A2285" s="154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",SOURCE!$V$2-5+4+1-1-LEN(SUBSTITUTE(SUBSTITUTE(TEXT(SOURCE!H2285,"????0"),"  ","")," ",""))), "")&amp;
      SUBSTITUTE(SUBSTITUTE(TEXT(SOURCE!H2285,"????0"),"  ","")," ","")&amp;","&amp;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      "},"&amp;IF(SOURCE!O2285&lt;&gt;"",""&amp;SOURCE!O2285,"")
 )
)
)</f>
        <v/>
      </c>
    </row>
    <row r="2286" spans="1:1">
      <c r="A2286" s="154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",SOURCE!$V$2-5+4+1-1-LEN(SUBSTITUTE(SUBSTITUTE(TEXT(SOURCE!H2286,"????0"),"  ","")," ",""))), "")&amp;
      SUBSTITUTE(SUBSTITUTE(TEXT(SOURCE!H2286,"????0"),"  ","")," ","")&amp;","&amp;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      "},"&amp;IF(SOURCE!O2286&lt;&gt;"",""&amp;SOURCE!O2286,"")
 )
)
)</f>
        <v/>
      </c>
    </row>
    <row r="2287" spans="1:1">
      <c r="A2287" s="154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",SOURCE!$V$2-5+4+1-1-LEN(SUBSTITUTE(SUBSTITUTE(TEXT(SOURCE!H2287,"????0"),"  ","")," ",""))), "")&amp;
      SUBSTITUTE(SUBSTITUTE(TEXT(SOURCE!H2287,"????0"),"  ","")," ","")&amp;","&amp;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      "},"&amp;IF(SOURCE!O2287&lt;&gt;"",""&amp;SOURCE!O2287,"")
 )
)
)</f>
        <v/>
      </c>
    </row>
    <row r="2288" spans="1:1">
      <c r="A2288" s="154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",SOURCE!$V$2-5+4+1-1-LEN(SUBSTITUTE(SUBSTITUTE(TEXT(SOURCE!H2288,"????0"),"  ","")," ",""))), "")&amp;
      SUBSTITUTE(SUBSTITUTE(TEXT(SOURCE!H2288,"????0"),"  ","")," ","")&amp;","&amp;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      "},"&amp;IF(SOURCE!O2288&lt;&gt;"",""&amp;SOURCE!O2288,"")
 )
)
)</f>
        <v/>
      </c>
    </row>
    <row r="2289" spans="1:1">
      <c r="A2289" s="154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",SOURCE!$V$2-5+4+1-1-LEN(SUBSTITUTE(SUBSTITUTE(TEXT(SOURCE!H2289,"????0"),"  ","")," ",""))), "")&amp;
      SUBSTITUTE(SUBSTITUTE(TEXT(SOURCE!H2289,"????0"),"  ","")," ","")&amp;","&amp;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      "},"&amp;IF(SOURCE!O2289&lt;&gt;"",""&amp;SOURCE!O2289,"")
 )
)
)</f>
        <v/>
      </c>
    </row>
    <row r="2290" spans="1:1">
      <c r="A2290" s="154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",SOURCE!$V$2-5+4+1-1-LEN(SUBSTITUTE(SUBSTITUTE(TEXT(SOURCE!H2290,"????0"),"  ","")," ",""))), "")&amp;
      SUBSTITUTE(SUBSTITUTE(TEXT(SOURCE!H2290,"????0"),"  ","")," ","")&amp;","&amp;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      "},"&amp;IF(SOURCE!O2290&lt;&gt;"",""&amp;SOURCE!O2290,"")
 )
)
)</f>
        <v/>
      </c>
    </row>
    <row r="2291" spans="1:1">
      <c r="A2291" s="154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",SOURCE!$V$2-5+4+1-1-LEN(SUBSTITUTE(SUBSTITUTE(TEXT(SOURCE!H2291,"????0"),"  ","")," ",""))), "")&amp;
      SUBSTITUTE(SUBSTITUTE(TEXT(SOURCE!H2291,"????0"),"  ","")," ","")&amp;","&amp;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      "},"&amp;IF(SOURCE!O2291&lt;&gt;"",""&amp;SOURCE!O2291,"")
 )
)
)</f>
        <v/>
      </c>
    </row>
    <row r="2292" spans="1:1">
      <c r="A2292" s="154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",SOURCE!$V$2-5+4+1-1-LEN(SUBSTITUTE(SUBSTITUTE(TEXT(SOURCE!H2292,"????0"),"  ","")," ",""))), "")&amp;
      SUBSTITUTE(SUBSTITUTE(TEXT(SOURCE!H2292,"????0"),"  ","")," ","")&amp;","&amp;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      "},"&amp;IF(SOURCE!O2292&lt;&gt;"",""&amp;SOURCE!O2292,"")
 )
)
)</f>
        <v/>
      </c>
    </row>
    <row r="2293" spans="1:1">
      <c r="A2293" s="154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",SOURCE!$V$2-5+4+1-1-LEN(SUBSTITUTE(SUBSTITUTE(TEXT(SOURCE!H2293,"????0"),"  ","")," ",""))), "")&amp;
      SUBSTITUTE(SUBSTITUTE(TEXT(SOURCE!H2293,"????0"),"  ","")," ","")&amp;","&amp;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      "},"&amp;IF(SOURCE!O2293&lt;&gt;"",""&amp;SOURCE!O2293,"")
 )
)
)</f>
        <v/>
      </c>
    </row>
    <row r="2294" spans="1:1">
      <c r="A2294" s="154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",SOURCE!$V$2-5+4+1-1-LEN(SUBSTITUTE(SUBSTITUTE(TEXT(SOURCE!H2294,"????0"),"  ","")," ",""))), "")&amp;
      SUBSTITUTE(SUBSTITUTE(TEXT(SOURCE!H2294,"????0"),"  ","")," ","")&amp;","&amp;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      "},"&amp;IF(SOURCE!O2294&lt;&gt;"",""&amp;SOURCE!O2294,"")
 )
)
)</f>
        <v/>
      </c>
    </row>
    <row r="2295" spans="1:1">
      <c r="A2295" s="154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",SOURCE!$V$2-5+4+1-1-LEN(SUBSTITUTE(SUBSTITUTE(TEXT(SOURCE!H2295,"????0"),"  ","")," ",""))), "")&amp;
      SUBSTITUTE(SUBSTITUTE(TEXT(SOURCE!H2295,"????0"),"  ","")," ","")&amp;","&amp;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      "},"&amp;IF(SOURCE!O2295&lt;&gt;"",""&amp;SOURCE!O2295,"")
 )
)
)</f>
        <v/>
      </c>
    </row>
    <row r="2296" spans="1:1">
      <c r="A2296" s="154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",SOURCE!$V$2-5+4+1-1-LEN(SUBSTITUTE(SUBSTITUTE(TEXT(SOURCE!H2296,"????0"),"  ","")," ",""))), "")&amp;
      SUBSTITUTE(SUBSTITUTE(TEXT(SOURCE!H2296,"????0"),"  ","")," ","")&amp;","&amp;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      "},"&amp;IF(SOURCE!O2296&lt;&gt;"",""&amp;SOURCE!O2296,"")
 )
)
)</f>
        <v/>
      </c>
    </row>
    <row r="2297" spans="1:1">
      <c r="A2297" s="154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",SOURCE!$V$2-5+4+1-1-LEN(SUBSTITUTE(SUBSTITUTE(TEXT(SOURCE!H2297,"????0"),"  ","")," ",""))), "")&amp;
      SUBSTITUTE(SUBSTITUTE(TEXT(SOURCE!H2297,"????0"),"  ","")," ","")&amp;","&amp;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      "},"&amp;IF(SOURCE!O2297&lt;&gt;"",""&amp;SOURCE!O2297,"")
 )
)
)</f>
        <v/>
      </c>
    </row>
    <row r="2298" spans="1:1">
      <c r="A2298" s="154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",SOURCE!$V$2-5+4+1-1-LEN(SUBSTITUTE(SUBSTITUTE(TEXT(SOURCE!H2298,"????0"),"  ","")," ",""))), "")&amp;
      SUBSTITUTE(SUBSTITUTE(TEXT(SOURCE!H2298,"????0"),"  ","")," ","")&amp;","&amp;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      "},"&amp;IF(SOURCE!O2298&lt;&gt;"",""&amp;SOURCE!O2298,"")
 )
)
)</f>
        <v/>
      </c>
    </row>
    <row r="2299" spans="1:1">
      <c r="A2299" s="154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",SOURCE!$V$2-5+4+1-1-LEN(SUBSTITUTE(SUBSTITUTE(TEXT(SOURCE!H2299,"????0"),"  ","")," ",""))), "")&amp;
      SUBSTITUTE(SUBSTITUTE(TEXT(SOURCE!H2299,"????0"),"  ","")," ","")&amp;","&amp;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      "},"&amp;IF(SOURCE!O2299&lt;&gt;"",""&amp;SOURCE!O2299,"")
 )
)
)</f>
        <v/>
      </c>
    </row>
    <row r="2300" spans="1:1">
      <c r="A2300" s="154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",SOURCE!$V$2-5+4+1-1-LEN(SUBSTITUTE(SUBSTITUTE(TEXT(SOURCE!H2300,"????0"),"  ","")," ",""))), "")&amp;
      SUBSTITUTE(SUBSTITUTE(TEXT(SOURCE!H2300,"????0"),"  ","")," ","")&amp;","&amp;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      "},"&amp;IF(SOURCE!O2300&lt;&gt;"",""&amp;SOURCE!O2300,"")
 )
)
)</f>
        <v/>
      </c>
    </row>
    <row r="2301" spans="1:1">
      <c r="A2301" s="154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",SOURCE!$V$2-5+4+1-1-LEN(SUBSTITUTE(SUBSTITUTE(TEXT(SOURCE!H2301,"????0"),"  ","")," ",""))), "")&amp;
      SUBSTITUTE(SUBSTITUTE(TEXT(SOURCE!H2301,"????0"),"  ","")," ","")&amp;","&amp;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      "},"&amp;IF(SOURCE!O2301&lt;&gt;"",""&amp;SOURCE!O2301,"")
 )
)
)</f>
        <v/>
      </c>
    </row>
    <row r="2302" spans="1:1">
      <c r="A2302" s="154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",SOURCE!$V$2-5+4+1-1-LEN(SUBSTITUTE(SUBSTITUTE(TEXT(SOURCE!H2302,"????0"),"  ","")," ",""))), "")&amp;
      SUBSTITUTE(SUBSTITUTE(TEXT(SOURCE!H2302,"????0"),"  ","")," ","")&amp;","&amp;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      "},"&amp;IF(SOURCE!O2302&lt;&gt;"",""&amp;SOURCE!O2302,"")
 )
)
)</f>
        <v/>
      </c>
    </row>
    <row r="2303" spans="1:1">
      <c r="A2303" s="154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",SOURCE!$V$2-5+4+1-1-LEN(SUBSTITUTE(SUBSTITUTE(TEXT(SOURCE!H2303,"????0"),"  ","")," ",""))), "")&amp;
      SUBSTITUTE(SUBSTITUTE(TEXT(SOURCE!H2303,"????0"),"  ","")," ","")&amp;","&amp;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      "},"&amp;IF(SOURCE!O2303&lt;&gt;"",""&amp;SOURCE!O2303,"")
 )
)
)</f>
        <v/>
      </c>
    </row>
    <row r="2304" spans="1:1">
      <c r="A2304" s="154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",SOURCE!$V$2-5+4+1-1-LEN(SUBSTITUTE(SUBSTITUTE(TEXT(SOURCE!H2304,"????0"),"  ","")," ",""))), "")&amp;
      SUBSTITUTE(SUBSTITUTE(TEXT(SOURCE!H2304,"????0"),"  ","")," ","")&amp;","&amp;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      "},"&amp;IF(SOURCE!O2304&lt;&gt;"",""&amp;SOURCE!O2304,"")
 )
)
)</f>
        <v/>
      </c>
    </row>
    <row r="2305" spans="1:1" hidden="1">
      <c r="A2305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",SOURCE!$U$2-LEN(SOURCE!F2142)), "")&amp;
      TEXT(SOURCE!G2142,"??0")&amp;", "&amp; IF(SOURCE!$V$2-3 &gt;= 0, REPT(" ",SOURCE!$V$2-5), "")&amp;
      TEXT(SOURCE!H2142,"????0")&amp;", "&amp; IF(SOURCE!$W$2-3 &gt;= 0, REPT(" ",SOURCE!$W$2-3), "")&amp;
      SOURCE!I2142&amp;", "&amp; IF(SOURCE!$X$2-LEN(SOURCE!I2142) &gt;= 0, REPT(" ",SOURCE!$X$2-LEN(SOURCE!I2142)), "")&amp;
      SOURCE!J2142&amp;      IF(SOURCE!$Y$2-LEN(SOURCE!J2142) &gt;= 0, REPT(" ",SOURCE!$Y$2-LEN(SOURCE!J2142)), "")&amp;
  ", "&amp; SOURCE!K2142&amp;      IF(SOURCE!$AB$2-LEN(SOURCE!K2142) &gt;= 0, REPT(" ",SOURCE!$AB$2-LEN(SOURCE!K2142)), "")&amp;
      "},"&amp;IF(SOURCE!O2142&lt;&gt;"",""&amp;SOURCE!O2142,"")
 )
)
)</f>
        <v/>
      </c>
    </row>
    <row r="2306" spans="1:1" hidden="1">
      <c r="A2306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IF(SOURCE!$AB$2-LEN(SOURCE!K2143) &gt;= 0, REPT(" ",SOURCE!$AB$2-LEN(SOURCE!K2143)), "")&amp;
      "},"&amp;IF(SOURCE!O2143&lt;&gt;"",""&amp;SOURCE!O2143,"")
 )
)
)</f>
        <v/>
      </c>
    </row>
    <row r="2307" spans="1:1" hidden="1">
      <c r="A2307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IF(SOURCE!$AB$2-LEN(SOURCE!K2144) &gt;= 0, REPT(" ",SOURCE!$AB$2-LEN(SOURCE!K2144)), "")&amp;
      "},"&amp;IF(SOURCE!O2144&lt;&gt;"",""&amp;SOURCE!O2144,"")
 )
)
)</f>
        <v/>
      </c>
    </row>
    <row r="2308" spans="1:1" hidden="1">
      <c r="A2308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IF(SOURCE!$AB$2-LEN(SOURCE!K2145) &gt;= 0, REPT(" ",SOURCE!$AB$2-LEN(SOURCE!K2145)), "")&amp;
      "},"&amp;IF(SOURCE!O2145&lt;&gt;"",""&amp;SOURCE!O2145,"")
 )
)
)</f>
        <v/>
      </c>
    </row>
    <row r="2309" spans="1:1" hidden="1">
      <c r="A2309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IF(SOURCE!$AB$2-LEN(SOURCE!K2146) &gt;= 0, REPT(" ",SOURCE!$AB$2-LEN(SOURCE!K2146)), "")&amp;
      "},"&amp;IF(SOURCE!O2146&lt;&gt;"",""&amp;SOURCE!O2146,"")
 )
)
)</f>
        <v/>
      </c>
    </row>
    <row r="2310" spans="1:1" hidden="1">
      <c r="A2310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IF(SOURCE!$AB$2-LEN(SOURCE!K2147) &gt;= 0, REPT(" ",SOURCE!$AB$2-LEN(SOURCE!K2147)), "")&amp;
      "},"&amp;IF(SOURCE!O2147&lt;&gt;"",""&amp;SOURCE!O2147,"")
 )
)
)</f>
        <v/>
      </c>
    </row>
    <row r="2311" spans="1:1" hidden="1">
      <c r="A2311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IF(SOURCE!$AB$2-LEN(SOURCE!K2148) &gt;= 0, REPT(" ",SOURCE!$AB$2-LEN(SOURCE!K2148)), "")&amp;
      "},"&amp;IF(SOURCE!O2148&lt;&gt;"",""&amp;SOURCE!O2148,"")
 )
)
)</f>
        <v/>
      </c>
    </row>
    <row r="2312" spans="1:1" hidden="1">
      <c r="A2312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IF(SOURCE!$AB$2-LEN(SOURCE!K2149) &gt;= 0, REPT(" ",SOURCE!$AB$2-LEN(SOURCE!K2149)), "")&amp;
      "},"&amp;IF(SOURCE!O2149&lt;&gt;"",""&amp;SOURCE!O2149,"")
 )
)
)</f>
        <v/>
      </c>
    </row>
    <row r="2313" spans="1:1" hidden="1">
      <c r="A2313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IF(SOURCE!$AB$2-LEN(SOURCE!K2150) &gt;= 0, REPT(" ",SOURCE!$AB$2-LEN(SOURCE!K2150)), "")&amp;
      "},"&amp;IF(SOURCE!O2150&lt;&gt;"",""&amp;SOURCE!O2150,"")
 )
)
)</f>
        <v/>
      </c>
    </row>
    <row r="2314" spans="1:1" hidden="1">
      <c r="A2314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IF(SOURCE!$AB$2-LEN(SOURCE!K2151) &gt;= 0, REPT(" ",SOURCE!$AB$2-LEN(SOURCE!K2151)), "")&amp;
      "},"&amp;IF(SOURCE!O2151&lt;&gt;"",""&amp;SOURCE!O2151,"")
 )
)
)</f>
        <v/>
      </c>
    </row>
    <row r="2315" spans="1:1" hidden="1">
      <c r="A2315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IF(SOURCE!$AB$2-LEN(SOURCE!K2152) &gt;= 0, REPT(" ",SOURCE!$AB$2-LEN(SOURCE!K2152)), "")&amp;
      "},"&amp;IF(SOURCE!O2152&lt;&gt;"",""&amp;SOURCE!O2152,"")
 )
)
)</f>
        <v/>
      </c>
    </row>
    <row r="2316" spans="1:1" hidden="1">
      <c r="A2316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IF(SOURCE!$AB$2-LEN(SOURCE!K2153) &gt;= 0, REPT(" ",SOURCE!$AB$2-LEN(SOURCE!K2153)), "")&amp;
      "},"&amp;IF(SOURCE!O2153&lt;&gt;"",""&amp;SOURCE!O2153,"")
 )
)
)</f>
        <v/>
      </c>
    </row>
    <row r="2317" spans="1:1" hidden="1">
      <c r="A2317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IF(SOURCE!$AB$2-LEN(SOURCE!K2154) &gt;= 0, REPT(" ",SOURCE!$AB$2-LEN(SOURCE!K2154)), "")&amp;
      "},"&amp;IF(SOURCE!O2154&lt;&gt;"",""&amp;SOURCE!O2154,"")
 )
)
)</f>
        <v/>
      </c>
    </row>
    <row r="2318" spans="1:1" hidden="1">
      <c r="A2318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IF(SOURCE!$AB$2-LEN(SOURCE!K2155) &gt;= 0, REPT(" ",SOURCE!$AB$2-LEN(SOURCE!K2155)), "")&amp;
      "},"&amp;IF(SOURCE!O2155&lt;&gt;"",""&amp;SOURCE!O2155,"")
 )
)
)</f>
        <v/>
      </c>
    </row>
    <row r="2319" spans="1:1" hidden="1">
      <c r="A2319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IF(SOURCE!$AB$2-LEN(SOURCE!K2156) &gt;= 0, REPT(" ",SOURCE!$AB$2-LEN(SOURCE!K2156)), "")&amp;
      "},"&amp;IF(SOURCE!O2156&lt;&gt;"",""&amp;SOURCE!O2156,"")
 )
)
)</f>
        <v/>
      </c>
    </row>
    <row r="2320" spans="1:1" hidden="1">
      <c r="A2320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IF(SOURCE!$AB$2-LEN(SOURCE!K2157) &gt;= 0, REPT(" ",SOURCE!$AB$2-LEN(SOURCE!K2157)), "")&amp;
      "},"&amp;IF(SOURCE!O2157&lt;&gt;"",""&amp;SOURCE!O2157,"")
 )
)
)</f>
        <v/>
      </c>
    </row>
    <row r="2321" spans="1:1" hidden="1">
      <c r="A2321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IF(SOURCE!$AB$2-LEN(SOURCE!K2158) &gt;= 0, REPT(" ",SOURCE!$AB$2-LEN(SOURCE!K2158)), "")&amp;
      "},"&amp;IF(SOURCE!O2158&lt;&gt;"",""&amp;SOURCE!O2158,"")
 )
)
)</f>
        <v/>
      </c>
    </row>
    <row r="2322" spans="1:1" hidden="1">
      <c r="A2322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IF(SOURCE!$AB$2-LEN(SOURCE!K2159) &gt;= 0, REPT(" ",SOURCE!$AB$2-LEN(SOURCE!K2159)), "")&amp;
      "},"&amp;IF(SOURCE!O2159&lt;&gt;"",""&amp;SOURCE!O2159,"")
 )
)
)</f>
        <v/>
      </c>
    </row>
    <row r="2323" spans="1:1" hidden="1">
      <c r="A2323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IF(SOURCE!$AB$2-LEN(SOURCE!K2160) &gt;= 0, REPT(" ",SOURCE!$AB$2-LEN(SOURCE!K2160)), "")&amp;
      "},"&amp;IF(SOURCE!O2160&lt;&gt;"",""&amp;SOURCE!O2160,"")
 )
)
)</f>
        <v/>
      </c>
    </row>
    <row r="2324" spans="1:1" hidden="1">
      <c r="A2324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IF(SOURCE!$AB$2-LEN(SOURCE!K2161) &gt;= 0, REPT(" ",SOURCE!$AB$2-LEN(SOURCE!K2161)), "")&amp;
      "},"&amp;IF(SOURCE!O2161&lt;&gt;"",""&amp;SOURCE!O2161,"")
 )
)
)</f>
        <v/>
      </c>
    </row>
    <row r="2325" spans="1:1" hidden="1">
      <c r="A2325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IF(SOURCE!$AB$2-LEN(SOURCE!K2162) &gt;= 0, REPT(" ",SOURCE!$AB$2-LEN(SOURCE!K2162)), "")&amp;
      "},"&amp;IF(SOURCE!O2162&lt;&gt;"",""&amp;SOURCE!O2162,"")
 )
)
)</f>
        <v/>
      </c>
    </row>
    <row r="2326" spans="1:1" hidden="1">
      <c r="A2326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IF(SOURCE!$AB$2-LEN(SOURCE!K2163) &gt;= 0, REPT(" ",SOURCE!$AB$2-LEN(SOURCE!K2163)), "")&amp;
      "},"&amp;IF(SOURCE!O2163&lt;&gt;"",""&amp;SOURCE!O2163,"")
 )
)
)</f>
        <v/>
      </c>
    </row>
    <row r="2327" spans="1:1" hidden="1">
      <c r="A2327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IF(SOURCE!$AB$2-LEN(SOURCE!K2164) &gt;= 0, REPT(" ",SOURCE!$AB$2-LEN(SOURCE!K2164)), "")&amp;
      "},"&amp;IF(SOURCE!O2164&lt;&gt;"",""&amp;SOURCE!O2164,"")
 )
)
)</f>
        <v/>
      </c>
    </row>
    <row r="2328" spans="1:1" hidden="1">
      <c r="A2328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IF(SOURCE!$AB$2-LEN(SOURCE!K2165) &gt;= 0, REPT(" ",SOURCE!$AB$2-LEN(SOURCE!K2165)), "")&amp;
      "},"&amp;IF(SOURCE!O2165&lt;&gt;"",""&amp;SOURCE!O2165,"")
 )
)
)</f>
        <v/>
      </c>
    </row>
    <row r="2329" spans="1:1" hidden="1">
      <c r="A2329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IF(SOURCE!$AB$2-LEN(SOURCE!K2166) &gt;= 0, REPT(" ",SOURCE!$AB$2-LEN(SOURCE!K2166)), "")&amp;
      "},"&amp;IF(SOURCE!O2166&lt;&gt;"",""&amp;SOURCE!O2166,"")
 )
)
)</f>
        <v/>
      </c>
    </row>
    <row r="2330" spans="1:1" hidden="1">
      <c r="A2330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IF(SOURCE!$AB$2-LEN(SOURCE!K2167) &gt;= 0, REPT(" ",SOURCE!$AB$2-LEN(SOURCE!K2167)), "")&amp;
      "},"&amp;IF(SOURCE!O2167&lt;&gt;"",""&amp;SOURCE!O2167,"")
 )
)
)</f>
        <v/>
      </c>
    </row>
    <row r="2331" spans="1:1" hidden="1">
      <c r="A2331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IF(SOURCE!$AB$2-LEN(SOURCE!K2168) &gt;= 0, REPT(" ",SOURCE!$AB$2-LEN(SOURCE!K2168)), "")&amp;
      "},"&amp;IF(SOURCE!O2168&lt;&gt;"",""&amp;SOURCE!O2168,"")
 )
)
)</f>
        <v/>
      </c>
    </row>
    <row r="2332" spans="1:1" hidden="1">
      <c r="A2332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IF(SOURCE!$AB$2-LEN(SOURCE!K2169) &gt;= 0, REPT(" ",SOURCE!$AB$2-LEN(SOURCE!K2169)), "")&amp;
      "},"&amp;IF(SOURCE!O2169&lt;&gt;"",""&amp;SOURCE!O2169,"")
 )
)
)</f>
        <v/>
      </c>
    </row>
    <row r="2333" spans="1:1" hidden="1">
      <c r="A2333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IF(SOURCE!$AB$2-LEN(SOURCE!K2170) &gt;= 0, REPT(" ",SOURCE!$AB$2-LEN(SOURCE!K2170)), "")&amp;
      "},"&amp;IF(SOURCE!O2170&lt;&gt;"",""&amp;SOURCE!O2170,"")
 )
)
)</f>
        <v/>
      </c>
    </row>
    <row r="2334" spans="1:1" hidden="1">
      <c r="A2334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IF(SOURCE!$AB$2-LEN(SOURCE!K2171) &gt;= 0, REPT(" ",SOURCE!$AB$2-LEN(SOURCE!K2171)), "")&amp;
      "},"&amp;IF(SOURCE!O2171&lt;&gt;"",""&amp;SOURCE!O2171,"")
 )
)
)</f>
        <v/>
      </c>
    </row>
    <row r="2335" spans="1:1" hidden="1">
      <c r="A2335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IF(SOURCE!$AB$2-LEN(SOURCE!K2172) &gt;= 0, REPT(" ",SOURCE!$AB$2-LEN(SOURCE!K2172)), "")&amp;
      "},"&amp;IF(SOURCE!O2172&lt;&gt;"",""&amp;SOURCE!O2172,"")
 )
)
)</f>
        <v/>
      </c>
    </row>
    <row r="2336" spans="1:1" hidden="1">
      <c r="A2336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IF(SOURCE!$AB$2-LEN(SOURCE!K2173) &gt;= 0, REPT(" ",SOURCE!$AB$2-LEN(SOURCE!K2173)), "")&amp;
      "},"&amp;IF(SOURCE!O2173&lt;&gt;"",""&amp;SOURCE!O2173,"")
 )
)
)</f>
        <v/>
      </c>
    </row>
    <row r="2337" spans="1:1" hidden="1">
      <c r="A2337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IF(SOURCE!$AB$2-LEN(SOURCE!K2174) &gt;= 0, REPT(" ",SOURCE!$AB$2-LEN(SOURCE!K2174)), "")&amp;
      "},"&amp;IF(SOURCE!O2174&lt;&gt;"",""&amp;SOURCE!O2174,"")
 )
)
)</f>
        <v/>
      </c>
    </row>
    <row r="2338" spans="1:1" hidden="1">
      <c r="A2338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IF(SOURCE!$AB$2-LEN(SOURCE!K2175) &gt;= 0, REPT(" ",SOURCE!$AB$2-LEN(SOURCE!K2175)), "")&amp;
      "},"&amp;IF(SOURCE!O2175&lt;&gt;"",""&amp;SOURCE!O2175,"")
 )
)
)</f>
        <v/>
      </c>
    </row>
    <row r="2339" spans="1:1" hidden="1">
      <c r="A2339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IF(SOURCE!$AB$2-LEN(SOURCE!K2176) &gt;= 0, REPT(" ",SOURCE!$AB$2-LEN(SOURCE!K2176)), "")&amp;
      "},"&amp;IF(SOURCE!O2176&lt;&gt;"",""&amp;SOURCE!O2176,"")
 )
)
)</f>
        <v/>
      </c>
    </row>
    <row r="2340" spans="1:1" hidden="1">
      <c r="A2340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IF(SOURCE!$AB$2-LEN(SOURCE!K2177) &gt;= 0, REPT(" ",SOURCE!$AB$2-LEN(SOURCE!K2177)), "")&amp;
      "},"&amp;IF(SOURCE!O2177&lt;&gt;"",""&amp;SOURCE!O2177,"")
 )
)
)</f>
        <v/>
      </c>
    </row>
    <row r="2341" spans="1:1" hidden="1">
      <c r="A2341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IF(SOURCE!$AB$2-LEN(SOURCE!K2178) &gt;= 0, REPT(" ",SOURCE!$AB$2-LEN(SOURCE!K2178)), "")&amp;
      "},"&amp;IF(SOURCE!O2178&lt;&gt;"",""&amp;SOURCE!O2178,"")
 )
)
)</f>
        <v/>
      </c>
    </row>
    <row r="2342" spans="1:1" hidden="1">
      <c r="A2342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IF(SOURCE!$AB$2-LEN(SOURCE!K2179) &gt;= 0, REPT(" ",SOURCE!$AB$2-LEN(SOURCE!K2179)), "")&amp;
      "},"&amp;IF(SOURCE!O2179&lt;&gt;"",""&amp;SOURCE!O2179,"")
 )
)
)</f>
        <v/>
      </c>
    </row>
    <row r="2343" spans="1:1" hidden="1">
      <c r="A2343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IF(SOURCE!$AB$2-LEN(SOURCE!K2180) &gt;= 0, REPT(" ",SOURCE!$AB$2-LEN(SOURCE!K2180)), "")&amp;
      "},"&amp;IF(SOURCE!O2180&lt;&gt;"",""&amp;SOURCE!O2180,"")
 )
)
)</f>
        <v/>
      </c>
    </row>
    <row r="2344" spans="1:1" hidden="1">
      <c r="A2344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IF(SOURCE!$AB$2-LEN(SOURCE!K2181) &gt;= 0, REPT(" ",SOURCE!$AB$2-LEN(SOURCE!K2181)), "")&amp;
      "},"&amp;IF(SOURCE!O2181&lt;&gt;"",""&amp;SOURCE!O2181,"")
 )
)
)</f>
        <v/>
      </c>
    </row>
    <row r="2345" spans="1:1" hidden="1">
      <c r="A2345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IF(SOURCE!$AB$2-LEN(SOURCE!K2182) &gt;= 0, REPT(" ",SOURCE!$AB$2-LEN(SOURCE!K2182)), "")&amp;
      "},"&amp;IF(SOURCE!O2182&lt;&gt;"",""&amp;SOURCE!O2182,"")
 )
)
)</f>
        <v/>
      </c>
    </row>
    <row r="2346" spans="1:1" hidden="1">
      <c r="A2346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IF(SOURCE!$AB$2-LEN(SOURCE!K2183) &gt;= 0, REPT(" ",SOURCE!$AB$2-LEN(SOURCE!K2183)), "")&amp;
      "},"&amp;IF(SOURCE!O2183&lt;&gt;"",""&amp;SOURCE!O2183,"")
 )
)
)</f>
        <v/>
      </c>
    </row>
    <row r="2347" spans="1:1" hidden="1">
      <c r="A2347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IF(SOURCE!$AB$2-LEN(SOURCE!K2184) &gt;= 0, REPT(" ",SOURCE!$AB$2-LEN(SOURCE!K2184)), "")&amp;
      "},"&amp;IF(SOURCE!O2184&lt;&gt;"",""&amp;SOURCE!O2184,"")
 )
)
)</f>
        <v/>
      </c>
    </row>
    <row r="2348" spans="1:1" hidden="1">
      <c r="A2348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IF(SOURCE!$AB$2-LEN(SOURCE!K2185) &gt;= 0, REPT(" ",SOURCE!$AB$2-LEN(SOURCE!K2185)), "")&amp;
      "},"&amp;IF(SOURCE!O2185&lt;&gt;"",""&amp;SOURCE!O2185,"")
 )
)
)</f>
        <v/>
      </c>
    </row>
    <row r="2349" spans="1:1" hidden="1">
      <c r="A2349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IF(SOURCE!$AB$2-LEN(SOURCE!K2186) &gt;= 0, REPT(" ",SOURCE!$AB$2-LEN(SOURCE!K2186)), "")&amp;
      "},"&amp;IF(SOURCE!O2186&lt;&gt;"",""&amp;SOURCE!O2186,"")
 )
)
)</f>
        <v/>
      </c>
    </row>
    <row r="2350" spans="1:1" hidden="1">
      <c r="A2350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IF(SOURCE!$AB$2-LEN(SOURCE!K2187) &gt;= 0, REPT(" ",SOURCE!$AB$2-LEN(SOURCE!K2187)), "")&amp;
      "},"&amp;IF(SOURCE!O2187&lt;&gt;"",""&amp;SOURCE!O2187,"")
 )
)
)</f>
        <v/>
      </c>
    </row>
    <row r="2351" spans="1:1" hidden="1">
      <c r="A2351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IF(SOURCE!$AB$2-LEN(SOURCE!K2188) &gt;= 0, REPT(" ",SOURCE!$AB$2-LEN(SOURCE!K2188)), "")&amp;
      "},"&amp;IF(SOURCE!O2188&lt;&gt;"",""&amp;SOURCE!O2188,"")
 )
)
)</f>
        <v/>
      </c>
    </row>
    <row r="2352" spans="1:1" hidden="1">
      <c r="A2352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IF(SOURCE!$AB$2-LEN(SOURCE!K2189) &gt;= 0, REPT(" ",SOURCE!$AB$2-LEN(SOURCE!K2189)), "")&amp;
      "},"&amp;IF(SOURCE!O2189&lt;&gt;"",""&amp;SOURCE!O2189,"")
 )
)
)</f>
        <v/>
      </c>
    </row>
    <row r="2353" spans="1:1" hidden="1">
      <c r="A2353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IF(SOURCE!$AB$2-LEN(SOURCE!K2190) &gt;= 0, REPT(" ",SOURCE!$AB$2-LEN(SOURCE!K2190)), "")&amp;
      "},"&amp;IF(SOURCE!O2190&lt;&gt;"",""&amp;SOURCE!O2190,"")
 )
)
)</f>
        <v/>
      </c>
    </row>
    <row r="2354" spans="1:1" hidden="1">
      <c r="A2354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IF(SOURCE!$AB$2-LEN(SOURCE!K2191) &gt;= 0, REPT(" ",SOURCE!$AB$2-LEN(SOURCE!K2191)), "")&amp;
      "},"&amp;IF(SOURCE!O2191&lt;&gt;"",""&amp;SOURCE!O2191,"")
 )
)
)</f>
        <v/>
      </c>
    </row>
    <row r="2355" spans="1:1" hidden="1">
      <c r="A2355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IF(SOURCE!$AB$2-LEN(SOURCE!K2192) &gt;= 0, REPT(" ",SOURCE!$AB$2-LEN(SOURCE!K2192)), "")&amp;
      "},"&amp;IF(SOURCE!O2192&lt;&gt;"",""&amp;SOURCE!O2192,"")
 )
)
)</f>
        <v/>
      </c>
    </row>
    <row r="2356" spans="1:1" hidden="1">
      <c r="A2356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IF(SOURCE!$AB$2-LEN(SOURCE!K2193) &gt;= 0, REPT(" ",SOURCE!$AB$2-LEN(SOURCE!K2193)), "")&amp;
      "},"&amp;IF(SOURCE!O2193&lt;&gt;"",""&amp;SOURCE!O2193,"")
 )
)
)</f>
        <v/>
      </c>
    </row>
    <row r="2357" spans="1:1" hidden="1">
      <c r="A2357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IF(SOURCE!$AB$2-LEN(SOURCE!K2194) &gt;= 0, REPT(" ",SOURCE!$AB$2-LEN(SOURCE!K2194)), "")&amp;
      "},"&amp;IF(SOURCE!O2194&lt;&gt;"",""&amp;SOURCE!O2194,"")
 )
)
)</f>
        <v/>
      </c>
    </row>
    <row r="2358" spans="1:1" hidden="1">
      <c r="A2358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IF(SOURCE!$AB$2-LEN(SOURCE!K2195) &gt;= 0, REPT(" ",SOURCE!$AB$2-LEN(SOURCE!K2195)), "")&amp;
      "},"&amp;IF(SOURCE!O2195&lt;&gt;"",""&amp;SOURCE!O2195,"")
 )
)
)</f>
        <v/>
      </c>
    </row>
    <row r="2359" spans="1:1" hidden="1">
      <c r="A2359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IF(SOURCE!$AB$2-LEN(SOURCE!K2196) &gt;= 0, REPT(" ",SOURCE!$AB$2-LEN(SOURCE!K2196)), "")&amp;
      "},"&amp;IF(SOURCE!O2196&lt;&gt;"",""&amp;SOURCE!O2196,"")
 )
)
)</f>
        <v/>
      </c>
    </row>
    <row r="2360" spans="1:1" hidden="1">
      <c r="A2360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IF(SOURCE!$AB$2-LEN(SOURCE!K2197) &gt;= 0, REPT(" ",SOURCE!$AB$2-LEN(SOURCE!K2197)), "")&amp;
      "},"&amp;IF(SOURCE!O2197&lt;&gt;"",""&amp;SOURCE!O2197,"")
 )
)
)</f>
        <v/>
      </c>
    </row>
    <row r="2361" spans="1:1" hidden="1">
      <c r="A2361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IF(SOURCE!$AB$2-LEN(SOURCE!K2198) &gt;= 0, REPT(" ",SOURCE!$AB$2-LEN(SOURCE!K2198)), "")&amp;
      "},"&amp;IF(SOURCE!O2198&lt;&gt;"",""&amp;SOURCE!O2198,"")
 )
)
)</f>
        <v/>
      </c>
    </row>
    <row r="2362" spans="1:1" hidden="1">
      <c r="A2362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IF(SOURCE!$AB$2-LEN(SOURCE!K2199) &gt;= 0, REPT(" ",SOURCE!$AB$2-LEN(SOURCE!K2199)), "")&amp;
      "},"&amp;IF(SOURCE!O2199&lt;&gt;"",""&amp;SOURCE!O2199,"")
 )
)
)</f>
        <v/>
      </c>
    </row>
    <row r="2363" spans="1:1" hidden="1">
      <c r="A2363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IF(SOURCE!$AB$2-LEN(SOURCE!K2200) &gt;= 0, REPT(" ",SOURCE!$AB$2-LEN(SOURCE!K2200)), "")&amp;
      "},"&amp;IF(SOURCE!O2200&lt;&gt;"",""&amp;SOURCE!O2200,"")
 )
)
)</f>
        <v/>
      </c>
    </row>
    <row r="2364" spans="1:1" hidden="1">
      <c r="A2364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IF(SOURCE!$AB$2-LEN(SOURCE!K2201) &gt;= 0, REPT(" ",SOURCE!$AB$2-LEN(SOURCE!K2201)), "")&amp;
      "},"&amp;IF(SOURCE!O2201&lt;&gt;"",""&amp;SOURCE!O2201,"")
 )
)
)</f>
        <v/>
      </c>
    </row>
    <row r="2365" spans="1:1" hidden="1">
      <c r="A2365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IF(SOURCE!$AB$2-LEN(SOURCE!K2202) &gt;= 0, REPT(" ",SOURCE!$AB$2-LEN(SOURCE!K2202)), "")&amp;
      "},"&amp;IF(SOURCE!O2202&lt;&gt;"",""&amp;SOURCE!O2202,"")
 )
)
)</f>
        <v/>
      </c>
    </row>
    <row r="2366" spans="1:1" hidden="1">
      <c r="A2366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IF(SOURCE!$AB$2-LEN(SOURCE!K2203) &gt;= 0, REPT(" ",SOURCE!$AB$2-LEN(SOURCE!K2203)), "")&amp;
      "},"&amp;IF(SOURCE!O2203&lt;&gt;"",""&amp;SOURCE!O2203,"")
 )
)
)</f>
        <v/>
      </c>
    </row>
    <row r="2367" spans="1:1" hidden="1">
      <c r="A2367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IF(SOURCE!$AB$2-LEN(SOURCE!K2204) &gt;= 0, REPT(" ",SOURCE!$AB$2-LEN(SOURCE!K2204)), "")&amp;
      "},"&amp;IF(SOURCE!O2204&lt;&gt;"",""&amp;SOURCE!O2204,"")
 )
)
)</f>
        <v/>
      </c>
    </row>
    <row r="2368" spans="1:1" hidden="1">
      <c r="A2368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IF(SOURCE!$AB$2-LEN(SOURCE!K2205) &gt;= 0, REPT(" ",SOURCE!$AB$2-LEN(SOURCE!K2205)), "")&amp;
      "},"&amp;IF(SOURCE!O2205&lt;&gt;"",""&amp;SOURCE!O2205,"")
 )
)
)</f>
        <v/>
      </c>
    </row>
    <row r="2369" spans="1:1" hidden="1">
      <c r="A2369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IF(SOURCE!$AB$2-LEN(SOURCE!K2206) &gt;= 0, REPT(" ",SOURCE!$AB$2-LEN(SOURCE!K2206)), "")&amp;
      "},"&amp;IF(SOURCE!O2206&lt;&gt;"",""&amp;SOURCE!O2206,"")
 )
)
)</f>
        <v/>
      </c>
    </row>
    <row r="2370" spans="1:1" hidden="1">
      <c r="A2370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IF(SOURCE!$AB$2-LEN(SOURCE!K2207) &gt;= 0, REPT(" ",SOURCE!$AB$2-LEN(SOURCE!K2207)), "")&amp;
      "},"&amp;IF(SOURCE!O2207&lt;&gt;"",""&amp;SOURCE!O2207,"")
 )
)
)</f>
        <v/>
      </c>
    </row>
    <row r="2371" spans="1:1" hidden="1">
      <c r="A2371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IF(SOURCE!$AB$2-LEN(SOURCE!K2208) &gt;= 0, REPT(" ",SOURCE!$AB$2-LEN(SOURCE!K2208)), "")&amp;
      "},"&amp;IF(SOURCE!O2208&lt;&gt;"",""&amp;SOURCE!O2208,"")
 )
)
)</f>
        <v/>
      </c>
    </row>
    <row r="2372" spans="1:1" hidden="1">
      <c r="A2372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IF(SOURCE!$AB$2-LEN(SOURCE!K2209) &gt;= 0, REPT(" ",SOURCE!$AB$2-LEN(SOURCE!K2209)), "")&amp;
      "},"&amp;IF(SOURCE!O2209&lt;&gt;"",""&amp;SOURCE!O2209,"")
 )
)
)</f>
        <v/>
      </c>
    </row>
    <row r="2373" spans="1:1" hidden="1">
      <c r="A2373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IF(SOURCE!$AB$2-LEN(SOURCE!K2210) &gt;= 0, REPT(" ",SOURCE!$AB$2-LEN(SOURCE!K2210)), "")&amp;
      "},"&amp;IF(SOURCE!O2210&lt;&gt;"",""&amp;SOURCE!O2210,"")
 )
)
)</f>
        <v/>
      </c>
    </row>
    <row r="2374" spans="1:1" hidden="1">
      <c r="A2374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IF(SOURCE!$AB$2-LEN(SOURCE!K2211) &gt;= 0, REPT(" ",SOURCE!$AB$2-LEN(SOURCE!K2211)), "")&amp;
      "},"&amp;IF(SOURCE!O2211&lt;&gt;"",""&amp;SOURCE!O2211,"")
 )
)
)</f>
        <v/>
      </c>
    </row>
    <row r="2375" spans="1:1" hidden="1">
      <c r="A2375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IF(SOURCE!$AB$2-LEN(SOURCE!K2212) &gt;= 0, REPT(" ",SOURCE!$AB$2-LEN(SOURCE!K2212)), "")&amp;
      "},"&amp;IF(SOURCE!O2212&lt;&gt;"",""&amp;SOURCE!O2212,"")
 )
)
)</f>
        <v/>
      </c>
    </row>
    <row r="2376" spans="1:1" hidden="1">
      <c r="A2376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IF(SOURCE!$AB$2-LEN(SOURCE!K2213) &gt;= 0, REPT(" ",SOURCE!$AB$2-LEN(SOURCE!K2213)), "")&amp;
      "},"&amp;IF(SOURCE!O2213&lt;&gt;"",""&amp;SOURCE!O2213,"")
 )
)
)</f>
        <v/>
      </c>
    </row>
    <row r="2377" spans="1:1" hidden="1">
      <c r="A2377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IF(SOURCE!$AB$2-LEN(SOURCE!K2214) &gt;= 0, REPT(" ",SOURCE!$AB$2-LEN(SOURCE!K2214)), "")&amp;
      "},"&amp;IF(SOURCE!O2214&lt;&gt;"",""&amp;SOURCE!O2214,"")
 )
)
)</f>
        <v/>
      </c>
    </row>
    <row r="2378" spans="1:1" hidden="1">
      <c r="A2378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IF(SOURCE!$AB$2-LEN(SOURCE!K2215) &gt;= 0, REPT(" ",SOURCE!$AB$2-LEN(SOURCE!K2215)), "")&amp;
      "},"&amp;IF(SOURCE!O2215&lt;&gt;"",""&amp;SOURCE!O2215,"")
 )
)
)</f>
        <v/>
      </c>
    </row>
    <row r="2379" spans="1:1" hidden="1">
      <c r="A2379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IF(SOURCE!$AB$2-LEN(SOURCE!K2216) &gt;= 0, REPT(" ",SOURCE!$AB$2-LEN(SOURCE!K2216)), "")&amp;
      "},"&amp;IF(SOURCE!O2216&lt;&gt;"",""&amp;SOURCE!O2216,"")
 )
)
)</f>
        <v/>
      </c>
    </row>
    <row r="2380" spans="1:1" hidden="1">
      <c r="A2380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IF(SOURCE!$AB$2-LEN(SOURCE!K2217) &gt;= 0, REPT(" ",SOURCE!$AB$2-LEN(SOURCE!K2217)), "")&amp;
      "},"&amp;IF(SOURCE!O2217&lt;&gt;"",""&amp;SOURCE!O2217,"")
 )
)
)</f>
        <v/>
      </c>
    </row>
    <row r="2381" spans="1:1" hidden="1">
      <c r="A2381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IF(SOURCE!$AB$2-LEN(SOURCE!K2218) &gt;= 0, REPT(" ",SOURCE!$AB$2-LEN(SOURCE!K2218)), "")&amp;
      "},"&amp;IF(SOURCE!O2218&lt;&gt;"",""&amp;SOURCE!O2218,"")
 )
)
)</f>
        <v/>
      </c>
    </row>
    <row r="2382" spans="1:1" hidden="1">
      <c r="A2382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IF(SOURCE!$AB$2-LEN(SOURCE!K2219) &gt;= 0, REPT(" ",SOURCE!$AB$2-LEN(SOURCE!K2219)), "")&amp;
      "},"&amp;IF(SOURCE!O2219&lt;&gt;"",""&amp;SOURCE!O2219,"")
 )
)
)</f>
        <v/>
      </c>
    </row>
    <row r="2383" spans="1:1" hidden="1">
      <c r="A2383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IF(SOURCE!$AB$2-LEN(SOURCE!K2220) &gt;= 0, REPT(" ",SOURCE!$AB$2-LEN(SOURCE!K2220)), "")&amp;
      "},"&amp;IF(SOURCE!O2220&lt;&gt;"",""&amp;SOURCE!O2220,"")
 )
)
)</f>
        <v/>
      </c>
    </row>
    <row r="2384" spans="1:1" hidden="1">
      <c r="A2384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IF(SOURCE!$AB$2-LEN(SOURCE!K2221) &gt;= 0, REPT(" ",SOURCE!$AB$2-LEN(SOURCE!K2221)), "")&amp;
      "},"&amp;IF(SOURCE!O2221&lt;&gt;"",""&amp;SOURCE!O2221,"")
 )
)
)</f>
        <v/>
      </c>
    </row>
    <row r="2385" spans="1:1" hidden="1">
      <c r="A2385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IF(SOURCE!$AB$2-LEN(SOURCE!K2222) &gt;= 0, REPT(" ",SOURCE!$AB$2-LEN(SOURCE!K2222)), "")&amp;
      "},"&amp;IF(SOURCE!O2222&lt;&gt;"",""&amp;SOURCE!O2222,"")
 )
)
)</f>
        <v/>
      </c>
    </row>
    <row r="2386" spans="1:1" hidden="1">
      <c r="A2386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IF(SOURCE!$AB$2-LEN(SOURCE!K2223) &gt;= 0, REPT(" ",SOURCE!$AB$2-LEN(SOURCE!K2223)), "")&amp;
      "},"&amp;IF(SOURCE!O2223&lt;&gt;"",""&amp;SOURCE!O2223,"")
 )
)
)</f>
        <v/>
      </c>
    </row>
    <row r="2387" spans="1:1" hidden="1">
      <c r="A2387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IF(SOURCE!$AB$2-LEN(SOURCE!K2224) &gt;= 0, REPT(" ",SOURCE!$AB$2-LEN(SOURCE!K2224)), "")&amp;
      "},"&amp;IF(SOURCE!O2224&lt;&gt;"",""&amp;SOURCE!O2224,"")
 )
)
)</f>
        <v/>
      </c>
    </row>
    <row r="2388" spans="1:1" hidden="1">
      <c r="A2388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IF(SOURCE!$AB$2-LEN(SOURCE!K2225) &gt;= 0, REPT(" ",SOURCE!$AB$2-LEN(SOURCE!K2225)), "")&amp;
      "},"&amp;IF(SOURCE!O2225&lt;&gt;"",""&amp;SOURCE!O2225,"")
 )
)
)</f>
        <v/>
      </c>
    </row>
    <row r="2389" spans="1:1" hidden="1">
      <c r="A2389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IF(SOURCE!$AB$2-LEN(SOURCE!K2226) &gt;= 0, REPT(" ",SOURCE!$AB$2-LEN(SOURCE!K2226)), "")&amp;
      "},"&amp;IF(SOURCE!O2226&lt;&gt;"",""&amp;SOURCE!O2226,"")
 )
)
)</f>
        <v/>
      </c>
    </row>
    <row r="2390" spans="1:1" hidden="1">
      <c r="A2390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IF(SOURCE!$AB$2-LEN(SOURCE!K2227) &gt;= 0, REPT(" ",SOURCE!$AB$2-LEN(SOURCE!K2227)), "")&amp;
      "},"&amp;IF(SOURCE!O2227&lt;&gt;"",""&amp;SOURCE!O2227,"")
 )
)
)</f>
        <v/>
      </c>
    </row>
    <row r="2391" spans="1:1" hidden="1">
      <c r="A2391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IF(SOURCE!$AB$2-LEN(SOURCE!K2228) &gt;= 0, REPT(" ",SOURCE!$AB$2-LEN(SOURCE!K2228)), "")&amp;
      "},"&amp;IF(SOURCE!O2228&lt;&gt;"",""&amp;SOURCE!O2228,"")
 )
)
)</f>
        <v/>
      </c>
    </row>
    <row r="2392" spans="1:1" hidden="1">
      <c r="A2392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IF(SOURCE!$AB$2-LEN(SOURCE!K2229) &gt;= 0, REPT(" ",SOURCE!$AB$2-LEN(SOURCE!K2229)), "")&amp;
      "},"&amp;IF(SOURCE!O2229&lt;&gt;"",""&amp;SOURCE!O2229,"")
 )
)
)</f>
        <v/>
      </c>
    </row>
    <row r="2393" spans="1:1" hidden="1">
      <c r="A2393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IF(SOURCE!$AB$2-LEN(SOURCE!K2230) &gt;= 0, REPT(" ",SOURCE!$AB$2-LEN(SOURCE!K2230)), "")&amp;
      "},"&amp;IF(SOURCE!O2230&lt;&gt;"",""&amp;SOURCE!O2230,"")
 )
)
)</f>
        <v/>
      </c>
    </row>
    <row r="2394" spans="1:1" hidden="1">
      <c r="A2394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IF(SOURCE!$AB$2-LEN(SOURCE!K2231) &gt;= 0, REPT(" ",SOURCE!$AB$2-LEN(SOURCE!K2231)), "")&amp;
      "},"&amp;IF(SOURCE!O2231&lt;&gt;"",""&amp;SOURCE!O2231,"")
 )
)
)</f>
        <v/>
      </c>
    </row>
    <row r="2395" spans="1:1" hidden="1">
      <c r="A2395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IF(SOURCE!$AB$2-LEN(SOURCE!K2232) &gt;= 0, REPT(" ",SOURCE!$AB$2-LEN(SOURCE!K2232)), "")&amp;
      "},"&amp;IF(SOURCE!O2232&lt;&gt;"",""&amp;SOURCE!O2232,"")
 )
)
)</f>
        <v/>
      </c>
    </row>
    <row r="2396" spans="1:1" hidden="1">
      <c r="A2396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IF(SOURCE!$AB$2-LEN(SOURCE!K2233) &gt;= 0, REPT(" ",SOURCE!$AB$2-LEN(SOURCE!K2233)), "")&amp;
      "},"&amp;IF(SOURCE!O2233&lt;&gt;"",""&amp;SOURCE!O2233,"")
 )
)
)</f>
        <v/>
      </c>
    </row>
    <row r="2397" spans="1:1" hidden="1">
      <c r="A2397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IF(SOURCE!$AB$2-LEN(SOURCE!K2234) &gt;= 0, REPT(" ",SOURCE!$AB$2-LEN(SOURCE!K2234)), "")&amp;
      "},"&amp;IF(SOURCE!O2234&lt;&gt;"",""&amp;SOURCE!O2234,"")
 )
)
)</f>
        <v/>
      </c>
    </row>
    <row r="2398" spans="1:1" hidden="1">
      <c r="A2398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IF(SOURCE!$AB$2-LEN(SOURCE!K2235) &gt;= 0, REPT(" ",SOURCE!$AB$2-LEN(SOURCE!K2235)), "")&amp;
      "},"&amp;IF(SOURCE!O2235&lt;&gt;"",""&amp;SOURCE!O2235,"")
 )
)
)</f>
        <v/>
      </c>
    </row>
    <row r="2399" spans="1:1" hidden="1">
      <c r="A2399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IF(SOURCE!$AB$2-LEN(SOURCE!K2236) &gt;= 0, REPT(" ",SOURCE!$AB$2-LEN(SOURCE!K2236)), "")&amp;
      "},"&amp;IF(SOURCE!O2236&lt;&gt;"",""&amp;SOURCE!O2236,"")
 )
)
)</f>
        <v/>
      </c>
    </row>
    <row r="2400" spans="1:1" hidden="1">
      <c r="A2400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IF(SOURCE!$AB$2-LEN(SOURCE!K2237) &gt;= 0, REPT(" ",SOURCE!$AB$2-LEN(SOURCE!K2237)), "")&amp;
      "},"&amp;IF(SOURCE!O2237&lt;&gt;"",""&amp;SOURCE!O2237,"")
 )
)
)</f>
        <v/>
      </c>
    </row>
    <row r="2401" spans="1:1" hidden="1">
      <c r="A2401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IF(SOURCE!$AB$2-LEN(SOURCE!K2238) &gt;= 0, REPT(" ",SOURCE!$AB$2-LEN(SOURCE!K2238)), "")&amp;
      "},"&amp;IF(SOURCE!O2238&lt;&gt;"",""&amp;SOURCE!O2238,"")
 )
)
)</f>
        <v/>
      </c>
    </row>
    <row r="2402" spans="1:1" hidden="1">
      <c r="A2402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IF(SOURCE!$AB$2-LEN(SOURCE!K2239) &gt;= 0, REPT(" ",SOURCE!$AB$2-LEN(SOURCE!K2239)), "")&amp;
      "},"&amp;IF(SOURCE!O2239&lt;&gt;"",""&amp;SOURCE!O2239,"")
 )
)
)</f>
        <v/>
      </c>
    </row>
    <row r="2403" spans="1:1" hidden="1">
      <c r="A2403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IF(SOURCE!$AB$2-LEN(SOURCE!K2240) &gt;= 0, REPT(" ",SOURCE!$AB$2-LEN(SOURCE!K2240)), "")&amp;
      "},"&amp;IF(SOURCE!O2240&lt;&gt;"",""&amp;SOURCE!O2240,"")
 )
)
)</f>
        <v/>
      </c>
    </row>
    <row r="2404" spans="1:1" hidden="1">
      <c r="A2404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IF(SOURCE!$AB$2-LEN(SOURCE!K2241) &gt;= 0, REPT(" ",SOURCE!$AB$2-LEN(SOURCE!K2241)), "")&amp;
      "},"&amp;IF(SOURCE!O2241&lt;&gt;"",""&amp;SOURCE!O2241,"")
 )
)
)</f>
        <v/>
      </c>
    </row>
    <row r="2405" spans="1:1" hidden="1">
      <c r="A2405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IF(SOURCE!$AB$2-LEN(SOURCE!K2242) &gt;= 0, REPT(" ",SOURCE!$AB$2-LEN(SOURCE!K2242)), "")&amp;
      "},"&amp;IF(SOURCE!O2242&lt;&gt;"",""&amp;SOURCE!O2242,"")
 )
)
)</f>
        <v/>
      </c>
    </row>
    <row r="2406" spans="1:1" hidden="1">
      <c r="A2406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IF(SOURCE!$AB$2-LEN(SOURCE!K2243) &gt;= 0, REPT(" ",SOURCE!$AB$2-LEN(SOURCE!K2243)), "")&amp;
      "},"&amp;IF(SOURCE!O2243&lt;&gt;"",""&amp;SOURCE!O2243,"")
 )
)
)</f>
        <v/>
      </c>
    </row>
    <row r="2407" spans="1:1" hidden="1">
      <c r="A2407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IF(SOURCE!$AB$2-LEN(SOURCE!K2244) &gt;= 0, REPT(" ",SOURCE!$AB$2-LEN(SOURCE!K2244)), "")&amp;
      "},"&amp;IF(SOURCE!O2244&lt;&gt;"",""&amp;SOURCE!O2244,"")
 )
)
)</f>
        <v/>
      </c>
    </row>
    <row r="2408" spans="1:1" hidden="1">
      <c r="A2408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IF(SOURCE!$AB$2-LEN(SOURCE!K2245) &gt;= 0, REPT(" ",SOURCE!$AB$2-LEN(SOURCE!K2245)), "")&amp;
      "},"&amp;IF(SOURCE!O2245&lt;&gt;"",""&amp;SOURCE!O2245,"")
 )
)
)</f>
        <v/>
      </c>
    </row>
    <row r="2409" spans="1:1" hidden="1">
      <c r="A2409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IF(SOURCE!$AB$2-LEN(SOURCE!K2246) &gt;= 0, REPT(" ",SOURCE!$AB$2-LEN(SOURCE!K2246)), "")&amp;
      "},"&amp;IF(SOURCE!O2246&lt;&gt;"",""&amp;SOURCE!O2246,"")
 )
)
)</f>
        <v/>
      </c>
    </row>
    <row r="2410" spans="1:1" hidden="1">
      <c r="A2410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IF(SOURCE!$AB$2-LEN(SOURCE!K2247) &gt;= 0, REPT(" ",SOURCE!$AB$2-LEN(SOURCE!K2247)), "")&amp;
      "},"&amp;IF(SOURCE!O2247&lt;&gt;"",""&amp;SOURCE!O2247,"")
 )
)
)</f>
        <v/>
      </c>
    </row>
    <row r="2411" spans="1:1" hidden="1">
      <c r="A2411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IF(SOURCE!$AB$2-LEN(SOURCE!K2248) &gt;= 0, REPT(" ",SOURCE!$AB$2-LEN(SOURCE!K2248)), "")&amp;
      "},"&amp;IF(SOURCE!O2248&lt;&gt;"",""&amp;SOURCE!O2248,"")
 )
)
)</f>
        <v/>
      </c>
    </row>
    <row r="2412" spans="1:1" hidden="1">
      <c r="A2412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IF(SOURCE!$AB$2-LEN(SOURCE!K2249) &gt;= 0, REPT(" ",SOURCE!$AB$2-LEN(SOURCE!K2249)), "")&amp;
      "},"&amp;IF(SOURCE!O2249&lt;&gt;"",""&amp;SOURCE!O2249,"")
 )
)
)</f>
        <v/>
      </c>
    </row>
    <row r="2413" spans="1:1" hidden="1">
      <c r="A2413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IF(SOURCE!$AB$2-LEN(SOURCE!K2250) &gt;= 0, REPT(" ",SOURCE!$AB$2-LEN(SOURCE!K2250)), "")&amp;
      "},"&amp;IF(SOURCE!O2250&lt;&gt;"",""&amp;SOURCE!O2250,"")
 )
)
)</f>
        <v/>
      </c>
    </row>
    <row r="2414" spans="1:1" hidden="1">
      <c r="A2414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IF(SOURCE!$AB$2-LEN(SOURCE!K2251) &gt;= 0, REPT(" ",SOURCE!$AB$2-LEN(SOURCE!K2251)), "")&amp;
      "},"&amp;IF(SOURCE!O2251&lt;&gt;"",""&amp;SOURCE!O2251,"")
 )
)
)</f>
        <v/>
      </c>
    </row>
    <row r="2415" spans="1:1" hidden="1">
      <c r="A2415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IF(SOURCE!$AB$2-LEN(SOURCE!K2252) &gt;= 0, REPT(" ",SOURCE!$AB$2-LEN(SOURCE!K2252)), "")&amp;
      "},"&amp;IF(SOURCE!O2252&lt;&gt;"",""&amp;SOURCE!O2252,"")
 )
)
)</f>
        <v/>
      </c>
    </row>
    <row r="2416" spans="1:1" hidden="1">
      <c r="A2416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IF(SOURCE!$AB$2-LEN(SOURCE!K2253) &gt;= 0, REPT(" ",SOURCE!$AB$2-LEN(SOURCE!K2253)), "")&amp;
      "},"&amp;IF(SOURCE!O2253&lt;&gt;"",""&amp;SOURCE!O2253,"")
 )
)
)</f>
        <v/>
      </c>
    </row>
    <row r="2417" spans="1:1" hidden="1">
      <c r="A2417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IF(SOURCE!$AB$2-LEN(SOURCE!K2254) &gt;= 0, REPT(" ",SOURCE!$AB$2-LEN(SOURCE!K2254)), "")&amp;
      "},"&amp;IF(SOURCE!O2254&lt;&gt;"",""&amp;SOURCE!O2254,"")
 )
)
)</f>
        <v/>
      </c>
    </row>
    <row r="2418" spans="1:1" hidden="1">
      <c r="A2418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IF(SOURCE!$AB$2-LEN(SOURCE!K2255) &gt;= 0, REPT(" ",SOURCE!$AB$2-LEN(SOURCE!K2255)), "")&amp;
      "},"&amp;IF(SOURCE!O2255&lt;&gt;"",""&amp;SOURCE!O2255,"")
 )
)
)</f>
        <v/>
      </c>
    </row>
    <row r="2419" spans="1:1" hidden="1">
      <c r="A2419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IF(SOURCE!$AB$2-LEN(SOURCE!K2256) &gt;= 0, REPT(" ",SOURCE!$AB$2-LEN(SOURCE!K2256)), "")&amp;
      "},"&amp;IF(SOURCE!O2256&lt;&gt;"",""&amp;SOURCE!O2256,"")
 )
)
)</f>
        <v/>
      </c>
    </row>
    <row r="2420" spans="1:1" hidden="1">
      <c r="A2420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IF(SOURCE!$AB$2-LEN(SOURCE!K2257) &gt;= 0, REPT(" ",SOURCE!$AB$2-LEN(SOURCE!K2257)), "")&amp;
      "},"&amp;IF(SOURCE!O2257&lt;&gt;"",""&amp;SOURCE!O2257,"")
 )
)
)</f>
        <v/>
      </c>
    </row>
    <row r="2421" spans="1:1" hidden="1">
      <c r="A2421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IF(SOURCE!$AB$2-LEN(SOURCE!K2258) &gt;= 0, REPT(" ",SOURCE!$AB$2-LEN(SOURCE!K2258)), "")&amp;
      "},"&amp;IF(SOURCE!O2258&lt;&gt;"",""&amp;SOURCE!O2258,"")
 )
)
)</f>
        <v/>
      </c>
    </row>
    <row r="2422" spans="1:1" hidden="1">
      <c r="A2422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IF(SOURCE!$AB$2-LEN(SOURCE!K2259) &gt;= 0, REPT(" ",SOURCE!$AB$2-LEN(SOURCE!K2259)), "")&amp;
      "},"&amp;IF(SOURCE!O2259&lt;&gt;"",""&amp;SOURCE!O2259,"")
 )
)
)</f>
        <v/>
      </c>
    </row>
    <row r="2423" spans="1:1" hidden="1">
      <c r="A2423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IF(SOURCE!$AB$2-LEN(SOURCE!K2260) &gt;= 0, REPT(" ",SOURCE!$AB$2-LEN(SOURCE!K2260)), "")&amp;
      "},"&amp;IF(SOURCE!O2260&lt;&gt;"",""&amp;SOURCE!O2260,"")
 )
)
)</f>
        <v/>
      </c>
    </row>
    <row r="2424" spans="1:1" hidden="1">
      <c r="A2424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IF(SOURCE!$AB$2-LEN(SOURCE!K2261) &gt;= 0, REPT(" ",SOURCE!$AB$2-LEN(SOURCE!K2261)), "")&amp;
      "},"&amp;IF(SOURCE!O2261&lt;&gt;"",""&amp;SOURCE!O2261,"")
 )
)
)</f>
        <v/>
      </c>
    </row>
    <row r="2425" spans="1:1" hidden="1">
      <c r="A2425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IF(SOURCE!$AB$2-LEN(SOURCE!K2262) &gt;= 0, REPT(" ",SOURCE!$AB$2-LEN(SOURCE!K2262)), "")&amp;
      "},"&amp;IF(SOURCE!O2262&lt;&gt;"",""&amp;SOURCE!O2262,"")
 )
)
)</f>
        <v/>
      </c>
    </row>
    <row r="2426" spans="1:1" hidden="1">
      <c r="A2426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IF(SOURCE!$AB$2-LEN(SOURCE!K2263) &gt;= 0, REPT(" ",SOURCE!$AB$2-LEN(SOURCE!K2263)), "")&amp;
      "},"&amp;IF(SOURCE!O2263&lt;&gt;"",""&amp;SOURCE!O2263,"")
 )
)
)</f>
        <v/>
      </c>
    </row>
    <row r="2427" spans="1:1" hidden="1">
      <c r="A2427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IF(SOURCE!$AB$2-LEN(SOURCE!K2264) &gt;= 0, REPT(" ",SOURCE!$AB$2-LEN(SOURCE!K2264)), "")&amp;
      "},"&amp;IF(SOURCE!O2264&lt;&gt;"",""&amp;SOURCE!O2264,"")
 )
)
)</f>
        <v/>
      </c>
    </row>
    <row r="2428" spans="1:1" hidden="1">
      <c r="A2428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IF(SOURCE!$AB$2-LEN(SOURCE!K2265) &gt;= 0, REPT(" ",SOURCE!$AB$2-LEN(SOURCE!K2265)), "")&amp;
      "},"&amp;IF(SOURCE!O2265&lt;&gt;"",""&amp;SOURCE!O2265,"")
 )
)
)</f>
        <v/>
      </c>
    </row>
    <row r="2429" spans="1:1" hidden="1">
      <c r="A2429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IF(SOURCE!$AB$2-LEN(SOURCE!K2266) &gt;= 0, REPT(" ",SOURCE!$AB$2-LEN(SOURCE!K2266)), "")&amp;
      "},"&amp;IF(SOURCE!O2266&lt;&gt;"",""&amp;SOURCE!O2266,"")
 )
)
)</f>
        <v/>
      </c>
    </row>
    <row r="2430" spans="1:1" hidden="1">
      <c r="A2430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IF(SOURCE!$AB$2-LEN(SOURCE!K2267) &gt;= 0, REPT(" ",SOURCE!$AB$2-LEN(SOURCE!K2267)), "")&amp;
      "},"&amp;IF(SOURCE!O2267&lt;&gt;"",""&amp;SOURCE!O2267,"")
 )
)
)</f>
        <v/>
      </c>
    </row>
    <row r="2431" spans="1:1" hidden="1">
      <c r="A2431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IF(SOURCE!$AB$2-LEN(SOURCE!K2268) &gt;= 0, REPT(" ",SOURCE!$AB$2-LEN(SOURCE!K2268)), "")&amp;
      "},"&amp;IF(SOURCE!O2268&lt;&gt;"",""&amp;SOURCE!O2268,"")
 )
)
)</f>
        <v/>
      </c>
    </row>
    <row r="2432" spans="1:1" hidden="1">
      <c r="A2432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IF(SOURCE!$AB$2-LEN(SOURCE!K2269) &gt;= 0, REPT(" ",SOURCE!$AB$2-LEN(SOURCE!K2269)), "")&amp;
      "},"&amp;IF(SOURCE!O2269&lt;&gt;"",""&amp;SOURCE!O2269,"")
 )
)
)</f>
        <v/>
      </c>
    </row>
    <row r="2433" spans="1:1" hidden="1">
      <c r="A2433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IF(SOURCE!$AB$2-LEN(SOURCE!K2270) &gt;= 0, REPT(" ",SOURCE!$AB$2-LEN(SOURCE!K2270)), "")&amp;
      "},"&amp;IF(SOURCE!O2270&lt;&gt;"",""&amp;SOURCE!O2270,"")
 )
)
)</f>
        <v/>
      </c>
    </row>
    <row r="2434" spans="1:1" hidden="1">
      <c r="A2434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IF(SOURCE!$AB$2-LEN(SOURCE!K2271) &gt;= 0, REPT(" ",SOURCE!$AB$2-LEN(SOURCE!K2271)), "")&amp;
      "},"&amp;IF(SOURCE!O2271&lt;&gt;"",""&amp;SOURCE!O2271,"")
 )
)
)</f>
        <v/>
      </c>
    </row>
    <row r="2435" spans="1:1" hidden="1">
      <c r="A2435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IF(SOURCE!$AB$2-LEN(SOURCE!K2272) &gt;= 0, REPT(" ",SOURCE!$AB$2-LEN(SOURCE!K2272)), "")&amp;
      "},"&amp;IF(SOURCE!O2272&lt;&gt;"",""&amp;SOURCE!O2272,"")
 )
)
)</f>
        <v/>
      </c>
    </row>
    <row r="2436" spans="1:1" hidden="1">
      <c r="A2436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IF(SOURCE!$AB$2-LEN(SOURCE!K2273) &gt;= 0, REPT(" ",SOURCE!$AB$2-LEN(SOURCE!K2273)), "")&amp;
      "},"&amp;IF(SOURCE!O2273&lt;&gt;"",""&amp;SOURCE!O2273,"")
 )
)
)</f>
        <v/>
      </c>
    </row>
    <row r="2437" spans="1:1" hidden="1">
      <c r="A2437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IF(SOURCE!$AB$2-LEN(SOURCE!K2274) &gt;= 0, REPT(" ",SOURCE!$AB$2-LEN(SOURCE!K2274)), "")&amp;
      "},"&amp;IF(SOURCE!O2274&lt;&gt;"",""&amp;SOURCE!O2274,"")
 )
)
)</f>
        <v/>
      </c>
    </row>
    <row r="2438" spans="1:1" hidden="1">
      <c r="A2438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IF(SOURCE!$AB$2-LEN(SOURCE!K2275) &gt;= 0, REPT(" ",SOURCE!$AB$2-LEN(SOURCE!K2275)), "")&amp;
      "},"&amp;IF(SOURCE!O2275&lt;&gt;"",""&amp;SOURCE!O2275,"")
 )
)
)</f>
        <v/>
      </c>
    </row>
    <row r="2439" spans="1:1" hidden="1">
      <c r="A2439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IF(SOURCE!$AB$2-LEN(SOURCE!K2276) &gt;= 0, REPT(" ",SOURCE!$AB$2-LEN(SOURCE!K2276)), "")&amp;
      "},"&amp;IF(SOURCE!O2276&lt;&gt;"",""&amp;SOURCE!O2276,"")
 )
)
)</f>
        <v/>
      </c>
    </row>
    <row r="2440" spans="1:1" hidden="1">
      <c r="A2440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IF(SOURCE!$AB$2-LEN(SOURCE!K2277) &gt;= 0, REPT(" ",SOURCE!$AB$2-LEN(SOURCE!K2277)), "")&amp;
      "},"&amp;IF(SOURCE!O2277&lt;&gt;"",""&amp;SOURCE!O2277,"")
 )
)
)</f>
        <v/>
      </c>
    </row>
    <row r="2441" spans="1:1" hidden="1">
      <c r="A2441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IF(SOURCE!$AB$2-LEN(SOURCE!K2278) &gt;= 0, REPT(" ",SOURCE!$AB$2-LEN(SOURCE!K2278)), "")&amp;
      "},"&amp;IF(SOURCE!O2278&lt;&gt;"",""&amp;SOURCE!O2278,"")
 )
)
)</f>
        <v/>
      </c>
    </row>
    <row r="2442" spans="1:1" hidden="1">
      <c r="A2442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IF(SOURCE!$AB$2-LEN(SOURCE!K2279) &gt;= 0, REPT(" ",SOURCE!$AB$2-LEN(SOURCE!K2279)), "")&amp;
      "},"&amp;IF(SOURCE!O2279&lt;&gt;"",""&amp;SOURCE!O2279,"")
 )
)
)</f>
        <v/>
      </c>
    </row>
    <row r="2443" spans="1:1" hidden="1">
      <c r="A2443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IF(SOURCE!$AB$2-LEN(SOURCE!K2280) &gt;= 0, REPT(" ",SOURCE!$AB$2-LEN(SOURCE!K2280)), "")&amp;
      "},"&amp;IF(SOURCE!O2280&lt;&gt;"",""&amp;SOURCE!O2280,"")
 )
)
)</f>
        <v/>
      </c>
    </row>
    <row r="2444" spans="1:1" hidden="1">
      <c r="A2444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IF(SOURCE!$AB$2-LEN(SOURCE!K2281) &gt;= 0, REPT(" ",SOURCE!$AB$2-LEN(SOURCE!K2281)), "")&amp;
      "},"&amp;IF(SOURCE!O2281&lt;&gt;"",""&amp;SOURCE!O2281,"")
 )
)
)</f>
        <v/>
      </c>
    </row>
    <row r="2445" spans="1:1" hidden="1">
      <c r="A2445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IF(SOURCE!$AB$2-LEN(SOURCE!K2282) &gt;= 0, REPT(" ",SOURCE!$AB$2-LEN(SOURCE!K2282)), "")&amp;
      "},"&amp;IF(SOURCE!O2282&lt;&gt;"",""&amp;SOURCE!O2282,"")
 )
)
)</f>
        <v/>
      </c>
    </row>
    <row r="2446" spans="1:1" hidden="1">
      <c r="A2446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IF(SOURCE!$AB$2-LEN(SOURCE!K2283) &gt;= 0, REPT(" ",SOURCE!$AB$2-LEN(SOURCE!K2283)), "")&amp;
      "},"&amp;IF(SOURCE!O2283&lt;&gt;"",""&amp;SOURCE!O2283,"")
 )
)
)</f>
        <v/>
      </c>
    </row>
    <row r="2447" spans="1:1" hidden="1">
      <c r="A2447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IF(SOURCE!$AB$2-LEN(SOURCE!K2284) &gt;= 0, REPT(" ",SOURCE!$AB$2-LEN(SOURCE!K2284)), "")&amp;
      "},"&amp;IF(SOURCE!O2284&lt;&gt;"",""&amp;SOURCE!O2284,"")
 )
)
)</f>
        <v/>
      </c>
    </row>
    <row r="2448" spans="1:1" hidden="1">
      <c r="A2448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IF(SOURCE!$AB$2-LEN(SOURCE!K2285) &gt;= 0, REPT(" ",SOURCE!$AB$2-LEN(SOURCE!K2285)), "")&amp;
      "},"&amp;IF(SOURCE!O2285&lt;&gt;"",""&amp;SOURCE!O2285,"")
 )
)
)</f>
        <v/>
      </c>
    </row>
    <row r="2449" spans="1:1" hidden="1">
      <c r="A2449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IF(SOURCE!$AB$2-LEN(SOURCE!K2286) &gt;= 0, REPT(" ",SOURCE!$AB$2-LEN(SOURCE!K2286)), "")&amp;
      "},"&amp;IF(SOURCE!O2286&lt;&gt;"",""&amp;SOURCE!O2286,"")
 )
)
)</f>
        <v/>
      </c>
    </row>
    <row r="2450" spans="1:1" hidden="1">
      <c r="A2450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IF(SOURCE!$AB$2-LEN(SOURCE!K2287) &gt;= 0, REPT(" ",SOURCE!$AB$2-LEN(SOURCE!K2287)), "")&amp;
      "},"&amp;IF(SOURCE!O2287&lt;&gt;"",""&amp;SOURCE!O2287,"")
 )
)
)</f>
        <v/>
      </c>
    </row>
    <row r="2451" spans="1:1" hidden="1">
      <c r="A2451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IF(SOURCE!$AB$2-LEN(SOURCE!K2288) &gt;= 0, REPT(" ",SOURCE!$AB$2-LEN(SOURCE!K2288)), "")&amp;
      "},"&amp;IF(SOURCE!O2288&lt;&gt;"",""&amp;SOURCE!O2288,"")
 )
)
)</f>
        <v/>
      </c>
    </row>
    <row r="2452" spans="1:1" hidden="1">
      <c r="A2452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IF(SOURCE!$AB$2-LEN(SOURCE!K2289) &gt;= 0, REPT(" ",SOURCE!$AB$2-LEN(SOURCE!K2289)), "")&amp;
      "},"&amp;IF(SOURCE!O2289&lt;&gt;"",""&amp;SOURCE!O2289,"")
 )
)
)</f>
        <v/>
      </c>
    </row>
    <row r="2453" spans="1:1" hidden="1">
      <c r="A2453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IF(SOURCE!$AB$2-LEN(SOURCE!K2290) &gt;= 0, REPT(" ",SOURCE!$AB$2-LEN(SOURCE!K2290)), "")&amp;
      "},"&amp;IF(SOURCE!O2290&lt;&gt;"",""&amp;SOURCE!O2290,"")
 )
)
)</f>
        <v/>
      </c>
    </row>
    <row r="2454" spans="1:1" hidden="1">
      <c r="A2454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IF(SOURCE!$AB$2-LEN(SOURCE!K2291) &gt;= 0, REPT(" ",SOURCE!$AB$2-LEN(SOURCE!K2291)), "")&amp;
      "},"&amp;IF(SOURCE!O2291&lt;&gt;"",""&amp;SOURCE!O2291,"")
 )
)
)</f>
        <v/>
      </c>
    </row>
    <row r="2455" spans="1:1" hidden="1">
      <c r="A2455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IF(SOURCE!$AB$2-LEN(SOURCE!K2292) &gt;= 0, REPT(" ",SOURCE!$AB$2-LEN(SOURCE!K2292)), "")&amp;
      "},"&amp;IF(SOURCE!O2292&lt;&gt;"",""&amp;SOURCE!O2292,"")
 )
)
)</f>
        <v/>
      </c>
    </row>
    <row r="2456" spans="1:1" hidden="1">
      <c r="A2456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IF(SOURCE!$AB$2-LEN(SOURCE!K2293) &gt;= 0, REPT(" ",SOURCE!$AB$2-LEN(SOURCE!K2293)), "")&amp;
      "},"&amp;IF(SOURCE!O2293&lt;&gt;"",""&amp;SOURCE!O2293,"")
 )
)
)</f>
        <v/>
      </c>
    </row>
    <row r="2457" spans="1:1" hidden="1">
      <c r="A2457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IF(SOURCE!$AB$2-LEN(SOURCE!K2294) &gt;= 0, REPT(" ",SOURCE!$AB$2-LEN(SOURCE!K2294)), "")&amp;
      "},"&amp;IF(SOURCE!O2294&lt;&gt;"",""&amp;SOURCE!O2294,"")
 )
)
)</f>
        <v/>
      </c>
    </row>
    <row r="2458" spans="1:1" hidden="1">
      <c r="A2458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IF(SOURCE!$AB$2-LEN(SOURCE!K2295) &gt;= 0, REPT(" ",SOURCE!$AB$2-LEN(SOURCE!K2295)), "")&amp;
      "},"&amp;IF(SOURCE!O2295&lt;&gt;"",""&amp;SOURCE!O2295,"")
 )
)
)</f>
        <v/>
      </c>
    </row>
    <row r="2459" spans="1:1" hidden="1">
      <c r="A2459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IF(SOURCE!$AB$2-LEN(SOURCE!K2296) &gt;= 0, REPT(" ",SOURCE!$AB$2-LEN(SOURCE!K2296)), "")&amp;
      "},"&amp;IF(SOURCE!O2296&lt;&gt;"",""&amp;SOURCE!O2296,"")
 )
)
)</f>
        <v/>
      </c>
    </row>
    <row r="2460" spans="1:1" hidden="1">
      <c r="A2460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IF(SOURCE!$AB$2-LEN(SOURCE!K2297) &gt;= 0, REPT(" ",SOURCE!$AB$2-LEN(SOURCE!K2297)), "")&amp;
      "},"&amp;IF(SOURCE!O2297&lt;&gt;"",""&amp;SOURCE!O2297,"")
 )
)
)</f>
        <v/>
      </c>
    </row>
    <row r="2461" spans="1:1" hidden="1">
      <c r="A2461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IF(SOURCE!$AB$2-LEN(SOURCE!K2298) &gt;= 0, REPT(" ",SOURCE!$AB$2-LEN(SOURCE!K2298)), "")&amp;
      "},"&amp;IF(SOURCE!O2298&lt;&gt;"",""&amp;SOURCE!O2298,"")
 )
)
)</f>
        <v/>
      </c>
    </row>
    <row r="2462" spans="1:1" hidden="1">
      <c r="A2462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IF(SOURCE!$AB$2-LEN(SOURCE!K2299) &gt;= 0, REPT(" ",SOURCE!$AB$2-LEN(SOURCE!K2299)), "")&amp;
      "},"&amp;IF(SOURCE!O2299&lt;&gt;"",""&amp;SOURCE!O2299,"")
 )
)
)</f>
        <v/>
      </c>
    </row>
    <row r="2463" spans="1:1" hidden="1">
      <c r="A2463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IF(SOURCE!$AB$2-LEN(SOURCE!K2300) &gt;= 0, REPT(" ",SOURCE!$AB$2-LEN(SOURCE!K2300)), "")&amp;
      "},"&amp;IF(SOURCE!O2300&lt;&gt;"",""&amp;SOURCE!O2300,"")
 )
)
)</f>
        <v/>
      </c>
    </row>
    <row r="2464" spans="1:1" hidden="1">
      <c r="A2464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IF(SOURCE!$AB$2-LEN(SOURCE!K2301) &gt;= 0, REPT(" ",SOURCE!$AB$2-LEN(SOURCE!K2301)), "")&amp;
      "},"&amp;IF(SOURCE!O2301&lt;&gt;"",""&amp;SOURCE!O2301,"")
 )
)
)</f>
        <v/>
      </c>
    </row>
    <row r="2465" spans="1:1" hidden="1">
      <c r="A2465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IF(SOURCE!$AB$2-LEN(SOURCE!K2302) &gt;= 0, REPT(" ",SOURCE!$AB$2-LEN(SOURCE!K2302)), "")&amp;
      "},"&amp;IF(SOURCE!O2302&lt;&gt;"",""&amp;SOURCE!O2302,"")
 )
)
)</f>
        <v/>
      </c>
    </row>
    <row r="2466" spans="1:1" hidden="1">
      <c r="A2466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IF(SOURCE!$AB$2-LEN(SOURCE!K2303) &gt;= 0, REPT(" ",SOURCE!$AB$2-LEN(SOURCE!K2303)), "")&amp;
      "},"&amp;IF(SOURCE!O2303&lt;&gt;"",""&amp;SOURCE!O2303,"")
 )
)
)</f>
        <v/>
      </c>
    </row>
    <row r="2467" spans="1:1" hidden="1">
      <c r="A2467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IF(SOURCE!$AB$2-LEN(SOURCE!K2304) &gt;= 0, REPT(" ",SOURCE!$AB$2-LEN(SOURCE!K2304)), "")&amp;
      "},"&amp;IF(SOURCE!O2304&lt;&gt;"",""&amp;SOURCE!O2304,"")
 )
)
)</f>
        <v/>
      </c>
    </row>
    <row r="2468" spans="1:1" hidden="1">
      <c r="A2468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IF(SOURCE!$AB$2-LEN(SOURCE!K2305) &gt;= 0, REPT(" ",SOURCE!$AB$2-LEN(SOURCE!K2305)), "")&amp;
      "},"&amp;IF(SOURCE!O2305&lt;&gt;"",""&amp;SOURCE!O2305,"")
 )
)
)</f>
        <v/>
      </c>
    </row>
    <row r="2469" spans="1:1" hidden="1">
      <c r="A2469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IF(SOURCE!$AB$2-LEN(SOURCE!K2306) &gt;= 0, REPT(" ",SOURCE!$AB$2-LEN(SOURCE!K2306)), "")&amp;
      "},"&amp;IF(SOURCE!O2306&lt;&gt;"",""&amp;SOURCE!O2306,"")
 )
)
)</f>
        <v/>
      </c>
    </row>
    <row r="2470" spans="1:1" hidden="1">
      <c r="A2470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IF(SOURCE!$AB$2-LEN(SOURCE!K2307) &gt;= 0, REPT(" ",SOURCE!$AB$2-LEN(SOURCE!K2307)), "")&amp;
      "},"&amp;IF(SOURCE!O2307&lt;&gt;"",""&amp;SOURCE!O2307,"")
 )
)
)</f>
        <v/>
      </c>
    </row>
    <row r="2471" spans="1:1" hidden="1">
      <c r="A2471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IF(SOURCE!$AB$2-LEN(SOURCE!K2308) &gt;= 0, REPT(" ",SOURCE!$AB$2-LEN(SOURCE!K2308)), "")&amp;
      "},"&amp;IF(SOURCE!O2308&lt;&gt;"",""&amp;SOURCE!O2308,"")
 )
)
)</f>
        <v/>
      </c>
    </row>
    <row r="2472" spans="1:1" hidden="1">
      <c r="A2472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IF(SOURCE!$AB$2-LEN(SOURCE!K2309) &gt;= 0, REPT(" ",SOURCE!$AB$2-LEN(SOURCE!K2309)), "")&amp;
      "},"&amp;IF(SOURCE!O2309&lt;&gt;"",""&amp;SOURCE!O2309,"")
 )
)
)</f>
        <v/>
      </c>
    </row>
    <row r="2473" spans="1:1" hidden="1">
      <c r="A2473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IF(SOURCE!$AB$2-LEN(SOURCE!K2310) &gt;= 0, REPT(" ",SOURCE!$AB$2-LEN(SOURCE!K2310)), "")&amp;
      "},"&amp;IF(SOURCE!O2310&lt;&gt;"",""&amp;SOURCE!O2310,"")
 )
)
)</f>
        <v/>
      </c>
    </row>
    <row r="2474" spans="1:1" hidden="1">
      <c r="A2474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IF(SOURCE!$AB$2-LEN(SOURCE!K2311) &gt;= 0, REPT(" ",SOURCE!$AB$2-LEN(SOURCE!K2311)), "")&amp;
      "},"&amp;IF(SOURCE!O2311&lt;&gt;"",""&amp;SOURCE!O2311,"")
 )
)
)</f>
        <v/>
      </c>
    </row>
    <row r="2475" spans="1:1" hidden="1">
      <c r="A2475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IF(SOURCE!$AB$2-LEN(SOURCE!K2312) &gt;= 0, REPT(" ",SOURCE!$AB$2-LEN(SOURCE!K2312)), "")&amp;
      "},"&amp;IF(SOURCE!O2312&lt;&gt;"",""&amp;SOURCE!O2312,"")
 )
)
)</f>
        <v/>
      </c>
    </row>
    <row r="2476" spans="1:1" hidden="1">
      <c r="A2476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IF(SOURCE!$AB$2-LEN(SOURCE!K2313) &gt;= 0, REPT(" ",SOURCE!$AB$2-LEN(SOURCE!K2313)), "")&amp;
      "},"&amp;IF(SOURCE!O2313&lt;&gt;"",""&amp;SOURCE!O2313,"")
 )
)
)</f>
        <v/>
      </c>
    </row>
    <row r="2477" spans="1:1" hidden="1">
      <c r="A2477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IF(SOURCE!$AB$2-LEN(SOURCE!K2314) &gt;= 0, REPT(" ",SOURCE!$AB$2-LEN(SOURCE!K2314)), "")&amp;
      "},"&amp;IF(SOURCE!O2314&lt;&gt;"",""&amp;SOURCE!O2314,"")
 )
)
)</f>
        <v/>
      </c>
    </row>
    <row r="2478" spans="1:1" hidden="1">
      <c r="A2478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IF(SOURCE!$AB$2-LEN(SOURCE!K2315) &gt;= 0, REPT(" ",SOURCE!$AB$2-LEN(SOURCE!K2315)), "")&amp;
      "},"&amp;IF(SOURCE!O2315&lt;&gt;"",""&amp;SOURCE!O2315,"")
 )
)
)</f>
        <v/>
      </c>
    </row>
    <row r="2479" spans="1:1" hidden="1">
      <c r="A2479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IF(SOURCE!$AB$2-LEN(SOURCE!K2316) &gt;= 0, REPT(" ",SOURCE!$AB$2-LEN(SOURCE!K2316)), "")&amp;
      "},"&amp;IF(SOURCE!O2316&lt;&gt;"",""&amp;SOURCE!O2316,"")
 )
)
)</f>
        <v/>
      </c>
    </row>
    <row r="2480" spans="1:1" hidden="1">
      <c r="A2480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IF(SOURCE!$AB$2-LEN(SOURCE!K2317) &gt;= 0, REPT(" ",SOURCE!$AB$2-LEN(SOURCE!K2317)), "")&amp;
      "},"&amp;IF(SOURCE!O2317&lt;&gt;"",""&amp;SOURCE!O2317,"")
 )
)
)</f>
        <v/>
      </c>
    </row>
    <row r="2481" spans="1:1" hidden="1">
      <c r="A2481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IF(SOURCE!$AB$2-LEN(SOURCE!K2318) &gt;= 0, REPT(" ",SOURCE!$AB$2-LEN(SOURCE!K2318)), "")&amp;
      "},"&amp;IF(SOURCE!O2318&lt;&gt;"",""&amp;SOURCE!O2318,"")
 )
)
)</f>
        <v/>
      </c>
    </row>
    <row r="2482" spans="1:1" hidden="1">
      <c r="A2482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IF(SOURCE!$AB$2-LEN(SOURCE!K2319) &gt;= 0, REPT(" ",SOURCE!$AB$2-LEN(SOURCE!K2319)), "")&amp;
      "},"&amp;IF(SOURCE!O2319&lt;&gt;"",""&amp;SOURCE!O2319,"")
 )
)
)</f>
        <v/>
      </c>
    </row>
    <row r="2483" spans="1:1" hidden="1">
      <c r="A2483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IF(SOURCE!$AB$2-LEN(SOURCE!K2320) &gt;= 0, REPT(" ",SOURCE!$AB$2-LEN(SOURCE!K2320)), "")&amp;
      "},"&amp;IF(SOURCE!O2320&lt;&gt;"",""&amp;SOURCE!O2320,"")
 )
)
)</f>
        <v/>
      </c>
    </row>
    <row r="2484" spans="1:1" hidden="1">
      <c r="A2484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IF(SOURCE!$AB$2-LEN(SOURCE!K2321) &gt;= 0, REPT(" ",SOURCE!$AB$2-LEN(SOURCE!K2321)), "")&amp;
      "},"&amp;IF(SOURCE!O2321&lt;&gt;"",""&amp;SOURCE!O2321,"")
 )
)
)</f>
        <v/>
      </c>
    </row>
    <row r="2485" spans="1:1" hidden="1">
      <c r="A2485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IF(SOURCE!$AB$2-LEN(SOURCE!K2322) &gt;= 0, REPT(" ",SOURCE!$AB$2-LEN(SOURCE!K2322)), "")&amp;
      "},"&amp;IF(SOURCE!O2322&lt;&gt;"",""&amp;SOURCE!O2322,"")
 )
)
)</f>
        <v/>
      </c>
    </row>
    <row r="2486" spans="1:1" hidden="1">
      <c r="A2486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IF(SOURCE!$AB$2-LEN(SOURCE!K2323) &gt;= 0, REPT(" ",SOURCE!$AB$2-LEN(SOURCE!K2323)), "")&amp;
      "},"&amp;IF(SOURCE!O2323&lt;&gt;"",""&amp;SOURCE!O2323,"")
 )
)
)</f>
        <v/>
      </c>
    </row>
    <row r="2487" spans="1:1" hidden="1">
      <c r="A2487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IF(SOURCE!$AB$2-LEN(SOURCE!K2324) &gt;= 0, REPT(" ",SOURCE!$AB$2-LEN(SOURCE!K2324)), "")&amp;
      "},"&amp;IF(SOURCE!O2324&lt;&gt;"",""&amp;SOURCE!O2324,"")
 )
)
)</f>
        <v/>
      </c>
    </row>
    <row r="2488" spans="1:1" hidden="1">
      <c r="A2488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IF(SOURCE!$AB$2-LEN(SOURCE!K2325) &gt;= 0, REPT(" ",SOURCE!$AB$2-LEN(SOURCE!K2325)), "")&amp;
      "},"&amp;IF(SOURCE!O2325&lt;&gt;"",""&amp;SOURCE!O2325,"")
 )
)
)</f>
        <v/>
      </c>
    </row>
    <row r="2489" spans="1:1" hidden="1">
      <c r="A2489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IF(SOURCE!$AB$2-LEN(SOURCE!K2326) &gt;= 0, REPT(" ",SOURCE!$AB$2-LEN(SOURCE!K2326)), "")&amp;
      "},"&amp;IF(SOURCE!O2326&lt;&gt;"",""&amp;SOURCE!O2326,"")
 )
)
)</f>
        <v/>
      </c>
    </row>
    <row r="2490" spans="1:1" hidden="1">
      <c r="A2490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IF(SOURCE!$AB$2-LEN(SOURCE!K2327) &gt;= 0, REPT(" ",SOURCE!$AB$2-LEN(SOURCE!K2327)), "")&amp;
      "},"&amp;IF(SOURCE!O2327&lt;&gt;"",""&amp;SOURCE!O2327,"")
 )
)
)</f>
        <v/>
      </c>
    </row>
    <row r="2491" spans="1:1" hidden="1">
      <c r="A2491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IF(SOURCE!$AB$2-LEN(SOURCE!K2328) &gt;= 0, REPT(" ",SOURCE!$AB$2-LEN(SOURCE!K2328)), "")&amp;
      "},"&amp;IF(SOURCE!O2328&lt;&gt;"",""&amp;SOURCE!O2328,"")
 )
)
)</f>
        <v/>
      </c>
    </row>
    <row r="2492" spans="1:1" hidden="1">
      <c r="A2492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IF(SOURCE!$AB$2-LEN(SOURCE!K2329) &gt;= 0, REPT(" ",SOURCE!$AB$2-LEN(SOURCE!K2329)), "")&amp;
      "},"&amp;IF(SOURCE!O2329&lt;&gt;"",""&amp;SOURCE!O2329,"")
 )
)
)</f>
        <v/>
      </c>
    </row>
    <row r="2493" spans="1:1" hidden="1">
      <c r="A2493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IF(SOURCE!$AB$2-LEN(SOURCE!K2330) &gt;= 0, REPT(" ",SOURCE!$AB$2-LEN(SOURCE!K2330)), "")&amp;
      "},"&amp;IF(SOURCE!O2330&lt;&gt;"",""&amp;SOURCE!O2330,"")
 )
)
)</f>
        <v/>
      </c>
    </row>
    <row r="2494" spans="1:1" hidden="1">
      <c r="A2494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IF(SOURCE!$AB$2-LEN(SOURCE!K2331) &gt;= 0, REPT(" ",SOURCE!$AB$2-LEN(SOURCE!K2331)), "")&amp;
      "},"&amp;IF(SOURCE!O2331&lt;&gt;"",""&amp;SOURCE!O2331,"")
 )
)
)</f>
        <v/>
      </c>
    </row>
    <row r="2495" spans="1:1" hidden="1">
      <c r="A2495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IF(SOURCE!$AB$2-LEN(SOURCE!K2332) &gt;= 0, REPT(" ",SOURCE!$AB$2-LEN(SOURCE!K2332)), "")&amp;
      "},"&amp;IF(SOURCE!O2332&lt;&gt;"",""&amp;SOURCE!O2332,"")
 )
)
)</f>
        <v/>
      </c>
    </row>
    <row r="2496" spans="1:1" hidden="1">
      <c r="A2496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IF(SOURCE!$AB$2-LEN(SOURCE!K2333) &gt;= 0, REPT(" ",SOURCE!$AB$2-LEN(SOURCE!K2333)), "")&amp;
      "},"&amp;IF(SOURCE!O2333&lt;&gt;"",""&amp;SOURCE!O2333,"")
 )
)
)</f>
        <v/>
      </c>
    </row>
    <row r="2497" spans="1:1" hidden="1">
      <c r="A2497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IF(SOURCE!$AB$2-LEN(SOURCE!K2334) &gt;= 0, REPT(" ",SOURCE!$AB$2-LEN(SOURCE!K2334)), "")&amp;
      "},"&amp;IF(SOURCE!O2334&lt;&gt;"",""&amp;SOURCE!O2334,"")
 )
)
)</f>
        <v/>
      </c>
    </row>
    <row r="2498" spans="1:1" hidden="1">
      <c r="A2498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IF(SOURCE!$AB$2-LEN(SOURCE!K2335) &gt;= 0, REPT(" ",SOURCE!$AB$2-LEN(SOURCE!K2335)), "")&amp;
      "},"&amp;IF(SOURCE!O2335&lt;&gt;"",""&amp;SOURCE!O2335,"")
 )
)
)</f>
        <v/>
      </c>
    </row>
    <row r="2499" spans="1:1" hidden="1">
      <c r="A2499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IF(SOURCE!$AB$2-LEN(SOURCE!K2336) &gt;= 0, REPT(" ",SOURCE!$AB$2-LEN(SOURCE!K2336)), "")&amp;
      "},"&amp;IF(SOURCE!O2336&lt;&gt;"",""&amp;SOURCE!O2336,"")
 )
)
)</f>
        <v/>
      </c>
    </row>
    <row r="2500" spans="1:1" hidden="1">
      <c r="A2500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IF(SOURCE!$AB$2-LEN(SOURCE!K2337) &gt;= 0, REPT(" ",SOURCE!$AB$2-LEN(SOURCE!K2337)), "")&amp;
      "},"&amp;IF(SOURCE!O2337&lt;&gt;"",""&amp;SOURCE!O2337,"")
 )
)
)</f>
        <v/>
      </c>
    </row>
    <row r="2501" spans="1:1" hidden="1">
      <c r="A2501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IF(SOURCE!$AB$2-LEN(SOURCE!K2338) &gt;= 0, REPT(" ",SOURCE!$AB$2-LEN(SOURCE!K2338)), "")&amp;
      "},"&amp;IF(SOURCE!O2338&lt;&gt;"",""&amp;SOURCE!O2338,"")
 )
)
)</f>
        <v/>
      </c>
    </row>
    <row r="2502" spans="1:1" hidden="1">
      <c r="A2502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IF(SOURCE!$AB$2-LEN(SOURCE!K2339) &gt;= 0, REPT(" ",SOURCE!$AB$2-LEN(SOURCE!K2339)), "")&amp;
      "},"&amp;IF(SOURCE!O2339&lt;&gt;"",""&amp;SOURCE!O2339,"")
 )
)
)</f>
        <v/>
      </c>
    </row>
    <row r="2503" spans="1:1" hidden="1">
      <c r="A2503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IF(SOURCE!$AB$2-LEN(SOURCE!K2340) &gt;= 0, REPT(" ",SOURCE!$AB$2-LEN(SOURCE!K2340)), "")&amp;
      "},"&amp;IF(SOURCE!O2340&lt;&gt;"",""&amp;SOURCE!O2340,"")
 )
)
)</f>
        <v/>
      </c>
    </row>
    <row r="2504" spans="1:1" hidden="1">
      <c r="A2504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IF(SOURCE!$AB$2-LEN(SOURCE!K2341) &gt;= 0, REPT(" ",SOURCE!$AB$2-LEN(SOURCE!K2341)), "")&amp;
      "},"&amp;IF(SOURCE!O2341&lt;&gt;"",""&amp;SOURCE!O2341,"")
 )
)
)</f>
        <v/>
      </c>
    </row>
    <row r="2505" spans="1:1" hidden="1">
      <c r="A2505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IF(SOURCE!$AB$2-LEN(SOURCE!K2342) &gt;= 0, REPT(" ",SOURCE!$AB$2-LEN(SOURCE!K2342)), "")&amp;
      "},"&amp;IF(SOURCE!O2342&lt;&gt;"",""&amp;SOURCE!O2342,"")
 )
)
)</f>
        <v/>
      </c>
    </row>
    <row r="2506" spans="1:1" hidden="1">
      <c r="A2506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IF(SOURCE!$AB$2-LEN(SOURCE!K2343) &gt;= 0, REPT(" ",SOURCE!$AB$2-LEN(SOURCE!K2343)), "")&amp;
      "},"&amp;IF(SOURCE!O2343&lt;&gt;"",""&amp;SOURCE!O2343,"")
 )
)
)</f>
        <v/>
      </c>
    </row>
    <row r="2507" spans="1:1" hidden="1">
      <c r="A2507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IF(SOURCE!$AB$2-LEN(SOURCE!K2344) &gt;= 0, REPT(" ",SOURCE!$AB$2-LEN(SOURCE!K2344)), "")&amp;
      "},"&amp;IF(SOURCE!O2344&lt;&gt;"",""&amp;SOURCE!O2344,"")
 )
)
)</f>
        <v/>
      </c>
    </row>
    <row r="2508" spans="1:1" hidden="1">
      <c r="A2508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IF(SOURCE!$AB$2-LEN(SOURCE!K2345) &gt;= 0, REPT(" ",SOURCE!$AB$2-LEN(SOURCE!K2345)), "")&amp;
      "},"&amp;IF(SOURCE!O2345&lt;&gt;"",""&amp;SOURCE!O2345,"")
 )
)
)</f>
        <v/>
      </c>
    </row>
    <row r="2509" spans="1:1" hidden="1">
      <c r="A2509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IF(SOURCE!$AB$2-LEN(SOURCE!K2346) &gt;= 0, REPT(" ",SOURCE!$AB$2-LEN(SOURCE!K2346)), "")&amp;
      "},"&amp;IF(SOURCE!O2346&lt;&gt;"",""&amp;SOURCE!O2346,"")
 )
)
)</f>
        <v/>
      </c>
    </row>
    <row r="2510" spans="1:1" hidden="1">
      <c r="A2510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IF(SOURCE!$AB$2-LEN(SOURCE!K2347) &gt;= 0, REPT(" ",SOURCE!$AB$2-LEN(SOURCE!K2347)), "")&amp;
      "},"&amp;IF(SOURCE!O2347&lt;&gt;"",""&amp;SOURCE!O2347,"")
 )
)
)</f>
        <v/>
      </c>
    </row>
    <row r="2511" spans="1:1" hidden="1">
      <c r="A2511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IF(SOURCE!$AB$2-LEN(SOURCE!K2348) &gt;= 0, REPT(" ",SOURCE!$AB$2-LEN(SOURCE!K2348)), "")&amp;
      "},"&amp;IF(SOURCE!O2348&lt;&gt;"",""&amp;SOURCE!O2348,"")
 )
)
)</f>
        <v/>
      </c>
    </row>
    <row r="2512" spans="1:1" hidden="1">
      <c r="A2512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IF(SOURCE!$AB$2-LEN(SOURCE!K2349) &gt;= 0, REPT(" ",SOURCE!$AB$2-LEN(SOURCE!K2349)), "")&amp;
      "},"&amp;IF(SOURCE!O2349&lt;&gt;"",""&amp;SOURCE!O2349,"")
 )
)
)</f>
        <v/>
      </c>
    </row>
    <row r="2513" spans="1:1" hidden="1">
      <c r="A2513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IF(SOURCE!$AB$2-LEN(SOURCE!K2350) &gt;= 0, REPT(" ",SOURCE!$AB$2-LEN(SOURCE!K2350)), "")&amp;
      "},"&amp;IF(SOURCE!O2350&lt;&gt;"",""&amp;SOURCE!O2350,"")
 )
)
)</f>
        <v/>
      </c>
    </row>
    <row r="2514" spans="1:1" hidden="1">
      <c r="A2514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IF(SOURCE!$AB$2-LEN(SOURCE!K2351) &gt;= 0, REPT(" ",SOURCE!$AB$2-LEN(SOURCE!K2351)), "")&amp;
      "},"&amp;IF(SOURCE!O2351&lt;&gt;"",""&amp;SOURCE!O2351,"")
 )
)
)</f>
        <v/>
      </c>
    </row>
    <row r="2515" spans="1:1" hidden="1">
      <c r="A2515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IF(SOURCE!$AB$2-LEN(SOURCE!K2352) &gt;= 0, REPT(" ",SOURCE!$AB$2-LEN(SOURCE!K2352)), "")&amp;
      "},"&amp;IF(SOURCE!O2352&lt;&gt;"",""&amp;SOURCE!O2352,"")
 )
)
)</f>
        <v/>
      </c>
    </row>
    <row r="2516" spans="1:1" hidden="1">
      <c r="A2516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IF(SOURCE!$AB$2-LEN(SOURCE!K2353) &gt;= 0, REPT(" ",SOURCE!$AB$2-LEN(SOURCE!K2353)), "")&amp;
      "},"&amp;IF(SOURCE!O2353&lt;&gt;"",""&amp;SOURCE!O2353,"")
 )
)
)</f>
        <v/>
      </c>
    </row>
    <row r="2517" spans="1:1" hidden="1">
      <c r="A2517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IF(SOURCE!$AB$2-LEN(SOURCE!K2354) &gt;= 0, REPT(" ",SOURCE!$AB$2-LEN(SOURCE!K2354)), "")&amp;
      "},"&amp;IF(SOURCE!O2354&lt;&gt;"",""&amp;SOURCE!O2354,"")
 )
)
)</f>
        <v/>
      </c>
    </row>
    <row r="2518" spans="1:1" hidden="1">
      <c r="A2518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IF(SOURCE!$AB$2-LEN(SOURCE!K2355) &gt;= 0, REPT(" ",SOURCE!$AB$2-LEN(SOURCE!K2355)), "")&amp;
      "},"&amp;IF(SOURCE!O2355&lt;&gt;"",""&amp;SOURCE!O2355,"")
 )
)
)</f>
        <v/>
      </c>
    </row>
    <row r="2519" spans="1:1" hidden="1">
      <c r="A2519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IF(SOURCE!$AB$2-LEN(SOURCE!K2356) &gt;= 0, REPT(" ",SOURCE!$AB$2-LEN(SOURCE!K2356)), "")&amp;
      "},"&amp;IF(SOURCE!O2356&lt;&gt;"",""&amp;SOURCE!O2356,"")
 )
)
)</f>
        <v/>
      </c>
    </row>
    <row r="2520" spans="1:1" hidden="1">
      <c r="A2520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IF(SOURCE!$AB$2-LEN(SOURCE!K2357) &gt;= 0, REPT(" ",SOURCE!$AB$2-LEN(SOURCE!K2357)), "")&amp;
      "},"&amp;IF(SOURCE!O2357&lt;&gt;"",""&amp;SOURCE!O2357,"")
 )
)
)</f>
        <v/>
      </c>
    </row>
    <row r="2521" spans="1:1" hidden="1">
      <c r="A2521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IF(SOURCE!$AB$2-LEN(SOURCE!K2358) &gt;= 0, REPT(" ",SOURCE!$AB$2-LEN(SOURCE!K2358)), "")&amp;
      "},"&amp;IF(SOURCE!O2358&lt;&gt;"",""&amp;SOURCE!O2358,"")
 )
)
)</f>
        <v/>
      </c>
    </row>
    <row r="2522" spans="1:1" hidden="1">
      <c r="A2522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IF(SOURCE!$AB$2-LEN(SOURCE!K2359) &gt;= 0, REPT(" ",SOURCE!$AB$2-LEN(SOURCE!K2359)), "")&amp;
      "},"&amp;IF(SOURCE!O2359&lt;&gt;"",""&amp;SOURCE!O2359,"")
 )
)
)</f>
        <v/>
      </c>
    </row>
    <row r="2523" spans="1:1" hidden="1">
      <c r="A2523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IF(SOURCE!$AB$2-LEN(SOURCE!K2360) &gt;= 0, REPT(" ",SOURCE!$AB$2-LEN(SOURCE!K2360)), "")&amp;
      "},"&amp;IF(SOURCE!O2360&lt;&gt;"",""&amp;SOURCE!O2360,"")
 )
)
)</f>
        <v/>
      </c>
    </row>
    <row r="2524" spans="1:1" hidden="1">
      <c r="A2524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IF(SOURCE!$AB$2-LEN(SOURCE!K2361) &gt;= 0, REPT(" ",SOURCE!$AB$2-LEN(SOURCE!K2361)), "")&amp;
      "},"&amp;IF(SOURCE!O2361&lt;&gt;"",""&amp;SOURCE!O2361,"")
 )
)
)</f>
        <v/>
      </c>
    </row>
    <row r="2525" spans="1:1" hidden="1">
      <c r="A2525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IF(SOURCE!$AB$2-LEN(SOURCE!K2362) &gt;= 0, REPT(" ",SOURCE!$AB$2-LEN(SOURCE!K2362)), "")&amp;
      "},"&amp;IF(SOURCE!O2362&lt;&gt;"",""&amp;SOURCE!O2362,"")
 )
)
)</f>
        <v/>
      </c>
    </row>
    <row r="2526" spans="1:1" hidden="1">
      <c r="A2526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IF(SOURCE!$AB$2-LEN(SOURCE!K2363) &gt;= 0, REPT(" ",SOURCE!$AB$2-LEN(SOURCE!K2363)), "")&amp;
      "},"&amp;IF(SOURCE!O2363&lt;&gt;"",""&amp;SOURCE!O2363,"")
 )
)
)</f>
        <v/>
      </c>
    </row>
    <row r="2527" spans="1:1" hidden="1">
      <c r="A2527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IF(SOURCE!$AB$2-LEN(SOURCE!K2364) &gt;= 0, REPT(" ",SOURCE!$AB$2-LEN(SOURCE!K2364)), "")&amp;
      "},"&amp;IF(SOURCE!O2364&lt;&gt;"",""&amp;SOURCE!O2364,"")
 )
)
)</f>
        <v/>
      </c>
    </row>
    <row r="2528" spans="1:1" hidden="1">
      <c r="A2528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IF(SOURCE!$AB$2-LEN(SOURCE!K2365) &gt;= 0, REPT(" ",SOURCE!$AB$2-LEN(SOURCE!K2365)), "")&amp;
      "},"&amp;IF(SOURCE!O2365&lt;&gt;"",""&amp;SOURCE!O2365,"")
 )
)
)</f>
        <v/>
      </c>
    </row>
    <row r="2529" spans="1:1" hidden="1">
      <c r="A2529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IF(SOURCE!$AB$2-LEN(SOURCE!K2366) &gt;= 0, REPT(" ",SOURCE!$AB$2-LEN(SOURCE!K2366)), "")&amp;
      "},"&amp;IF(SOURCE!O2366&lt;&gt;"",""&amp;SOURCE!O2366,"")
 )
)
)</f>
        <v/>
      </c>
    </row>
    <row r="2530" spans="1:1" hidden="1">
      <c r="A2530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IF(SOURCE!$AB$2-LEN(SOURCE!K2367) &gt;= 0, REPT(" ",SOURCE!$AB$2-LEN(SOURCE!K2367)), "")&amp;
      "},"&amp;IF(SOURCE!O2367&lt;&gt;"",""&amp;SOURCE!O2367,"")
 )
)
)</f>
        <v/>
      </c>
    </row>
    <row r="2531" spans="1:1" hidden="1">
      <c r="A2531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IF(SOURCE!$AB$2-LEN(SOURCE!K2368) &gt;= 0, REPT(" ",SOURCE!$AB$2-LEN(SOURCE!K2368)), "")&amp;
      "},"&amp;IF(SOURCE!O2368&lt;&gt;"",""&amp;SOURCE!O2368,"")
 )
)
)</f>
        <v/>
      </c>
    </row>
    <row r="2532" spans="1:1" hidden="1">
      <c r="A2532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IF(SOURCE!$AB$2-LEN(SOURCE!K2369) &gt;= 0, REPT(" ",SOURCE!$AB$2-LEN(SOURCE!K2369)), "")&amp;
      "},"&amp;IF(SOURCE!O2369&lt;&gt;"",""&amp;SOURCE!O2369,"")
 )
)
)</f>
        <v/>
      </c>
    </row>
    <row r="2533" spans="1:1" hidden="1">
      <c r="A2533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IF(SOURCE!$AB$2-LEN(SOURCE!K2370) &gt;= 0, REPT(" ",SOURCE!$AB$2-LEN(SOURCE!K2370)), "")&amp;
      "},"&amp;IF(SOURCE!O2370&lt;&gt;"",""&amp;SOURCE!O2370,"")
 )
)
)</f>
        <v/>
      </c>
    </row>
    <row r="2534" spans="1:1" hidden="1">
      <c r="A2534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IF(SOURCE!$AB$2-LEN(SOURCE!K2371) &gt;= 0, REPT(" ",SOURCE!$AB$2-LEN(SOURCE!K2371)), "")&amp;
      "},"&amp;IF(SOURCE!O2371&lt;&gt;"",""&amp;SOURCE!O2371,"")
 )
)
)</f>
        <v/>
      </c>
    </row>
    <row r="2535" spans="1:1" hidden="1">
      <c r="A2535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IF(SOURCE!$AB$2-LEN(SOURCE!K2372) &gt;= 0, REPT(" ",SOURCE!$AB$2-LEN(SOURCE!K2372)), "")&amp;
      "},"&amp;IF(SOURCE!O2372&lt;&gt;"",""&amp;SOURCE!O2372,"")
 )
)
)</f>
        <v/>
      </c>
    </row>
    <row r="2536" spans="1:1" hidden="1">
      <c r="A2536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IF(SOURCE!$AB$2-LEN(SOURCE!K2373) &gt;= 0, REPT(" ",SOURCE!$AB$2-LEN(SOURCE!K2373)), "")&amp;
      "},"&amp;IF(SOURCE!O2373&lt;&gt;"",""&amp;SOURCE!O2373,"")
 )
)
)</f>
        <v/>
      </c>
    </row>
    <row r="2537" spans="1:1" hidden="1">
      <c r="A2537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IF(SOURCE!$AB$2-LEN(SOURCE!K2374) &gt;= 0, REPT(" ",SOURCE!$AB$2-LEN(SOURCE!K2374)), "")&amp;
      "},"&amp;IF(SOURCE!O2374&lt;&gt;"",""&amp;SOURCE!O2374,"")
 )
)
)</f>
        <v/>
      </c>
    </row>
    <row r="2538" spans="1:1" hidden="1">
      <c r="A2538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IF(SOURCE!$AB$2-LEN(SOURCE!K2375) &gt;= 0, REPT(" ",SOURCE!$AB$2-LEN(SOURCE!K2375)), "")&amp;
      "},"&amp;IF(SOURCE!O2375&lt;&gt;"",""&amp;SOURCE!O2375,"")
 )
)
)</f>
        <v/>
      </c>
    </row>
    <row r="2539" spans="1:1" hidden="1">
      <c r="A2539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IF(SOURCE!$AB$2-LEN(SOURCE!K2376) &gt;= 0, REPT(" ",SOURCE!$AB$2-LEN(SOURCE!K2376)), "")&amp;
      "},"&amp;IF(SOURCE!O2376&lt;&gt;"",""&amp;SOURCE!O2376,"")
 )
)
)</f>
        <v/>
      </c>
    </row>
    <row r="2540" spans="1:1" hidden="1">
      <c r="A2540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IF(SOURCE!$AB$2-LEN(SOURCE!K2377) &gt;= 0, REPT(" ",SOURCE!$AB$2-LEN(SOURCE!K2377)), "")&amp;
      "},"&amp;IF(SOURCE!O2377&lt;&gt;"",""&amp;SOURCE!O2377,"")
 )
)
)</f>
        <v/>
      </c>
    </row>
    <row r="2541" spans="1:1" hidden="1">
      <c r="A2541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IF(SOURCE!$AB$2-LEN(SOURCE!K2378) &gt;= 0, REPT(" ",SOURCE!$AB$2-LEN(SOURCE!K2378)), "")&amp;
      "},"&amp;IF(SOURCE!O2378&lt;&gt;"",""&amp;SOURCE!O2378,"")
 )
)
)</f>
        <v/>
      </c>
    </row>
    <row r="2542" spans="1:1" hidden="1">
      <c r="A2542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IF(SOURCE!$AB$2-LEN(SOURCE!K2379) &gt;= 0, REPT(" ",SOURCE!$AB$2-LEN(SOURCE!K2379)), "")&amp;
      "},"&amp;IF(SOURCE!O2379&lt;&gt;"",""&amp;SOURCE!O2379,"")
 )
)
)</f>
        <v/>
      </c>
    </row>
    <row r="2543" spans="1:1" hidden="1">
      <c r="A2543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IF(SOURCE!$AB$2-LEN(SOURCE!K2380) &gt;= 0, REPT(" ",SOURCE!$AB$2-LEN(SOURCE!K2380)), "")&amp;
      "},"&amp;IF(SOURCE!O2380&lt;&gt;"",""&amp;SOURCE!O2380,"")
 )
)
)</f>
        <v/>
      </c>
    </row>
    <row r="2544" spans="1:1" hidden="1">
      <c r="A2544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IF(SOURCE!$AB$2-LEN(SOURCE!K2381) &gt;= 0, REPT(" ",SOURCE!$AB$2-LEN(SOURCE!K2381)), "")&amp;
      "},"&amp;IF(SOURCE!O2381&lt;&gt;"",""&amp;SOURCE!O2381,"")
 )
)
)</f>
        <v/>
      </c>
    </row>
    <row r="2545" spans="1:1" hidden="1">
      <c r="A2545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IF(SOURCE!$AB$2-LEN(SOURCE!K2382) &gt;= 0, REPT(" ",SOURCE!$AB$2-LEN(SOURCE!K2382)), "")&amp;
      "},"&amp;IF(SOURCE!O2382&lt;&gt;"",""&amp;SOURCE!O2382,"")
 )
)
)</f>
        <v/>
      </c>
    </row>
    <row r="2546" spans="1:1" hidden="1">
      <c r="A2546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IF(SOURCE!$AB$2-LEN(SOURCE!K2383) &gt;= 0, REPT(" ",SOURCE!$AB$2-LEN(SOURCE!K2383)), "")&amp;
      "},"&amp;IF(SOURCE!O2383&lt;&gt;"",""&amp;SOURCE!O2383,"")
 )
)
)</f>
        <v/>
      </c>
    </row>
    <row r="2547" spans="1:1" hidden="1">
      <c r="A2547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IF(SOURCE!$AB$2-LEN(SOURCE!K2384) &gt;= 0, REPT(" ",SOURCE!$AB$2-LEN(SOURCE!K2384)), "")&amp;
      "},"&amp;IF(SOURCE!O2384&lt;&gt;"",""&amp;SOURCE!O2384,"")
 )
)
)</f>
        <v/>
      </c>
    </row>
    <row r="2548" spans="1:1" hidden="1">
      <c r="A2548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IF(SOURCE!$AB$2-LEN(SOURCE!K2385) &gt;= 0, REPT(" ",SOURCE!$AB$2-LEN(SOURCE!K2385)), "")&amp;
      "},"&amp;IF(SOURCE!O2385&lt;&gt;"",""&amp;SOURCE!O2385,"")
 )
)
)</f>
        <v/>
      </c>
    </row>
    <row r="2549" spans="1:1" hidden="1">
      <c r="A2549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IF(SOURCE!$AB$2-LEN(SOURCE!K2386) &gt;= 0, REPT(" ",SOURCE!$AB$2-LEN(SOURCE!K2386)), "")&amp;
      "},"&amp;IF(SOURCE!O2386&lt;&gt;"",""&amp;SOURCE!O2386,"")
 )
)
)</f>
        <v/>
      </c>
    </row>
    <row r="2550" spans="1:1" hidden="1">
      <c r="A2550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IF(SOURCE!$AB$2-LEN(SOURCE!K2387) &gt;= 0, REPT(" ",SOURCE!$AB$2-LEN(SOURCE!K2387)), "")&amp;
      "},"&amp;IF(SOURCE!O2387&lt;&gt;"",""&amp;SOURCE!O2387,"")
 )
)
)</f>
        <v/>
      </c>
    </row>
    <row r="2551" spans="1:1" hidden="1">
      <c r="A2551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IF(SOURCE!$AB$2-LEN(SOURCE!K2388) &gt;= 0, REPT(" ",SOURCE!$AB$2-LEN(SOURCE!K2388)), "")&amp;
      "},"&amp;IF(SOURCE!O2388&lt;&gt;"",""&amp;SOURCE!O2388,"")
 )
)
)</f>
        <v/>
      </c>
    </row>
    <row r="2552" spans="1:1" hidden="1">
      <c r="A2552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IF(SOURCE!$AB$2-LEN(SOURCE!K2389) &gt;= 0, REPT(" ",SOURCE!$AB$2-LEN(SOURCE!K2389)), "")&amp;
      "},"&amp;IF(SOURCE!O2389&lt;&gt;"",""&amp;SOURCE!O2389,"")
 )
)
)</f>
        <v/>
      </c>
    </row>
    <row r="2553" spans="1:1" hidden="1">
      <c r="A2553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IF(SOURCE!$AB$2-LEN(SOURCE!K2390) &gt;= 0, REPT(" ",SOURCE!$AB$2-LEN(SOURCE!K2390)), "")&amp;
      "},"&amp;IF(SOURCE!O2390&lt;&gt;"",""&amp;SOURCE!O2390,"")
 )
)
)</f>
        <v/>
      </c>
    </row>
    <row r="2554" spans="1:1" hidden="1">
      <c r="A2554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IF(SOURCE!$AB$2-LEN(SOURCE!K2391) &gt;= 0, REPT(" ",SOURCE!$AB$2-LEN(SOURCE!K2391)), "")&amp;
      "},"&amp;IF(SOURCE!O2391&lt;&gt;"",""&amp;SOURCE!O2391,"")
 )
)
)</f>
        <v/>
      </c>
    </row>
    <row r="2555" spans="1:1" hidden="1">
      <c r="A2555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IF(SOURCE!$AB$2-LEN(SOURCE!K2392) &gt;= 0, REPT(" ",SOURCE!$AB$2-LEN(SOURCE!K2392)), "")&amp;
      "},"&amp;IF(SOURCE!O2392&lt;&gt;"",""&amp;SOURCE!O2392,"")
 )
)
)</f>
        <v/>
      </c>
    </row>
    <row r="2556" spans="1:1" hidden="1">
      <c r="A2556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IF(SOURCE!$AB$2-LEN(SOURCE!K2393) &gt;= 0, REPT(" ",SOURCE!$AB$2-LEN(SOURCE!K2393)), "")&amp;
      "},"&amp;IF(SOURCE!O2393&lt;&gt;"",""&amp;SOURCE!O2393,"")
 )
)
)</f>
        <v/>
      </c>
    </row>
    <row r="2557" spans="1:1" hidden="1">
      <c r="A2557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IF(SOURCE!$AB$2-LEN(SOURCE!K2394) &gt;= 0, REPT(" ",SOURCE!$AB$2-LEN(SOURCE!K2394)), "")&amp;
      "},"&amp;IF(SOURCE!O2394&lt;&gt;"",""&amp;SOURCE!O2394,"")
 )
)
)</f>
        <v/>
      </c>
    </row>
    <row r="2558" spans="1:1" hidden="1">
      <c r="A2558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IF(SOURCE!$AB$2-LEN(SOURCE!K2395) &gt;= 0, REPT(" ",SOURCE!$AB$2-LEN(SOURCE!K2395)), "")&amp;
      "},"&amp;IF(SOURCE!O2395&lt;&gt;"",""&amp;SOURCE!O2395,"")
 )
)
)</f>
        <v/>
      </c>
    </row>
    <row r="2559" spans="1:1" hidden="1">
      <c r="A2559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IF(SOURCE!$AB$2-LEN(SOURCE!K2396) &gt;= 0, REPT(" ",SOURCE!$AB$2-LEN(SOURCE!K2396)), "")&amp;
      "},"&amp;IF(SOURCE!O2396&lt;&gt;"",""&amp;SOURCE!O2396,"")
 )
)
)</f>
        <v/>
      </c>
    </row>
    <row r="2560" spans="1:1" hidden="1">
      <c r="A2560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IF(SOURCE!$AB$2-LEN(SOURCE!K2397) &gt;= 0, REPT(" ",SOURCE!$AB$2-LEN(SOURCE!K2397)), "")&amp;
      "},"&amp;IF(SOURCE!O2397&lt;&gt;"",""&amp;SOURCE!O2397,"")
 )
)
)</f>
        <v/>
      </c>
    </row>
    <row r="2561" spans="1:1" hidden="1">
      <c r="A2561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IF(SOURCE!$AB$2-LEN(SOURCE!K2398) &gt;= 0, REPT(" ",SOURCE!$AB$2-LEN(SOURCE!K2398)), "")&amp;
      "},"&amp;IF(SOURCE!O2398&lt;&gt;"",""&amp;SOURCE!O2398,"")
 )
)
)</f>
        <v/>
      </c>
    </row>
    <row r="2562" spans="1:1" hidden="1">
      <c r="A2562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IF(SOURCE!$AB$2-LEN(SOURCE!K2399) &gt;= 0, REPT(" ",SOURCE!$AB$2-LEN(SOURCE!K2399)), "")&amp;
      "},"&amp;IF(SOURCE!O2399&lt;&gt;"",""&amp;SOURCE!O2399,"")
 )
)
)</f>
        <v/>
      </c>
    </row>
    <row r="2563" spans="1:1" hidden="1">
      <c r="A2563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IF(SOURCE!$AB$2-LEN(SOURCE!K2400) &gt;= 0, REPT(" ",SOURCE!$AB$2-LEN(SOURCE!K2400)), "")&amp;
      "},"&amp;IF(SOURCE!O2400&lt;&gt;"",""&amp;SOURCE!O2400,"")
 )
)
)</f>
        <v/>
      </c>
    </row>
    <row r="2564" spans="1:1" hidden="1">
      <c r="A2564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IF(SOURCE!$AB$2-LEN(SOURCE!K2401) &gt;= 0, REPT(" ",SOURCE!$AB$2-LEN(SOURCE!K2401)), "")&amp;
      "},"&amp;IF(SOURCE!O2401&lt;&gt;"",""&amp;SOURCE!O2401,"")
 )
)
)</f>
        <v/>
      </c>
    </row>
    <row r="2565" spans="1:1" hidden="1">
      <c r="A2565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IF(SOURCE!$AB$2-LEN(SOURCE!K2402) &gt;= 0, REPT(" ",SOURCE!$AB$2-LEN(SOURCE!K2402)), "")&amp;
      "},"&amp;IF(SOURCE!O2402&lt;&gt;"",""&amp;SOURCE!O2402,"")
 )
)
)</f>
        <v/>
      </c>
    </row>
    <row r="2566" spans="1:1" hidden="1">
      <c r="A2566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IF(SOURCE!$AB$2-LEN(SOURCE!K2403) &gt;= 0, REPT(" ",SOURCE!$AB$2-LEN(SOURCE!K2403)), "")&amp;
      "},"&amp;IF(SOURCE!O2403&lt;&gt;"",""&amp;SOURCE!O2403,"")
 )
)
)</f>
        <v/>
      </c>
    </row>
    <row r="2567" spans="1:1" hidden="1">
      <c r="A2567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IF(SOURCE!$AB$2-LEN(SOURCE!K2404) &gt;= 0, REPT(" ",SOURCE!$AB$2-LEN(SOURCE!K2404)), "")&amp;
      "},"&amp;IF(SOURCE!O2404&lt;&gt;"",""&amp;SOURCE!O2404,"")
 )
)
)</f>
        <v/>
      </c>
    </row>
    <row r="2568" spans="1:1" hidden="1">
      <c r="A2568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IF(SOURCE!$AB$2-LEN(SOURCE!K2405) &gt;= 0, REPT(" ",SOURCE!$AB$2-LEN(SOURCE!K2405)), "")&amp;
      "},"&amp;IF(SOURCE!O2405&lt;&gt;"",""&amp;SOURCE!O2405,"")
 )
)
)</f>
        <v/>
      </c>
    </row>
    <row r="2569" spans="1:1" hidden="1">
      <c r="A2569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IF(SOURCE!$AB$2-LEN(SOURCE!K2406) &gt;= 0, REPT(" ",SOURCE!$AB$2-LEN(SOURCE!K2406)), "")&amp;
      "},"&amp;IF(SOURCE!O2406&lt;&gt;"",""&amp;SOURCE!O2406,"")
 )
)
)</f>
        <v/>
      </c>
    </row>
    <row r="2570" spans="1:1" hidden="1">
      <c r="A2570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IF(SOURCE!$AB$2-LEN(SOURCE!K2407) &gt;= 0, REPT(" ",SOURCE!$AB$2-LEN(SOURCE!K2407)), "")&amp;
      "},"&amp;IF(SOURCE!O2407&lt;&gt;"",""&amp;SOURCE!O2407,"")
 )
)
)</f>
        <v/>
      </c>
    </row>
    <row r="2571" spans="1:1" hidden="1">
      <c r="A2571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IF(SOURCE!$AB$2-LEN(SOURCE!K2408) &gt;= 0, REPT(" ",SOURCE!$AB$2-LEN(SOURCE!K2408)), "")&amp;
      "},"&amp;IF(SOURCE!O2408&lt;&gt;"",""&amp;SOURCE!O2408,"")
 )
)
)</f>
        <v/>
      </c>
    </row>
    <row r="2572" spans="1:1" hidden="1">
      <c r="A2572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IF(SOURCE!$AB$2-LEN(SOURCE!K2409) &gt;= 0, REPT(" ",SOURCE!$AB$2-LEN(SOURCE!K2409)), "")&amp;
      "},"&amp;IF(SOURCE!O2409&lt;&gt;"",""&amp;SOURCE!O2409,"")
 )
)
)</f>
        <v/>
      </c>
    </row>
    <row r="2573" spans="1:1" hidden="1">
      <c r="A2573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IF(SOURCE!$AB$2-LEN(SOURCE!K2410) &gt;= 0, REPT(" ",SOURCE!$AB$2-LEN(SOURCE!K2410)), "")&amp;
      "},"&amp;IF(SOURCE!O2410&lt;&gt;"",""&amp;SOURCE!O2410,"")
 )
)
)</f>
        <v/>
      </c>
    </row>
    <row r="2574" spans="1:1" hidden="1">
      <c r="A2574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IF(SOURCE!$AB$2-LEN(SOURCE!K2411) &gt;= 0, REPT(" ",SOURCE!$AB$2-LEN(SOURCE!K2411)), "")&amp;
      "},"&amp;IF(SOURCE!O2411&lt;&gt;"",""&amp;SOURCE!O2411,"")
 )
)
)</f>
        <v/>
      </c>
    </row>
    <row r="2575" spans="1:1" hidden="1">
      <c r="A2575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IF(SOURCE!$AB$2-LEN(SOURCE!K2412) &gt;= 0, REPT(" ",SOURCE!$AB$2-LEN(SOURCE!K2412)), "")&amp;
      "},"&amp;IF(SOURCE!O2412&lt;&gt;"",""&amp;SOURCE!O2412,"")
 )
)
)</f>
        <v/>
      </c>
    </row>
    <row r="2576" spans="1:1" hidden="1">
      <c r="A2576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IF(SOURCE!$AB$2-LEN(SOURCE!K2413) &gt;= 0, REPT(" ",SOURCE!$AB$2-LEN(SOURCE!K2413)), "")&amp;
      "},"&amp;IF(SOURCE!O2413&lt;&gt;"",""&amp;SOURCE!O2413,"")
 )
)
)</f>
        <v/>
      </c>
    </row>
    <row r="2577" spans="1:1" hidden="1">
      <c r="A2577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IF(SOURCE!$AB$2-LEN(SOURCE!K2414) &gt;= 0, REPT(" ",SOURCE!$AB$2-LEN(SOURCE!K2414)), "")&amp;
      "},"&amp;IF(SOURCE!O2414&lt;&gt;"",""&amp;SOURCE!O2414,"")
 )
)
)</f>
        <v/>
      </c>
    </row>
    <row r="2578" spans="1:1" hidden="1">
      <c r="A2578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IF(SOURCE!$AB$2-LEN(SOURCE!K2415) &gt;= 0, REPT(" ",SOURCE!$AB$2-LEN(SOURCE!K2415)), "")&amp;
      "},"&amp;IF(SOURCE!O2415&lt;&gt;"",""&amp;SOURCE!O2415,"")
 )
)
)</f>
        <v/>
      </c>
    </row>
    <row r="2579" spans="1:1" hidden="1">
      <c r="A2579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IF(SOURCE!$AB$2-LEN(SOURCE!K2416) &gt;= 0, REPT(" ",SOURCE!$AB$2-LEN(SOURCE!K2416)), "")&amp;
      "},"&amp;IF(SOURCE!O2416&lt;&gt;"",""&amp;SOURCE!O2416,"")
 )
)
)</f>
        <v/>
      </c>
    </row>
    <row r="2580" spans="1:1" hidden="1">
      <c r="A2580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IF(SOURCE!$AB$2-LEN(SOURCE!K2417) &gt;= 0, REPT(" ",SOURCE!$AB$2-LEN(SOURCE!K2417)), "")&amp;
      "},"&amp;IF(SOURCE!O2417&lt;&gt;"",""&amp;SOURCE!O2417,"")
 )
)
)</f>
        <v/>
      </c>
    </row>
    <row r="2581" spans="1:1" hidden="1">
      <c r="A2581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IF(SOURCE!$AB$2-LEN(SOURCE!K2418) &gt;= 0, REPT(" ",SOURCE!$AB$2-LEN(SOURCE!K2418)), "")&amp;
      "},"&amp;IF(SOURCE!O2418&lt;&gt;"",""&amp;SOURCE!O2418,"")
 )
)
)</f>
        <v/>
      </c>
    </row>
    <row r="2582" spans="1:1" hidden="1">
      <c r="A2582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IF(SOURCE!$AB$2-LEN(SOURCE!K2419) &gt;= 0, REPT(" ",SOURCE!$AB$2-LEN(SOURCE!K2419)), "")&amp;
      "},"&amp;IF(SOURCE!O2419&lt;&gt;"",""&amp;SOURCE!O2419,"")
 )
)
)</f>
        <v/>
      </c>
    </row>
    <row r="2583" spans="1:1" hidden="1">
      <c r="A2583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IF(SOURCE!$AB$2-LEN(SOURCE!K2420) &gt;= 0, REPT(" ",SOURCE!$AB$2-LEN(SOURCE!K2420)), "")&amp;
      "},"&amp;IF(SOURCE!O2420&lt;&gt;"",""&amp;SOURCE!O2420,"")
 )
)
)</f>
        <v/>
      </c>
    </row>
    <row r="2584" spans="1:1" hidden="1">
      <c r="A2584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IF(SOURCE!$AB$2-LEN(SOURCE!K2421) &gt;= 0, REPT(" ",SOURCE!$AB$2-LEN(SOURCE!K2421)), "")&amp;
      "},"&amp;IF(SOURCE!O2421&lt;&gt;"",""&amp;SOURCE!O2421,"")
 )
)
)</f>
        <v/>
      </c>
    </row>
    <row r="2585" spans="1:1" hidden="1">
      <c r="A2585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IF(SOURCE!$AB$2-LEN(SOURCE!K2422) &gt;= 0, REPT(" ",SOURCE!$AB$2-LEN(SOURCE!K2422)), "")&amp;
      "},"&amp;IF(SOURCE!O2422&lt;&gt;"",""&amp;SOURCE!O2422,"")
 )
)
)</f>
        <v/>
      </c>
    </row>
    <row r="2586" spans="1:1" hidden="1">
      <c r="A2586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IF(SOURCE!$AB$2-LEN(SOURCE!K2423) &gt;= 0, REPT(" ",SOURCE!$AB$2-LEN(SOURCE!K2423)), "")&amp;
      "},"&amp;IF(SOURCE!O2423&lt;&gt;"",""&amp;SOURCE!O2423,"")
 )
)
)</f>
        <v/>
      </c>
    </row>
    <row r="2587" spans="1:1" hidden="1">
      <c r="A2587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IF(SOURCE!$AB$2-LEN(SOURCE!K2424) &gt;= 0, REPT(" ",SOURCE!$AB$2-LEN(SOURCE!K2424)), "")&amp;
      "},"&amp;IF(SOURCE!O2424&lt;&gt;"",""&amp;SOURCE!O2424,"")
 )
)
)</f>
        <v/>
      </c>
    </row>
    <row r="2588" spans="1:1" hidden="1">
      <c r="A2588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IF(SOURCE!$AB$2-LEN(SOURCE!K2425) &gt;= 0, REPT(" ",SOURCE!$AB$2-LEN(SOURCE!K2425)), "")&amp;
      "},"&amp;IF(SOURCE!O2425&lt;&gt;"",""&amp;SOURCE!O2425,"")
 )
)
)</f>
        <v/>
      </c>
    </row>
    <row r="2589" spans="1:1" hidden="1">
      <c r="A2589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IF(SOURCE!$AB$2-LEN(SOURCE!K2426) &gt;= 0, REPT(" ",SOURCE!$AB$2-LEN(SOURCE!K2426)), "")&amp;
      "},"&amp;IF(SOURCE!O2426&lt;&gt;"",""&amp;SOURCE!O2426,"")
 )
)
)</f>
        <v/>
      </c>
    </row>
    <row r="2590" spans="1:1" hidden="1">
      <c r="A2590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IF(SOURCE!$AB$2-LEN(SOURCE!K2427) &gt;= 0, REPT(" ",SOURCE!$AB$2-LEN(SOURCE!K2427)), "")&amp;
      "},"&amp;IF(SOURCE!O2427&lt;&gt;"",""&amp;SOURCE!O2427,"")
 )
)
)</f>
        <v/>
      </c>
    </row>
    <row r="2591" spans="1:1" hidden="1">
      <c r="A2591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IF(SOURCE!$AB$2-LEN(SOURCE!K2428) &gt;= 0, REPT(" ",SOURCE!$AB$2-LEN(SOURCE!K2428)), "")&amp;
      "},"&amp;IF(SOURCE!O2428&lt;&gt;"",""&amp;SOURCE!O2428,"")
 )
)
)</f>
        <v/>
      </c>
    </row>
    <row r="2592" spans="1:1" hidden="1">
      <c r="A2592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IF(SOURCE!$AB$2-LEN(SOURCE!K2429) &gt;= 0, REPT(" ",SOURCE!$AB$2-LEN(SOURCE!K2429)), "")&amp;
      "},"&amp;IF(SOURCE!O2429&lt;&gt;"",""&amp;SOURCE!O2429,"")
 )
)
)</f>
        <v/>
      </c>
    </row>
    <row r="2593" spans="1:1" hidden="1">
      <c r="A2593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IF(SOURCE!$AB$2-LEN(SOURCE!K2430) &gt;= 0, REPT(" ",SOURCE!$AB$2-LEN(SOURCE!K2430)), "")&amp;
      "},"&amp;IF(SOURCE!O2430&lt;&gt;"",""&amp;SOURCE!O2430,"")
 )
)
)</f>
        <v/>
      </c>
    </row>
    <row r="2594" spans="1:1" hidden="1">
      <c r="A2594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IF(SOURCE!$AB$2-LEN(SOURCE!K2431) &gt;= 0, REPT(" ",SOURCE!$AB$2-LEN(SOURCE!K2431)), "")&amp;
      "},"&amp;IF(SOURCE!O2431&lt;&gt;"",""&amp;SOURCE!O2431,"")
 )
)
)</f>
        <v/>
      </c>
    </row>
    <row r="2595" spans="1:1" hidden="1">
      <c r="A2595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IF(SOURCE!$AB$2-LEN(SOURCE!K2432) &gt;= 0, REPT(" ",SOURCE!$AB$2-LEN(SOURCE!K2432)), "")&amp;
      "},"&amp;IF(SOURCE!O2432&lt;&gt;"",""&amp;SOURCE!O2432,"")
 )
)
)</f>
        <v/>
      </c>
    </row>
    <row r="2596" spans="1:1" hidden="1">
      <c r="A2596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IF(SOURCE!$AB$2-LEN(SOURCE!K2433) &gt;= 0, REPT(" ",SOURCE!$AB$2-LEN(SOURCE!K2433)), "")&amp;
      "},"&amp;IF(SOURCE!O2433&lt;&gt;"",""&amp;SOURCE!O2433,"")
 )
)
)</f>
        <v/>
      </c>
    </row>
    <row r="2597" spans="1:1" hidden="1">
      <c r="A2597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IF(SOURCE!$AB$2-LEN(SOURCE!K2434) &gt;= 0, REPT(" ",SOURCE!$AB$2-LEN(SOURCE!K2434)), "")&amp;
      "},"&amp;IF(SOURCE!O2434&lt;&gt;"",""&amp;SOURCE!O2434,"")
 )
)
)</f>
        <v/>
      </c>
    </row>
    <row r="2598" spans="1:1" hidden="1">
      <c r="A2598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IF(SOURCE!$AB$2-LEN(SOURCE!K2435) &gt;= 0, REPT(" ",SOURCE!$AB$2-LEN(SOURCE!K2435)), "")&amp;
      "},"&amp;IF(SOURCE!O2435&lt;&gt;"",""&amp;SOURCE!O2435,"")
 )
)
)</f>
        <v/>
      </c>
    </row>
    <row r="2599" spans="1:1" hidden="1">
      <c r="A2599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IF(SOURCE!$AB$2-LEN(SOURCE!K2436) &gt;= 0, REPT(" ",SOURCE!$AB$2-LEN(SOURCE!K2436)), "")&amp;
      "},"&amp;IF(SOURCE!O2436&lt;&gt;"",""&amp;SOURCE!O2436,"")
 )
)
)</f>
        <v/>
      </c>
    </row>
    <row r="2600" spans="1:1" hidden="1">
      <c r="A2600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IF(SOURCE!$AB$2-LEN(SOURCE!K2437) &gt;= 0, REPT(" ",SOURCE!$AB$2-LEN(SOURCE!K2437)), "")&amp;
      "},"&amp;IF(SOURCE!O2437&lt;&gt;"",""&amp;SOURCE!O2437,"")
 )
)
)</f>
        <v/>
      </c>
    </row>
    <row r="2601" spans="1:1" hidden="1">
      <c r="A2601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IF(SOURCE!$AB$2-LEN(SOURCE!K2438) &gt;= 0, REPT(" ",SOURCE!$AB$2-LEN(SOURCE!K2438)), "")&amp;
      "},"&amp;IF(SOURCE!O2438&lt;&gt;"",""&amp;SOURCE!O2438,"")
 )
)
)</f>
        <v/>
      </c>
    </row>
    <row r="2602" spans="1:1" hidden="1">
      <c r="A2602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IF(SOURCE!$AB$2-LEN(SOURCE!K2439) &gt;= 0, REPT(" ",SOURCE!$AB$2-LEN(SOURCE!K2439)), "")&amp;
      "},"&amp;IF(SOURCE!O2439&lt;&gt;"",""&amp;SOURCE!O2439,"")
 )
)
)</f>
        <v/>
      </c>
    </row>
    <row r="2603" spans="1:1" hidden="1">
      <c r="A2603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IF(SOURCE!$AB$2-LEN(SOURCE!K2440) &gt;= 0, REPT(" ",SOURCE!$AB$2-LEN(SOURCE!K2440)), "")&amp;
      "},"&amp;IF(SOURCE!O2440&lt;&gt;"",""&amp;SOURCE!O2440,"")
 )
)
)</f>
        <v/>
      </c>
    </row>
    <row r="2604" spans="1:1" hidden="1">
      <c r="A2604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IF(SOURCE!$AB$2-LEN(SOURCE!K2441) &gt;= 0, REPT(" ",SOURCE!$AB$2-LEN(SOURCE!K2441)), "")&amp;
      "},"&amp;IF(SOURCE!O2441&lt;&gt;"",""&amp;SOURCE!O2441,"")
 )
)
)</f>
        <v/>
      </c>
    </row>
    <row r="2605" spans="1:1" hidden="1">
      <c r="A2605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IF(SOURCE!$AB$2-LEN(SOURCE!K2442) &gt;= 0, REPT(" ",SOURCE!$AB$2-LEN(SOURCE!K2442)), "")&amp;
      "},"&amp;IF(SOURCE!O2442&lt;&gt;"",""&amp;SOURCE!O2442,"")
 )
)
)</f>
        <v/>
      </c>
    </row>
    <row r="2606" spans="1:1" hidden="1">
      <c r="A2606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IF(SOURCE!$AB$2-LEN(SOURCE!K2443) &gt;= 0, REPT(" ",SOURCE!$AB$2-LEN(SOURCE!K2443)), "")&amp;
      "},"&amp;IF(SOURCE!O2443&lt;&gt;"",""&amp;SOURCE!O2443,"")
 )
)
)</f>
        <v/>
      </c>
    </row>
    <row r="2607" spans="1:1" hidden="1">
      <c r="A2607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IF(SOURCE!$AB$2-LEN(SOURCE!K2444) &gt;= 0, REPT(" ",SOURCE!$AB$2-LEN(SOURCE!K2444)), "")&amp;
      "},"&amp;IF(SOURCE!O2444&lt;&gt;"",""&amp;SOURCE!O2444,"")
 )
)
)</f>
        <v/>
      </c>
    </row>
    <row r="2608" spans="1:1" hidden="1">
      <c r="A2608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IF(SOURCE!$AB$2-LEN(SOURCE!K2445) &gt;= 0, REPT(" ",SOURCE!$AB$2-LEN(SOURCE!K2445)), "")&amp;
      "},"&amp;IF(SOURCE!O2445&lt;&gt;"",""&amp;SOURCE!O2445,"")
 )
)
)</f>
        <v/>
      </c>
    </row>
    <row r="2609" spans="1:1" hidden="1">
      <c r="A2609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",SOURCE!$U$2-LEN(SOURCE!F2446)), "")&amp;
      TEXT(SOURCE!G2446,"??0")&amp;", "&amp; IF(SOURCE!$V$2-3 &gt;= 0, REPT(" ",SOURCE!$V$2-5), "")&amp;
      TEXT(SOURCE!H2446,"????0")&amp;", "&amp; IF(SOURCE!$W$2-3 &gt;= 0, REPT(" ",SOURCE!$W$2-3), "")&amp;
      SOURCE!I2446&amp;", "&amp; IF(SOURCE!$X$2-LEN(SOURCE!I2446) &gt;= 0, REPT(" ",SOURCE!$X$2-LEN(SOURCE!I2446)), "")&amp;
      SOURCE!J2446&amp;      IF(SOURCE!$Y$2-LEN(SOURCE!J2446) &gt;= 0, REPT(" ",SOURCE!$Y$2-LEN(SOURCE!J2446)), "")&amp;
  ", "&amp; SOURCE!K2446&amp;      IF(SOURCE!$AB$2-LEN(SOURCE!K2446) &gt;= 0, REPT(" ",SOURCE!$AB$2-LEN(SOURCE!K2446)), "")&amp;
      "},"&amp;IF(SOURCE!O2446&lt;&gt;"",""&amp;SOURCE!O2446,"")
 )
)
)</f>
        <v/>
      </c>
    </row>
    <row r="2610" spans="1:1" hidden="1">
      <c r="A2610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",SOURCE!$U$2-LEN(SOURCE!F2447)), "")&amp;
      TEXT(SOURCE!G2447,"??0")&amp;", "&amp; IF(SOURCE!$V$2-3 &gt;= 0, REPT(" ",SOURCE!$V$2-5), "")&amp;
      TEXT(SOURCE!H2447,"????0")&amp;", "&amp; IF(SOURCE!$W$2-3 &gt;= 0, REPT(" ",SOURCE!$W$2-3), "")&amp;
      SOURCE!I2447&amp;", "&amp; IF(SOURCE!$X$2-LEN(SOURCE!I2447) &gt;= 0, REPT(" ",SOURCE!$X$2-LEN(SOURCE!I2447)), "")&amp;
      SOURCE!J2447&amp;      IF(SOURCE!$Y$2-LEN(SOURCE!J2447) &gt;= 0, REPT(" ",SOURCE!$Y$2-LEN(SOURCE!J2447)), "")&amp;
  ", "&amp; SOURCE!K2447&amp;      IF(SOURCE!$AB$2-LEN(SOURCE!K2447) &gt;= 0, REPT(" ",SOURCE!$AB$2-LEN(SOURCE!K2447)), "")&amp;
      "},"&amp;IF(SOURCE!O2447&lt;&gt;"",""&amp;SOURCE!O2447,"")
 )
)
)</f>
        <v/>
      </c>
    </row>
    <row r="2611" spans="1:1" hidden="1">
      <c r="A2611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",SOURCE!$U$2-LEN(SOURCE!F2448)), "")&amp;
      TEXT(SOURCE!G2448,"??0")&amp;", "&amp; IF(SOURCE!$V$2-3 &gt;= 0, REPT(" ",SOURCE!$V$2-5), "")&amp;
      TEXT(SOURCE!H2448,"????0")&amp;", "&amp; IF(SOURCE!$W$2-3 &gt;= 0, REPT(" ",SOURCE!$W$2-3), "")&amp;
      SOURCE!I2448&amp;", "&amp; IF(SOURCE!$X$2-LEN(SOURCE!I2448) &gt;= 0, REPT(" ",SOURCE!$X$2-LEN(SOURCE!I2448)), "")&amp;
      SOURCE!J2448&amp;      IF(SOURCE!$Y$2-LEN(SOURCE!J2448) &gt;= 0, REPT(" ",SOURCE!$Y$2-LEN(SOURCE!J2448)), "")&amp;
  ", "&amp; SOURCE!K2448&amp;      IF(SOURCE!$AB$2-LEN(SOURCE!K2448) &gt;= 0, REPT(" ",SOURCE!$AB$2-LEN(SOURCE!K2448)), "")&amp;
      "},"&amp;IF(SOURCE!O2448&lt;&gt;"",""&amp;SOURCE!O2448,"")
 )
)
)</f>
        <v/>
      </c>
    </row>
    <row r="2612" spans="1:1" hidden="1">
      <c r="A2612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",SOURCE!$U$2-LEN(SOURCE!F2449)), "")&amp;
      TEXT(SOURCE!G2449,"??0")&amp;", "&amp; IF(SOURCE!$V$2-3 &gt;= 0, REPT(" ",SOURCE!$V$2-5), "")&amp;
      TEXT(SOURCE!H2449,"????0")&amp;", "&amp; IF(SOURCE!$W$2-3 &gt;= 0, REPT(" ",SOURCE!$W$2-3), "")&amp;
      SOURCE!I2449&amp;", "&amp; IF(SOURCE!$X$2-LEN(SOURCE!I2449) &gt;= 0, REPT(" ",SOURCE!$X$2-LEN(SOURCE!I2449)), "")&amp;
      SOURCE!J2449&amp;      IF(SOURCE!$Y$2-LEN(SOURCE!J2449) &gt;= 0, REPT(" ",SOURCE!$Y$2-LEN(SOURCE!J2449)), "")&amp;
  ", "&amp; SOURCE!K2449&amp;      IF(SOURCE!$AB$2-LEN(SOURCE!K2449) &gt;= 0, REPT(" ",SOURCE!$AB$2-LEN(SOURCE!K2449)), "")&amp;
      "},"&amp;IF(SOURCE!O2449&lt;&gt;"",""&amp;SOURCE!O2449,"")
 )
)
)</f>
        <v/>
      </c>
    </row>
    <row r="2613" spans="1:1" hidden="1">
      <c r="A2613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",SOURCE!$U$2-LEN(SOURCE!F2450)), "")&amp;
      TEXT(SOURCE!G2450,"??0")&amp;", "&amp; IF(SOURCE!$V$2-3 &gt;= 0, REPT(" ",SOURCE!$V$2-5), "")&amp;
      TEXT(SOURCE!H2450,"????0")&amp;", "&amp; IF(SOURCE!$W$2-3 &gt;= 0, REPT(" ",SOURCE!$W$2-3), "")&amp;
      SOURCE!I2450&amp;", "&amp; IF(SOURCE!$X$2-LEN(SOURCE!I2450) &gt;= 0, REPT(" ",SOURCE!$X$2-LEN(SOURCE!I2450)), "")&amp;
      SOURCE!J2450&amp;      IF(SOURCE!$Y$2-LEN(SOURCE!J2450) &gt;= 0, REPT(" ",SOURCE!$Y$2-LEN(SOURCE!J2450)), "")&amp;
  ", "&amp; SOURCE!K2450&amp;      IF(SOURCE!$AB$2-LEN(SOURCE!K2450) &gt;= 0, REPT(" ",SOURCE!$AB$2-LEN(SOURCE!K2450)), "")&amp;
      "},"&amp;IF(SOURCE!O2450&lt;&gt;"",""&amp;SOURCE!O2450,"")
 )
)
)</f>
        <v/>
      </c>
    </row>
    <row r="2614" spans="1:1" hidden="1">
      <c r="A2614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",SOURCE!$U$2-LEN(SOURCE!F2451)), "")&amp;
      TEXT(SOURCE!G2451,"??0")&amp;", "&amp; IF(SOURCE!$V$2-3 &gt;= 0, REPT(" ",SOURCE!$V$2-5), "")&amp;
      TEXT(SOURCE!H2451,"????0")&amp;", "&amp; IF(SOURCE!$W$2-3 &gt;= 0, REPT(" ",SOURCE!$W$2-3), "")&amp;
      SOURCE!I2451&amp;", "&amp; IF(SOURCE!$X$2-LEN(SOURCE!I2451) &gt;= 0, REPT(" ",SOURCE!$X$2-LEN(SOURCE!I2451)), "")&amp;
      SOURCE!J2451&amp;      IF(SOURCE!$Y$2-LEN(SOURCE!J2451) &gt;= 0, REPT(" ",SOURCE!$Y$2-LEN(SOURCE!J2451)), "")&amp;
  ", "&amp; SOURCE!K2451&amp;      IF(SOURCE!$AB$2-LEN(SOURCE!K2451) &gt;= 0, REPT(" ",SOURCE!$AB$2-LEN(SOURCE!K2451)), "")&amp;
      "},"&amp;IF(SOURCE!O2451&lt;&gt;"",""&amp;SOURCE!O2451,"")
 )
)
)</f>
        <v/>
      </c>
    </row>
    <row r="2615" spans="1:1" hidden="1">
      <c r="A2615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",SOURCE!$U$2-LEN(SOURCE!F2452)), "")&amp;
      TEXT(SOURCE!G2452,"??0")&amp;", "&amp; IF(SOURCE!$V$2-3 &gt;= 0, REPT(" ",SOURCE!$V$2-5), "")&amp;
      TEXT(SOURCE!H2452,"????0")&amp;", "&amp; IF(SOURCE!$W$2-3 &gt;= 0, REPT(" ",SOURCE!$W$2-3), "")&amp;
      SOURCE!I2452&amp;", "&amp; IF(SOURCE!$X$2-LEN(SOURCE!I2452) &gt;= 0, REPT(" ",SOURCE!$X$2-LEN(SOURCE!I2452)), "")&amp;
      SOURCE!J2452&amp;      IF(SOURCE!$Y$2-LEN(SOURCE!J2452) &gt;= 0, REPT(" ",SOURCE!$Y$2-LEN(SOURCE!J2452)), "")&amp;
  ", "&amp; SOURCE!K2452&amp;      IF(SOURCE!$AB$2-LEN(SOURCE!K2452) &gt;= 0, REPT(" ",SOURCE!$AB$2-LEN(SOURCE!K2452)), "")&amp;
      "},"&amp;IF(SOURCE!O2452&lt;&gt;"",""&amp;SOURCE!O2452,"")
 )
)
)</f>
        <v/>
      </c>
    </row>
    <row r="2616" spans="1:1" hidden="1">
      <c r="A2616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",SOURCE!$U$2-LEN(SOURCE!F2453)), "")&amp;
      TEXT(SOURCE!G2453,"??0")&amp;", "&amp; IF(SOURCE!$V$2-3 &gt;= 0, REPT(" ",SOURCE!$V$2-5), "")&amp;
      TEXT(SOURCE!H2453,"????0")&amp;", "&amp; IF(SOURCE!$W$2-3 &gt;= 0, REPT(" ",SOURCE!$W$2-3), "")&amp;
      SOURCE!I2453&amp;", "&amp; IF(SOURCE!$X$2-LEN(SOURCE!I2453) &gt;= 0, REPT(" ",SOURCE!$X$2-LEN(SOURCE!I2453)), "")&amp;
      SOURCE!J2453&amp;      IF(SOURCE!$Y$2-LEN(SOURCE!J2453) &gt;= 0, REPT(" ",SOURCE!$Y$2-LEN(SOURCE!J2453)), "")&amp;
  ", "&amp; SOURCE!K2453&amp;      IF(SOURCE!$AB$2-LEN(SOURCE!K2453) &gt;= 0, REPT(" ",SOURCE!$AB$2-LEN(SOURCE!K2453)), "")&amp;
      "},"&amp;IF(SOURCE!O2453&lt;&gt;"",""&amp;SOURCE!O2453,"")
 )
)
)</f>
        <v/>
      </c>
    </row>
    <row r="2617" spans="1:1" hidden="1">
      <c r="A2617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",SOURCE!$U$2-LEN(SOURCE!F2454)), "")&amp;
      TEXT(SOURCE!G2454,"??0")&amp;", "&amp; IF(SOURCE!$V$2-3 &gt;= 0, REPT(" ",SOURCE!$V$2-5), "")&amp;
      TEXT(SOURCE!H2454,"????0")&amp;", "&amp; IF(SOURCE!$W$2-3 &gt;= 0, REPT(" ",SOURCE!$W$2-3), "")&amp;
      SOURCE!I2454&amp;", "&amp; IF(SOURCE!$X$2-LEN(SOURCE!I2454) &gt;= 0, REPT(" ",SOURCE!$X$2-LEN(SOURCE!I2454)), "")&amp;
      SOURCE!J2454&amp;      IF(SOURCE!$Y$2-LEN(SOURCE!J2454) &gt;= 0, REPT(" ",SOURCE!$Y$2-LEN(SOURCE!J2454)), "")&amp;
  ", "&amp; SOURCE!K2454&amp;      IF(SOURCE!$AB$2-LEN(SOURCE!K2454) &gt;= 0, REPT(" ",SOURCE!$AB$2-LEN(SOURCE!K2454)), "")&amp;
      "},"&amp;IF(SOURCE!O2454&lt;&gt;"",""&amp;SOURCE!O2454,"")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5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:A8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si="1"/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ref="A9:A72" si="2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2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ref="A73:A136" si="3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4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4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ref="A201:A264" si="5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5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ref="A265:A328" si="6">C264</f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6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ref="A329:A392" si="7">C328</f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7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ref="A393:A456" si="8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8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ref="A457:A520" si="9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9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ref="A521:A584" si="10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0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ref="A585:A648" si="11">C584</f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1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ref="A649:A712" si="12">C648</f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2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ref="A713:A776" si="13">C712</f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3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ref="A777:A840" si="14">C776</f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4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ref="A841:A904" si="15">C840</f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5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ref="A905:A968" si="16">C904</f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6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ref="A969:A1032" si="17">C968</f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7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ref="A1033:A1096" si="18">C1032</f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18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ref="A1097:A1160" si="19">C1096</f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19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ref="A1161:A1224" si="20">C1160</f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0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ref="A1225:A1288" si="21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1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ref="A1289:A1352" si="22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2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ref="A1353:A1416" si="23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3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ref="A1417:A1480" si="24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4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ref="A1481:A1544" si="25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5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ref="A1545:A1608" si="26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6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ref="A1609:A1672" si="27">C1608</f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7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ref="A1673:A1736" si="28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28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ref="A1737:A1800" si="29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29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ref="A1801:A1864" si="30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0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0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0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1779.01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0"/>
        <v>1779.01</v>
      </c>
      <c r="B1820" t="str">
        <f>VLOOKUP(A1820,SOURCE!B:S,15,0)</f>
        <v/>
      </c>
      <c r="C1820">
        <f>IF(
ISNUMBER(INDEX(SOURCE!B:B,MATCH(A1820,SOURCE!B:B,0)+1)),
  VALUE(INDEX(SOURCE!B:B,MATCH(A1820,SOURCE!B:B,0)+1)),
  "")</f>
        <v>1779.02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/>
      </c>
    </row>
    <row r="1821" spans="1:4">
      <c r="A1821">
        <f t="shared" si="30"/>
        <v>1779.02</v>
      </c>
      <c r="B1821" t="str">
        <f>VLOOKUP(A1821,SOURCE!B:S,15,0)</f>
        <v/>
      </c>
      <c r="C1821">
        <f>IF(
ISNUMBER(INDEX(SOURCE!B:B,MATCH(A1821,SOURCE!B:B,0)+1)),
  VALUE(INDEX(SOURCE!B:B,MATCH(A1821,SOURCE!B:B,0)+1)),
  "")</f>
        <v>1779.03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/>
      </c>
    </row>
    <row r="1822" spans="1:4">
      <c r="A1822">
        <f t="shared" si="30"/>
        <v>1779.03</v>
      </c>
      <c r="B1822" t="str">
        <f>VLOOKUP(A1822,SOURCE!B:S,15,0)</f>
        <v/>
      </c>
      <c r="C1822">
        <f>IF(
ISNUMBER(INDEX(SOURCE!B:B,MATCH(A1822,SOURCE!B:B,0)+1)),
  VALUE(INDEX(SOURCE!B:B,MATCH(A1822,SOURCE!B:B,0)+1)),
  "")</f>
        <v>1779.04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/>
      </c>
    </row>
    <row r="1823" spans="1:4">
      <c r="A1823">
        <f t="shared" si="30"/>
        <v>1779.04</v>
      </c>
      <c r="B1823" t="str">
        <f>VLOOKUP(A1823,SOURCE!B:S,15,0)</f>
        <v/>
      </c>
      <c r="C1823">
        <f>IF(
ISNUMBER(INDEX(SOURCE!B:B,MATCH(A1823,SOURCE!B:B,0)+1)),
  VALUE(INDEX(SOURCE!B:B,MATCH(A1823,SOURCE!B:B,0)+1)),
  "")</f>
        <v>1779.05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/>
      </c>
    </row>
    <row r="1824" spans="1:4">
      <c r="A1824">
        <f t="shared" si="30"/>
        <v>1779.05</v>
      </c>
      <c r="B1824" t="str">
        <f>VLOOKUP(A1824,SOURCE!B:S,15,0)</f>
        <v/>
      </c>
      <c r="C1824">
        <f>IF(
ISNUMBER(INDEX(SOURCE!B:B,MATCH(A1824,SOURCE!B:B,0)+1)),
  VALUE(INDEX(SOURCE!B:B,MATCH(A1824,SOURCE!B:B,0)+1)),
  "")</f>
        <v>1779.06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/>
      </c>
    </row>
    <row r="1825" spans="1:4">
      <c r="A1825">
        <f t="shared" si="30"/>
        <v>1779.06</v>
      </c>
      <c r="B1825" t="str">
        <f>VLOOKUP(A1825,SOURCE!B:S,15,0)</f>
        <v/>
      </c>
      <c r="C1825">
        <f>IF(
ISNUMBER(INDEX(SOURCE!B:B,MATCH(A1825,SOURCE!B:B,0)+1)),
  VALUE(INDEX(SOURCE!B:B,MATCH(A1825,SOURCE!B:B,0)+1)),
  "")</f>
        <v>1779.07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/>
      </c>
    </row>
    <row r="1826" spans="1:4">
      <c r="A1826">
        <f t="shared" si="30"/>
        <v>1779.07</v>
      </c>
      <c r="B1826" t="str">
        <f>VLOOKUP(A1826,SOURCE!B:S,15,0)</f>
        <v/>
      </c>
      <c r="C1826">
        <f>IF(
ISNUMBER(INDEX(SOURCE!B:B,MATCH(A1826,SOURCE!B:B,0)+1)),
  VALUE(INDEX(SOURCE!B:B,MATCH(A1826,SOURCE!B:B,0)+1)),
  "")</f>
        <v>1779.08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/>
      </c>
    </row>
    <row r="1827" spans="1:4">
      <c r="A1827">
        <f t="shared" si="30"/>
        <v>1779.08</v>
      </c>
      <c r="B1827" t="str">
        <f>VLOOKUP(A1827,SOURCE!B:S,15,0)</f>
        <v>//Jaymos C43 extensions</v>
      </c>
      <c r="C1827">
        <f>IF(
ISNUMBER(INDEX(SOURCE!B:B,MATCH(A1827,SOURCE!B:B,0)+1)),
  VALUE(INDEX(SOURCE!B:B,MATCH(A1827,SOURCE!B:B,0)+1)),
  "")</f>
        <v>1780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//Jaymos C43 extensions</v>
      </c>
    </row>
    <row r="1828" spans="1:4">
      <c r="A1828">
        <f t="shared" si="30"/>
        <v>1780</v>
      </c>
      <c r="B1828" t="str">
        <f>VLOOKUP(A1828,SOURCE!B:S,15,0)</f>
        <v>ITM_FG_LINE</v>
      </c>
      <c r="C1828">
        <f>IF(
ISNUMBER(INDEX(SOURCE!B:B,MATCH(A1828,SOURCE!B:B,0)+1)),
  VALUE(INDEX(SOURCE!B:B,MATCH(A1828,SOURCE!B:B,0)+1)),
  "")</f>
        <v>1781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ITM_FG_LINE                   1780</v>
      </c>
    </row>
    <row r="1829" spans="1:4">
      <c r="A1829">
        <f t="shared" si="30"/>
        <v>1781</v>
      </c>
      <c r="B1829" t="str">
        <f>VLOOKUP(A1829,SOURCE!B:S,15,0)</f>
        <v>ITM_NO_BASE_SCREEN</v>
      </c>
      <c r="C1829">
        <f>IF(
ISNUMBER(INDEX(SOURCE!B:B,MATCH(A1829,SOURCE!B:B,0)+1)),
  VALUE(INDEX(SOURCE!B:B,MATCH(A1829,SOURCE!B:B,0)+1)),
  "")</f>
        <v>1782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ITM_NO_BASE_SCREEN            1781</v>
      </c>
    </row>
    <row r="1830" spans="1:4">
      <c r="A1830">
        <f t="shared" si="30"/>
        <v>1782</v>
      </c>
      <c r="B1830" t="str">
        <f>VLOOKUP(A1830,SOURCE!B:S,15,0)</f>
        <v>ITM_G_DOUBLETAP</v>
      </c>
      <c r="C1830">
        <f>IF(
ISNUMBER(INDEX(SOURCE!B:B,MATCH(A1830,SOURCE!B:B,0)+1)),
  VALUE(INDEX(SOURCE!B:B,MATCH(A1830,SOURCE!B:B,0)+1)),
  "")</f>
        <v>1783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ITM_G_DOUBLETAP               1782</v>
      </c>
    </row>
    <row r="1831" spans="1:4">
      <c r="A1831">
        <f t="shared" si="30"/>
        <v>1783</v>
      </c>
      <c r="B1831" t="str">
        <f>VLOOKUP(A1831,SOURCE!B:S,15,0)</f>
        <v>ITM_PLOT_LRALL</v>
      </c>
      <c r="C1831">
        <f>IF(
ISNUMBER(INDEX(SOURCE!B:B,MATCH(A1831,SOURCE!B:B,0)+1)),
  VALUE(INDEX(SOURCE!B:B,MATCH(A1831,SOURCE!B:B,0)+1)),
  "")</f>
        <v>1784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ITM_PLOT_LRALL                1783</v>
      </c>
    </row>
    <row r="1832" spans="1:4">
      <c r="A1832">
        <f t="shared" si="30"/>
        <v>1784</v>
      </c>
      <c r="B1832" t="str">
        <f>VLOOKUP(A1832,SOURCE!B:S,15,0)</f>
        <v>ITM_P_ALLREGS</v>
      </c>
      <c r="C1832">
        <f>IF(
ISNUMBER(INDEX(SOURCE!B:B,MATCH(A1832,SOURCE!B:B,0)+1)),
  VALUE(INDEX(SOURCE!B:B,MATCH(A1832,SOURCE!B:B,0)+1)),
  "")</f>
        <v>1785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ITM_P_ALLREGS                 1784</v>
      </c>
    </row>
    <row r="1833" spans="1:4">
      <c r="A1833">
        <f t="shared" si="30"/>
        <v>1785</v>
      </c>
      <c r="B1833" t="str">
        <f>VLOOKUP(A1833,SOURCE!B:S,15,0)</f>
        <v>ITM_SI_f</v>
      </c>
      <c r="C1833">
        <f>IF(
ISNUMBER(INDEX(SOURCE!B:B,MATCH(A1833,SOURCE!B:B,0)+1)),
  VALUE(INDEX(SOURCE!B:B,MATCH(A1833,SOURCE!B:B,0)+1)),
  "")</f>
        <v>1786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ITM_SI_f                      1785</v>
      </c>
    </row>
    <row r="1834" spans="1:4">
      <c r="A1834">
        <f t="shared" si="30"/>
        <v>1786</v>
      </c>
      <c r="B1834" t="str">
        <f>VLOOKUP(A1834,SOURCE!B:S,15,0)</f>
        <v>ITM_SI_p</v>
      </c>
      <c r="C1834">
        <f>IF(
ISNUMBER(INDEX(SOURCE!B:B,MATCH(A1834,SOURCE!B:B,0)+1)),
  VALUE(INDEX(SOURCE!B:B,MATCH(A1834,SOURCE!B:B,0)+1)),
  "")</f>
        <v>1787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ITM_SI_p                      1786</v>
      </c>
    </row>
    <row r="1835" spans="1:4">
      <c r="A1835">
        <f t="shared" si="30"/>
        <v>1787</v>
      </c>
      <c r="B1835" t="str">
        <f>VLOOKUP(A1835,SOURCE!B:S,15,0)</f>
        <v>ITM_SI_n</v>
      </c>
      <c r="C1835">
        <f>IF(
ISNUMBER(INDEX(SOURCE!B:B,MATCH(A1835,SOURCE!B:B,0)+1)),
  VALUE(INDEX(SOURCE!B:B,MATCH(A1835,SOURCE!B:B,0)+1)),
  "")</f>
        <v>1788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>#define ITM_SI_n                      1787</v>
      </c>
    </row>
    <row r="1836" spans="1:4">
      <c r="A1836">
        <f t="shared" si="30"/>
        <v>1788</v>
      </c>
      <c r="B1836" t="str">
        <f>VLOOKUP(A1836,SOURCE!B:S,15,0)</f>
        <v>ITM_SI_u</v>
      </c>
      <c r="C1836">
        <f>IF(
ISNUMBER(INDEX(SOURCE!B:B,MATCH(A1836,SOURCE!B:B,0)+1)),
  VALUE(INDEX(SOURCE!B:B,MATCH(A1836,SOURCE!B:B,0)+1)),
  "")</f>
        <v>1789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>#define ITM_SI_u                      1788</v>
      </c>
    </row>
    <row r="1837" spans="1:4">
      <c r="A1837">
        <f t="shared" si="30"/>
        <v>1789</v>
      </c>
      <c r="B1837" t="str">
        <f>VLOOKUP(A1837,SOURCE!B:S,15,0)</f>
        <v>ITM_SI_m</v>
      </c>
      <c r="C1837">
        <f>IF(
ISNUMBER(INDEX(SOURCE!B:B,MATCH(A1837,SOURCE!B:B,0)+1)),
  VALUE(INDEX(SOURCE!B:B,MATCH(A1837,SOURCE!B:B,0)+1)),
  "")</f>
        <v>1790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>#define ITM_SI_m                      1789</v>
      </c>
    </row>
    <row r="1838" spans="1:4">
      <c r="A1838">
        <f t="shared" si="30"/>
        <v>1790</v>
      </c>
      <c r="B1838" t="str">
        <f>VLOOKUP(A1838,SOURCE!B:S,15,0)</f>
        <v>ITM_SI_k</v>
      </c>
      <c r="C1838">
        <f>IF(
ISNUMBER(INDEX(SOURCE!B:B,MATCH(A1838,SOURCE!B:B,0)+1)),
  VALUE(INDEX(SOURCE!B:B,MATCH(A1838,SOURCE!B:B,0)+1)),
  "")</f>
        <v>1791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#define ITM_SI_k                      1790</v>
      </c>
    </row>
    <row r="1839" spans="1:4">
      <c r="A1839">
        <f t="shared" si="30"/>
        <v>1791</v>
      </c>
      <c r="B1839" t="str">
        <f>VLOOKUP(A1839,SOURCE!B:S,15,0)</f>
        <v>ITM_SI_M</v>
      </c>
      <c r="C1839">
        <f>IF(
ISNUMBER(INDEX(SOURCE!B:B,MATCH(A1839,SOURCE!B:B,0)+1)),
  VALUE(INDEX(SOURCE!B:B,MATCH(A1839,SOURCE!B:B,0)+1)),
  "")</f>
        <v>1792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ITM_SI_M                      1791</v>
      </c>
    </row>
    <row r="1840" spans="1:4">
      <c r="A1840">
        <f t="shared" si="30"/>
        <v>1792</v>
      </c>
      <c r="B1840" t="str">
        <f>VLOOKUP(A1840,SOURCE!B:S,15,0)</f>
        <v>ITM_SI_G</v>
      </c>
      <c r="C1840">
        <f>IF(
ISNUMBER(INDEX(SOURCE!B:B,MATCH(A1840,SOURCE!B:B,0)+1)),
  VALUE(INDEX(SOURCE!B:B,MATCH(A1840,SOURCE!B:B,0)+1)),
  "")</f>
        <v>1793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ITM_SI_G                      1792</v>
      </c>
    </row>
    <row r="1841" spans="1:4">
      <c r="A1841">
        <f t="shared" si="30"/>
        <v>1793</v>
      </c>
      <c r="B1841" t="str">
        <f>VLOOKUP(A1841,SOURCE!B:S,15,0)</f>
        <v>ITM_SI_T</v>
      </c>
      <c r="C1841">
        <f>IF(
ISNUMBER(INDEX(SOURCE!B:B,MATCH(A1841,SOURCE!B:B,0)+1)),
  VALUE(INDEX(SOURCE!B:B,MATCH(A1841,SOURCE!B:B,0)+1)),
  "")</f>
        <v>1794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ITM_SI_T                      1793</v>
      </c>
    </row>
    <row r="1842" spans="1:4">
      <c r="A1842">
        <f t="shared" si="30"/>
        <v>1794</v>
      </c>
      <c r="B1842" t="str">
        <f>VLOOKUP(A1842,SOURCE!B:S,15,0)</f>
        <v>ITM_QOPPA</v>
      </c>
      <c r="C1842">
        <f>IF(
ISNUMBER(INDEX(SOURCE!B:B,MATCH(A1842,SOURCE!B:B,0)+1)),
  VALUE(INDEX(SOURCE!B:B,MATCH(A1842,SOURCE!B:B,0)+1)),
  "")</f>
        <v>1795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ITM_QOPPA                     1794</v>
      </c>
    </row>
    <row r="1843" spans="1:4">
      <c r="A1843">
        <f t="shared" si="30"/>
        <v>1795</v>
      </c>
      <c r="B1843" t="str">
        <f>VLOOKUP(A1843,SOURCE!B:S,15,0)</f>
        <v>ITM_DIGAMMA</v>
      </c>
      <c r="C1843">
        <f>IF(
ISNUMBER(INDEX(SOURCE!B:B,MATCH(A1843,SOURCE!B:B,0)+1)),
  VALUE(INDEX(SOURCE!B:B,MATCH(A1843,SOURCE!B:B,0)+1)),
  "")</f>
        <v>1796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ITM_DIGAMMA                   1795</v>
      </c>
    </row>
    <row r="1844" spans="1:4">
      <c r="A1844">
        <f t="shared" si="30"/>
        <v>1796</v>
      </c>
      <c r="B1844" t="str">
        <f>VLOOKUP(A1844,SOURCE!B:S,15,0)</f>
        <v>ITM_SAMPI</v>
      </c>
      <c r="C1844">
        <f>IF(
ISNUMBER(INDEX(SOURCE!B:B,MATCH(A1844,SOURCE!B:B,0)+1)),
  VALUE(INDEX(SOURCE!B:B,MATCH(A1844,SOURCE!B:B,0)+1)),
  "")</f>
        <v>1797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ITM_SAMPI                     1796</v>
      </c>
    </row>
    <row r="1845" spans="1:4">
      <c r="A1845">
        <f t="shared" si="30"/>
        <v>1797</v>
      </c>
      <c r="B1845" t="str">
        <f>VLOOKUP(A1845,SOURCE!B:S,15,0)</f>
        <v>ITM_EE_D2Y</v>
      </c>
      <c r="C1845">
        <f>IF(
ISNUMBER(INDEX(SOURCE!B:B,MATCH(A1845,SOURCE!B:B,0)+1)),
  VALUE(INDEX(SOURCE!B:B,MATCH(A1845,SOURCE!B:B,0)+1)),
  "")</f>
        <v>1798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ITM_EE_D2Y                    1797</v>
      </c>
    </row>
    <row r="1846" spans="1:4">
      <c r="A1846">
        <f t="shared" si="30"/>
        <v>1798</v>
      </c>
      <c r="B1846" t="str">
        <f>VLOOKUP(A1846,SOURCE!B:S,15,0)</f>
        <v>ITM_EE_Y2D</v>
      </c>
      <c r="C1846">
        <f>IF(
ISNUMBER(INDEX(SOURCE!B:B,MATCH(A1846,SOURCE!B:B,0)+1)),
  VALUE(INDEX(SOURCE!B:B,MATCH(A1846,SOURCE!B:B,0)+1)),
  "")</f>
        <v>1799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ITM_EE_Y2D                    1798</v>
      </c>
    </row>
    <row r="1847" spans="1:4">
      <c r="A1847">
        <f t="shared" si="30"/>
        <v>1799</v>
      </c>
      <c r="B1847" t="str">
        <f>VLOOKUP(A1847,SOURCE!B:S,15,0)</f>
        <v>ITM_EE_A2S</v>
      </c>
      <c r="C1847">
        <f>IF(
ISNUMBER(INDEX(SOURCE!B:B,MATCH(A1847,SOURCE!B:B,0)+1)),
  VALUE(INDEX(SOURCE!B:B,MATCH(A1847,SOURCE!B:B,0)+1)),
  "")</f>
        <v>1800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ITM_EE_A2S                    1799</v>
      </c>
    </row>
    <row r="1848" spans="1:4">
      <c r="A1848">
        <f t="shared" si="30"/>
        <v>1800</v>
      </c>
      <c r="B1848" t="str">
        <f>VLOOKUP(A1848,SOURCE!B:S,15,0)</f>
        <v>ITM_EE_S2A</v>
      </c>
      <c r="C1848">
        <f>IF(
ISNUMBER(INDEX(SOURCE!B:B,MATCH(A1848,SOURCE!B:B,0)+1)),
  VALUE(INDEX(SOURCE!B:B,MATCH(A1848,SOURCE!B:B,0)+1)),
  "")</f>
        <v>1801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ITM_EE_S2A                    1800</v>
      </c>
    </row>
    <row r="1849" spans="1:4">
      <c r="A1849">
        <f t="shared" si="30"/>
        <v>1801</v>
      </c>
      <c r="B1849" t="str">
        <f>VLOOKUP(A1849,SOURCE!B:S,15,0)</f>
        <v>ITM_EE_EXP_TH</v>
      </c>
      <c r="C1849">
        <f>IF(
ISNUMBER(INDEX(SOURCE!B:B,MATCH(A1849,SOURCE!B:B,0)+1)),
  VALUE(INDEX(SOURCE!B:B,MATCH(A1849,SOURCE!B:B,0)+1)),
  "")</f>
        <v>1802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ITM_EE_EXP_TH                 1801</v>
      </c>
    </row>
    <row r="1850" spans="1:4">
      <c r="A1850">
        <f t="shared" si="30"/>
        <v>1802</v>
      </c>
      <c r="B1850" t="str">
        <f>VLOOKUP(A1850,SOURCE!B:S,15,0)</f>
        <v>ITM_EE_STO_Z</v>
      </c>
      <c r="C1850">
        <f>IF(
ISNUMBER(INDEX(SOURCE!B:B,MATCH(A1850,SOURCE!B:B,0)+1)),
  VALUE(INDEX(SOURCE!B:B,MATCH(A1850,SOURCE!B:B,0)+1)),
  "")</f>
        <v>1803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ITM_EE_STO_Z                  1802</v>
      </c>
    </row>
    <row r="1851" spans="1:4">
      <c r="A1851">
        <f t="shared" si="30"/>
        <v>1803</v>
      </c>
      <c r="B1851" t="str">
        <f>VLOOKUP(A1851,SOURCE!B:S,15,0)</f>
        <v>ITM_EE_RCL_Z</v>
      </c>
      <c r="C1851">
        <f>IF(
ISNUMBER(INDEX(SOURCE!B:B,MATCH(A1851,SOURCE!B:B,0)+1)),
  VALUE(INDEX(SOURCE!B:B,MATCH(A1851,SOURCE!B:B,0)+1)),
  "")</f>
        <v>1804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ITM_EE_RCL_Z                  1803</v>
      </c>
    </row>
    <row r="1852" spans="1:4">
      <c r="A1852">
        <f t="shared" si="30"/>
        <v>1804</v>
      </c>
      <c r="B1852" t="str">
        <f>VLOOKUP(A1852,SOURCE!B:S,15,0)</f>
        <v>ITM_EE_STO_V</v>
      </c>
      <c r="C1852">
        <f>IF(
ISNUMBER(INDEX(SOURCE!B:B,MATCH(A1852,SOURCE!B:B,0)+1)),
  VALUE(INDEX(SOURCE!B:B,MATCH(A1852,SOURCE!B:B,0)+1)),
  "")</f>
        <v>1805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ITM_EE_STO_V                  1804</v>
      </c>
    </row>
    <row r="1853" spans="1:4">
      <c r="A1853">
        <f t="shared" si="30"/>
        <v>1805</v>
      </c>
      <c r="B1853" t="str">
        <f>VLOOKUP(A1853,SOURCE!B:S,15,0)</f>
        <v>ITM_EE_RCL_V</v>
      </c>
      <c r="C1853">
        <f>IF(
ISNUMBER(INDEX(SOURCE!B:B,MATCH(A1853,SOURCE!B:B,0)+1)),
  VALUE(INDEX(SOURCE!B:B,MATCH(A1853,SOURCE!B:B,0)+1)),
  "")</f>
        <v>1806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ITM_EE_RCL_V                  1805</v>
      </c>
    </row>
    <row r="1854" spans="1:4">
      <c r="A1854">
        <f t="shared" si="30"/>
        <v>1806</v>
      </c>
      <c r="B1854" t="str">
        <f>VLOOKUP(A1854,SOURCE!B:S,15,0)</f>
        <v>ITM_EE_STO_I</v>
      </c>
      <c r="C1854">
        <f>IF(
ISNUMBER(INDEX(SOURCE!B:B,MATCH(A1854,SOURCE!B:B,0)+1)),
  VALUE(INDEX(SOURCE!B:B,MATCH(A1854,SOURCE!B:B,0)+1)),
  "")</f>
        <v>1807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ITM_EE_STO_I                  1806</v>
      </c>
    </row>
    <row r="1855" spans="1:4">
      <c r="A1855">
        <f t="shared" si="30"/>
        <v>1807</v>
      </c>
      <c r="B1855" t="str">
        <f>VLOOKUP(A1855,SOURCE!B:S,15,0)</f>
        <v>ITM_EE_RCL_I</v>
      </c>
      <c r="C1855">
        <f>IF(
ISNUMBER(INDEX(SOURCE!B:B,MATCH(A1855,SOURCE!B:B,0)+1)),
  VALUE(INDEX(SOURCE!B:B,MATCH(A1855,SOURCE!B:B,0)+1)),
  "")</f>
        <v>1808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ITM_EE_RCL_I                  1807</v>
      </c>
    </row>
    <row r="1856" spans="1:4">
      <c r="A1856">
        <f t="shared" si="30"/>
        <v>1808</v>
      </c>
      <c r="B1856" t="str">
        <f>VLOOKUP(A1856,SOURCE!B:S,15,0)</f>
        <v>ITM_EE_STO_V_I</v>
      </c>
      <c r="C1856">
        <f>IF(
ISNUMBER(INDEX(SOURCE!B:B,MATCH(A1856,SOURCE!B:B,0)+1)),
  VALUE(INDEX(SOURCE!B:B,MATCH(A1856,SOURCE!B:B,0)+1)),
  "")</f>
        <v>1809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ITM_EE_STO_V_I                1808</v>
      </c>
    </row>
    <row r="1857" spans="1:4">
      <c r="A1857">
        <f t="shared" si="30"/>
        <v>1809</v>
      </c>
      <c r="B1857" t="str">
        <f>VLOOKUP(A1857,SOURCE!B:S,15,0)</f>
        <v>ITM_EE_STO_IR</v>
      </c>
      <c r="C1857">
        <f>IF(
ISNUMBER(INDEX(SOURCE!B:B,MATCH(A1857,SOURCE!B:B,0)+1)),
  VALUE(INDEX(SOURCE!B:B,MATCH(A1857,SOURCE!B:B,0)+1)),
  "")</f>
        <v>1810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ITM_EE_STO_IR                 1809</v>
      </c>
    </row>
    <row r="1858" spans="1:4">
      <c r="A1858">
        <f t="shared" si="30"/>
        <v>1810</v>
      </c>
      <c r="B1858" t="str">
        <f>VLOOKUP(A1858,SOURCE!B:S,15,0)</f>
        <v>ITM_EE_STO_V_Z</v>
      </c>
      <c r="C1858">
        <f>IF(
ISNUMBER(INDEX(SOURCE!B:B,MATCH(A1858,SOURCE!B:B,0)+1)),
  VALUE(INDEX(SOURCE!B:B,MATCH(A1858,SOURCE!B:B,0)+1)),
  "")</f>
        <v>1811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ITM_EE_STO_V_Z                1810</v>
      </c>
    </row>
    <row r="1859" spans="1:4">
      <c r="A1859">
        <f t="shared" si="30"/>
        <v>1811</v>
      </c>
      <c r="B1859" t="str">
        <f>VLOOKUP(A1859,SOURCE!B:S,15,0)</f>
        <v>ITM_EE_X2BAL</v>
      </c>
      <c r="C1859">
        <f>IF(
ISNUMBER(INDEX(SOURCE!B:B,MATCH(A1859,SOURCE!B:B,0)+1)),
  VALUE(INDEX(SOURCE!B:B,MATCH(A1859,SOURCE!B:B,0)+1)),
  "")</f>
        <v>1812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ITM_EE_X2BAL                  1811</v>
      </c>
    </row>
    <row r="1860" spans="1:4">
      <c r="A1860">
        <f t="shared" si="30"/>
        <v>1812</v>
      </c>
      <c r="B1860" t="str">
        <f>VLOOKUP(A1860,SOURCE!B:S,15,0)</f>
        <v>ITM_MATX_A</v>
      </c>
      <c r="C1860">
        <f>IF(
ISNUMBER(INDEX(SOURCE!B:B,MATCH(A1860,SOURCE!B:B,0)+1)),
  VALUE(INDEX(SOURCE!B:B,MATCH(A1860,SOURCE!B:B,0)+1)),
  "")</f>
        <v>1813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ITM_MATX_A                    1812</v>
      </c>
    </row>
    <row r="1861" spans="1:4">
      <c r="A1861">
        <f t="shared" si="30"/>
        <v>1813</v>
      </c>
      <c r="B1861" t="str">
        <f>VLOOKUP(A1861,SOURCE!B:S,15,0)</f>
        <v>ITM_op_a</v>
      </c>
      <c r="C1861">
        <f>IF(
ISNUMBER(INDEX(SOURCE!B:B,MATCH(A1861,SOURCE!B:B,0)+1)),
  VALUE(INDEX(SOURCE!B:B,MATCH(A1861,SOURCE!B:B,0)+1)),
  "")</f>
        <v>1814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ITM_op_a                      1813</v>
      </c>
    </row>
    <row r="1862" spans="1:4">
      <c r="A1862">
        <f t="shared" si="30"/>
        <v>1814</v>
      </c>
      <c r="B1862" t="str">
        <f>VLOOKUP(A1862,SOURCE!B:S,15,0)</f>
        <v>ITM_op_a2</v>
      </c>
      <c r="C1862">
        <f>IF(
ISNUMBER(INDEX(SOURCE!B:B,MATCH(A1862,SOURCE!B:B,0)+1)),
  VALUE(INDEX(SOURCE!B:B,MATCH(A1862,SOURCE!B:B,0)+1)),
  "")</f>
        <v>1815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ITM_op_a2                     1814</v>
      </c>
    </row>
    <row r="1863" spans="1:4">
      <c r="A1863">
        <f t="shared" si="30"/>
        <v>1815</v>
      </c>
      <c r="B1863" t="str">
        <f>VLOOKUP(A1863,SOURCE!B:S,15,0)</f>
        <v>ITM_op_j</v>
      </c>
      <c r="C1863">
        <f>IF(
ISNUMBER(INDEX(SOURCE!B:B,MATCH(A1863,SOURCE!B:B,0)+1)),
  VALUE(INDEX(SOURCE!B:B,MATCH(A1863,SOURCE!B:B,0)+1)),
  "")</f>
        <v>1816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ITM_op_j                      1815</v>
      </c>
    </row>
    <row r="1864" spans="1:4">
      <c r="A1864">
        <f t="shared" si="30"/>
        <v>1816</v>
      </c>
      <c r="B1864" t="str">
        <f>VLOOKUP(A1864,SOURCE!B:S,15,0)</f>
        <v>ITM_2BIN</v>
      </c>
      <c r="C1864">
        <f>IF(
ISNUMBER(INDEX(SOURCE!B:B,MATCH(A1864,SOURCE!B:B,0)+1)),
  VALUE(INDEX(SOURCE!B:B,MATCH(A1864,SOURCE!B:B,0)+1)),
  "")</f>
        <v>1817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ITM_2BIN                      1816</v>
      </c>
    </row>
    <row r="1865" spans="1:4">
      <c r="A1865">
        <f t="shared" ref="A1865:A1928" si="31">C1864</f>
        <v>1817</v>
      </c>
      <c r="B1865" t="str">
        <f>VLOOKUP(A1865,SOURCE!B:S,15,0)</f>
        <v>ITM_2OCT</v>
      </c>
      <c r="C1865">
        <f>IF(
ISNUMBER(INDEX(SOURCE!B:B,MATCH(A1865,SOURCE!B:B,0)+1)),
  VALUE(INDEX(SOURCE!B:B,MATCH(A1865,SOURCE!B:B,0)+1)),
  "")</f>
        <v>1818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ITM_2OCT                      1817</v>
      </c>
    </row>
    <row r="1866" spans="1:4">
      <c r="A1866">
        <f t="shared" si="31"/>
        <v>1818</v>
      </c>
      <c r="B1866" t="str">
        <f>VLOOKUP(A1866,SOURCE!B:S,15,0)</f>
        <v>ITM_2DEC</v>
      </c>
      <c r="C1866">
        <f>IF(
ISNUMBER(INDEX(SOURCE!B:B,MATCH(A1866,SOURCE!B:B,0)+1)),
  VALUE(INDEX(SOURCE!B:B,MATCH(A1866,SOURCE!B:B,0)+1)),
  "")</f>
        <v>1819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ITM_2DEC                      1818</v>
      </c>
    </row>
    <row r="1867" spans="1:4">
      <c r="A1867">
        <f t="shared" si="31"/>
        <v>1819</v>
      </c>
      <c r="B1867" t="str">
        <f>VLOOKUP(A1867,SOURCE!B:S,15,0)</f>
        <v>ITM_2HEX</v>
      </c>
      <c r="C1867">
        <f>IF(
ISNUMBER(INDEX(SOURCE!B:B,MATCH(A1867,SOURCE!B:B,0)+1)),
  VALUE(INDEX(SOURCE!B:B,MATCH(A1867,SOURCE!B:B,0)+1)),
  "")</f>
        <v>1820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ITM_2HEX                      1819</v>
      </c>
    </row>
    <row r="1868" spans="1:4">
      <c r="A1868">
        <f t="shared" si="31"/>
        <v>1820</v>
      </c>
      <c r="B1868" t="str">
        <f>VLOOKUP(A1868,SOURCE!B:S,15,0)</f>
        <v>ITM_WS8</v>
      </c>
      <c r="C1868">
        <f>IF(
ISNUMBER(INDEX(SOURCE!B:B,MATCH(A1868,SOURCE!B:B,0)+1)),
  VALUE(INDEX(SOURCE!B:B,MATCH(A1868,SOURCE!B:B,0)+1)),
  "")</f>
        <v>1821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ITM_WS8                       1820</v>
      </c>
    </row>
    <row r="1869" spans="1:4">
      <c r="A1869">
        <f t="shared" si="31"/>
        <v>1821</v>
      </c>
      <c r="B1869" t="str">
        <f>VLOOKUP(A1869,SOURCE!B:S,15,0)</f>
        <v>ITM_WS16</v>
      </c>
      <c r="C1869">
        <f>IF(
ISNUMBER(INDEX(SOURCE!B:B,MATCH(A1869,SOURCE!B:B,0)+1)),
  VALUE(INDEX(SOURCE!B:B,MATCH(A1869,SOURCE!B:B,0)+1)),
  "")</f>
        <v>1822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ITM_WS16                      1821</v>
      </c>
    </row>
    <row r="1870" spans="1:4">
      <c r="A1870">
        <f t="shared" si="31"/>
        <v>1822</v>
      </c>
      <c r="B1870" t="str">
        <f>VLOOKUP(A1870,SOURCE!B:S,15,0)</f>
        <v>ITM_WS32</v>
      </c>
      <c r="C1870">
        <f>IF(
ISNUMBER(INDEX(SOURCE!B:B,MATCH(A1870,SOURCE!B:B,0)+1)),
  VALUE(INDEX(SOURCE!B:B,MATCH(A1870,SOURCE!B:B,0)+1)),
  "")</f>
        <v>1823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ITM_WS32                      1822</v>
      </c>
    </row>
    <row r="1871" spans="1:4">
      <c r="A1871">
        <f t="shared" si="31"/>
        <v>1823</v>
      </c>
      <c r="B1871" t="str">
        <f>VLOOKUP(A1871,SOURCE!B:S,15,0)</f>
        <v>ITM_WS64</v>
      </c>
      <c r="C1871">
        <f>IF(
ISNUMBER(INDEX(SOURCE!B:B,MATCH(A1871,SOURCE!B:B,0)+1)),
  VALUE(INDEX(SOURCE!B:B,MATCH(A1871,SOURCE!B:B,0)+1)),
  "")</f>
        <v>1824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ITM_WS64                      1823</v>
      </c>
    </row>
    <row r="1872" spans="1:4">
      <c r="A1872">
        <f t="shared" si="31"/>
        <v>1824</v>
      </c>
      <c r="B1872" t="str">
        <f>VLOOKUP(A1872,SOURCE!B:S,15,0)</f>
        <v>ITM_HR_DEG</v>
      </c>
      <c r="C1872">
        <f>IF(
ISNUMBER(INDEX(SOURCE!B:B,MATCH(A1872,SOURCE!B:B,0)+1)),
  VALUE(INDEX(SOURCE!B:B,MATCH(A1872,SOURCE!B:B,0)+1)),
  "")</f>
        <v>1825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ITM_HR_DEG                    1824</v>
      </c>
    </row>
    <row r="1873" spans="1:4">
      <c r="A1873">
        <f t="shared" si="31"/>
        <v>1825</v>
      </c>
      <c r="B1873" t="str">
        <f>VLOOKUP(A1873,SOURCE!B:S,15,0)</f>
        <v>ITM_MINUTE</v>
      </c>
      <c r="C1873">
        <f>IF(
ISNUMBER(INDEX(SOURCE!B:B,MATCH(A1873,SOURCE!B:B,0)+1)),
  VALUE(INDEX(SOURCE!B:B,MATCH(A1873,SOURCE!B:B,0)+1)),
  "")</f>
        <v>1826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ITM_MINUTE                    1825</v>
      </c>
    </row>
    <row r="1874" spans="1:4">
      <c r="A1874">
        <f t="shared" si="31"/>
        <v>1826</v>
      </c>
      <c r="B1874" t="str">
        <f>VLOOKUP(A1874,SOURCE!B:S,15,0)</f>
        <v>ITM_SECOND</v>
      </c>
      <c r="C1874">
        <f>IF(
ISNUMBER(INDEX(SOURCE!B:B,MATCH(A1874,SOURCE!B:B,0)+1)),
  VALUE(INDEX(SOURCE!B:B,MATCH(A1874,SOURCE!B:B,0)+1)),
  "")</f>
        <v>1827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ITM_SECOND                    1826</v>
      </c>
    </row>
    <row r="1875" spans="1:4">
      <c r="A1875">
        <f t="shared" si="31"/>
        <v>1827</v>
      </c>
      <c r="B1875" t="str">
        <f>VLOOKUP(A1875,SOURCE!B:S,15,0)</f>
        <v>ITM_toTIME</v>
      </c>
      <c r="C1875">
        <f>IF(
ISNUMBER(INDEX(SOURCE!B:B,MATCH(A1875,SOURCE!B:B,0)+1)),
  VALUE(INDEX(SOURCE!B:B,MATCH(A1875,SOURCE!B:B,0)+1)),
  "")</f>
        <v>1828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ITM_toTIME                    1827</v>
      </c>
    </row>
    <row r="1876" spans="1:4">
      <c r="A1876">
        <f t="shared" si="31"/>
        <v>1828</v>
      </c>
      <c r="B1876" t="str">
        <f>VLOOKUP(A1876,SOURCE!B:S,15,0)</f>
        <v>ITM_TIMEto</v>
      </c>
      <c r="C1876">
        <f>IF(
ISNUMBER(INDEX(SOURCE!B:B,MATCH(A1876,SOURCE!B:B,0)+1)),
  VALUE(INDEX(SOURCE!B:B,MATCH(A1876,SOURCE!B:B,0)+1)),
  "")</f>
        <v>1829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ITM_TIMEto                    1828</v>
      </c>
    </row>
    <row r="1877" spans="1:4">
      <c r="A1877">
        <f t="shared" si="31"/>
        <v>1829</v>
      </c>
      <c r="B1877" t="str">
        <f>VLOOKUP(A1877,SOURCE!B:S,15,0)</f>
        <v>MNU_1829</v>
      </c>
      <c r="C1877">
        <f>IF(
ISNUMBER(INDEX(SOURCE!B:B,MATCH(A1877,SOURCE!B:B,0)+1)),
  VALUE(INDEX(SOURCE!B:B,MATCH(A1877,SOURCE!B:B,0)+1)),
  "")</f>
        <v>1830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MNU_1829                      1829</v>
      </c>
    </row>
    <row r="1878" spans="1:4">
      <c r="A1878">
        <f t="shared" si="31"/>
        <v>1830</v>
      </c>
      <c r="B1878" t="str">
        <f>VLOOKUP(A1878,SOURCE!B:S,15,0)</f>
        <v>ITM_qoppa</v>
      </c>
      <c r="C1878">
        <f>IF(
ISNUMBER(INDEX(SOURCE!B:B,MATCH(A1878,SOURCE!B:B,0)+1)),
  VALUE(INDEX(SOURCE!B:B,MATCH(A1878,SOURCE!B:B,0)+1)),
  "")</f>
        <v>1831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ITM_qoppa                     1830</v>
      </c>
    </row>
    <row r="1879" spans="1:4">
      <c r="A1879">
        <f t="shared" si="31"/>
        <v>1831</v>
      </c>
      <c r="B1879" t="str">
        <f>VLOOKUP(A1879,SOURCE!B:S,15,0)</f>
        <v>ITM_digamma</v>
      </c>
      <c r="C1879">
        <f>IF(
ISNUMBER(INDEX(SOURCE!B:B,MATCH(A1879,SOURCE!B:B,0)+1)),
  VALUE(INDEX(SOURCE!B:B,MATCH(A1879,SOURCE!B:B,0)+1)),
  "")</f>
        <v>1832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ITM_digamma                   1831</v>
      </c>
    </row>
    <row r="1880" spans="1:4">
      <c r="A1880">
        <f t="shared" si="31"/>
        <v>1832</v>
      </c>
      <c r="B1880" t="str">
        <f>VLOOKUP(A1880,SOURCE!B:S,15,0)</f>
        <v>ITM_sampi</v>
      </c>
      <c r="C1880">
        <f>IF(
ISNUMBER(INDEX(SOURCE!B:B,MATCH(A1880,SOURCE!B:B,0)+1)),
  VALUE(INDEX(SOURCE!B:B,MATCH(A1880,SOURCE!B:B,0)+1)),
  "")</f>
        <v>1833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ITM_sampi                     1832</v>
      </c>
    </row>
    <row r="1881" spans="1:4">
      <c r="A1881">
        <f t="shared" si="31"/>
        <v>1833</v>
      </c>
      <c r="B1881" t="str">
        <f>VLOOKUP(A1881,SOURCE!B:S,15,0)</f>
        <v>KEY_COMPLEX</v>
      </c>
      <c r="C1881">
        <f>IF(
ISNUMBER(INDEX(SOURCE!B:B,MATCH(A1881,SOURCE!B:B,0)+1)),
  VALUE(INDEX(SOURCE!B:B,MATCH(A1881,SOURCE!B:B,0)+1)),
  "")</f>
        <v>1834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KEY_COMPLEX                   1833</v>
      </c>
    </row>
    <row r="1882" spans="1:4">
      <c r="A1882">
        <f t="shared" si="31"/>
        <v>1834</v>
      </c>
      <c r="B1882" t="str">
        <f>VLOOKUP(A1882,SOURCE!B:S,15,0)</f>
        <v>ITM_toPOL2</v>
      </c>
      <c r="C1882">
        <f>IF(
ISNUMBER(INDEX(SOURCE!B:B,MATCH(A1882,SOURCE!B:B,0)+1)),
  VALUE(INDEX(SOURCE!B:B,MATCH(A1882,SOURCE!B:B,0)+1)),
  "")</f>
        <v>1835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ITM_toPOL2                    1834</v>
      </c>
    </row>
    <row r="1883" spans="1:4">
      <c r="A1883">
        <f t="shared" si="31"/>
        <v>1835</v>
      </c>
      <c r="B1883" t="str">
        <f>VLOOKUP(A1883,SOURCE!B:S,15,0)</f>
        <v>ITM_toREC2</v>
      </c>
      <c r="C1883">
        <f>IF(
ISNUMBER(INDEX(SOURCE!B:B,MATCH(A1883,SOURCE!B:B,0)+1)),
  VALUE(INDEX(SOURCE!B:B,MATCH(A1883,SOURCE!B:B,0)+1)),
  "")</f>
        <v>1836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ITM_toREC2                    1835</v>
      </c>
    </row>
    <row r="1884" spans="1:4">
      <c r="A1884">
        <f t="shared" si="31"/>
        <v>1836</v>
      </c>
      <c r="B1884" t="str">
        <f>VLOOKUP(A1884,SOURCE!B:S,15,0)</f>
        <v>ITM_eRPN_ON</v>
      </c>
      <c r="C1884">
        <f>IF(
ISNUMBER(INDEX(SOURCE!B:B,MATCH(A1884,SOURCE!B:B,0)+1)),
  VALUE(INDEX(SOURCE!B:B,MATCH(A1884,SOURCE!B:B,0)+1)),
  "")</f>
        <v>1837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ITM_eRPN_ON                   1836</v>
      </c>
    </row>
    <row r="1885" spans="1:4">
      <c r="A1885">
        <f t="shared" si="31"/>
        <v>1837</v>
      </c>
      <c r="B1885" t="str">
        <f>VLOOKUP(A1885,SOURCE!B:S,15,0)</f>
        <v>ITM_eRPN_OFF</v>
      </c>
      <c r="C1885">
        <f>IF(
ISNUMBER(INDEX(SOURCE!B:B,MATCH(A1885,SOURCE!B:B,0)+1)),
  VALUE(INDEX(SOURCE!B:B,MATCH(A1885,SOURCE!B:B,0)+1)),
  "")</f>
        <v>1838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ITM_eRPN_OFF                  1837</v>
      </c>
    </row>
    <row r="1886" spans="1:4">
      <c r="A1886">
        <f t="shared" si="31"/>
        <v>1838</v>
      </c>
      <c r="B1886" t="str">
        <f>VLOOKUP(A1886,SOURCE!B:S,15,0)</f>
        <v>ITM_ERPN</v>
      </c>
      <c r="C1886">
        <f>IF(
ISNUMBER(INDEX(SOURCE!B:B,MATCH(A1886,SOURCE!B:B,0)+1)),
  VALUE(INDEX(SOURCE!B:B,MATCH(A1886,SOURCE!B:B,0)+1)),
  "")</f>
        <v>1839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ITM_ERPN                      1838</v>
      </c>
    </row>
    <row r="1887" spans="1:4">
      <c r="A1887">
        <f t="shared" si="31"/>
        <v>1839</v>
      </c>
      <c r="B1887" t="str">
        <f>VLOOKUP(A1887,SOURCE!B:S,15,0)</f>
        <v>ITM_HOMEx3</v>
      </c>
      <c r="C1887">
        <f>IF(
ISNUMBER(INDEX(SOURCE!B:B,MATCH(A1887,SOURCE!B:B,0)+1)),
  VALUE(INDEX(SOURCE!B:B,MATCH(A1887,SOURCE!B:B,0)+1)),
  "")</f>
        <v>1840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ITM_HOMEx3                    1839</v>
      </c>
    </row>
    <row r="1888" spans="1:4">
      <c r="A1888">
        <f t="shared" si="31"/>
        <v>1840</v>
      </c>
      <c r="B1888" t="str">
        <f>VLOOKUP(A1888,SOURCE!B:S,15,0)</f>
        <v>ITM_SHTIM</v>
      </c>
      <c r="C1888">
        <f>IF(
ISNUMBER(INDEX(SOURCE!B:B,MATCH(A1888,SOURCE!B:B,0)+1)),
  VALUE(INDEX(SOURCE!B:B,MATCH(A1888,SOURCE!B:B,0)+1)),
  "")</f>
        <v>1841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ITM_SHTIM                     1840</v>
      </c>
    </row>
    <row r="1889" spans="1:4">
      <c r="A1889">
        <f t="shared" si="31"/>
        <v>1841</v>
      </c>
      <c r="B1889" t="str">
        <f>VLOOKUP(A1889,SOURCE!B:S,15,0)</f>
        <v>ITM_CB_CPXRES</v>
      </c>
      <c r="C1889">
        <f>IF(
ISNUMBER(INDEX(SOURCE!B:B,MATCH(A1889,SOURCE!B:B,0)+1)),
  VALUE(INDEX(SOURCE!B:B,MATCH(A1889,SOURCE!B:B,0)+1)),
  "")</f>
        <v>1842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ITM_CB_CPXRES                 1841</v>
      </c>
    </row>
    <row r="1890" spans="1:4">
      <c r="A1890">
        <f t="shared" si="31"/>
        <v>1842</v>
      </c>
      <c r="B1890" t="str">
        <f>VLOOKUP(A1890,SOURCE!B:S,15,0)</f>
        <v>ITM_CB_LEADING_ZERO</v>
      </c>
      <c r="C1890">
        <f>IF(
ISNUMBER(INDEX(SOURCE!B:B,MATCH(A1890,SOURCE!B:B,0)+1)),
  VALUE(INDEX(SOURCE!B:B,MATCH(A1890,SOURCE!B:B,0)+1)),
  "")</f>
        <v>1843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ITM_CB_LEADING_ZERO           1842</v>
      </c>
    </row>
    <row r="1891" spans="1:4">
      <c r="A1891">
        <f t="shared" si="31"/>
        <v>1843</v>
      </c>
      <c r="B1891" t="str">
        <f>VLOOKUP(A1891,SOURCE!B:S,15,0)</f>
        <v>CHR_case</v>
      </c>
      <c r="C1891">
        <f>IF(
ISNUMBER(INDEX(SOURCE!B:B,MATCH(A1891,SOURCE!B:B,0)+1)),
  VALUE(INDEX(SOURCE!B:B,MATCH(A1891,SOURCE!B:B,0)+1)),
  "")</f>
        <v>1844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CHR_case                      1843   //JM CAPS</v>
      </c>
    </row>
    <row r="1892" spans="1:4">
      <c r="A1892">
        <f t="shared" si="31"/>
        <v>1844</v>
      </c>
      <c r="B1892" t="str">
        <f>VLOOKUP(A1892,SOURCE!B:S,15,0)</f>
        <v>ITM_BASE_HOME</v>
      </c>
      <c r="C1892">
        <f>IF(
ISNUMBER(INDEX(SOURCE!B:B,MATCH(A1892,SOURCE!B:B,0)+1)),
  VALUE(INDEX(SOURCE!B:B,MATCH(A1892,SOURCE!B:B,0)+1)),
  "")</f>
        <v>1845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ITM_BASE_HOME                 1844</v>
      </c>
    </row>
    <row r="1893" spans="1:4">
      <c r="A1893">
        <f t="shared" si="31"/>
        <v>1845</v>
      </c>
      <c r="B1893" t="str">
        <f>VLOOKUP(A1893,SOURCE!B:S,15,0)</f>
        <v>ITM_BASE_AHOME</v>
      </c>
      <c r="C1893">
        <f>IF(
ISNUMBER(INDEX(SOURCE!B:B,MATCH(A1893,SOURCE!B:B,0)+1)),
  VALUE(INDEX(SOURCE!B:B,MATCH(A1893,SOURCE!B:B,0)+1)),
  "")</f>
        <v>1846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ITM_BASE_AHOME                1845</v>
      </c>
    </row>
    <row r="1894" spans="1:4">
      <c r="A1894">
        <f t="shared" si="31"/>
        <v>1846</v>
      </c>
      <c r="B1894" t="str">
        <f>VLOOKUP(A1894,SOURCE!B:S,15,0)</f>
        <v>ITM_H_SUMRY</v>
      </c>
      <c r="C1894">
        <f>IF(
ISNUMBER(INDEX(SOURCE!B:B,MATCH(A1894,SOURCE!B:B,0)+1)),
  VALUE(INDEX(SOURCE!B:B,MATCH(A1894,SOURCE!B:B,0)+1)),
  "")</f>
        <v>1847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ITM_H_SUMRY                   1846</v>
      </c>
    </row>
    <row r="1895" spans="1:4">
      <c r="A1895">
        <f t="shared" si="31"/>
        <v>1847</v>
      </c>
      <c r="B1895" t="str">
        <f>VLOOKUP(A1895,SOURCE!B:S,15,0)</f>
        <v>ITM_H_REPLCA</v>
      </c>
      <c r="C1895">
        <f>IF(
ISNUMBER(INDEX(SOURCE!B:B,MATCH(A1895,SOURCE!B:B,0)+1)),
  VALUE(INDEX(SOURCE!B:B,MATCH(A1895,SOURCE!B:B,0)+1)),
  "")</f>
        <v>1848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ITM_H_REPLCA                  1847</v>
      </c>
    </row>
    <row r="1896" spans="1:4">
      <c r="A1896">
        <f t="shared" si="31"/>
        <v>1848</v>
      </c>
      <c r="B1896" t="str">
        <f>VLOOKUP(A1896,SOURCE!B:S,15,0)</f>
        <v>ITM_H_FIXED</v>
      </c>
      <c r="C1896">
        <f>IF(
ISNUMBER(INDEX(SOURCE!B:B,MATCH(A1896,SOURCE!B:B,0)+1)),
  VALUE(INDEX(SOURCE!B:B,MATCH(A1896,SOURCE!B:B,0)+1)),
  "")</f>
        <v>1849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ITM_H_FIXED                   1848</v>
      </c>
    </row>
    <row r="1897" spans="1:4">
      <c r="A1897">
        <f t="shared" si="31"/>
        <v>1849</v>
      </c>
      <c r="B1897" t="str">
        <f>VLOOKUP(A1897,SOURCE!B:S,15,0)</f>
        <v>ITM_HOMEx3T</v>
      </c>
      <c r="C1897">
        <f>IF(
ISNUMBER(INDEX(SOURCE!B:B,MATCH(A1897,SOURCE!B:B,0)+1)),
  VALUE(INDEX(SOURCE!B:B,MATCH(A1897,SOURCE!B:B,0)+1)),
  "")</f>
        <v>1850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ITM_HOMEx3T                   1849</v>
      </c>
    </row>
    <row r="1898" spans="1:4">
      <c r="A1898">
        <f t="shared" si="31"/>
        <v>1850</v>
      </c>
      <c r="B1898" t="str">
        <f>VLOOKUP(A1898,SOURCE!B:S,15,0)</f>
        <v>ITM_LARGELI</v>
      </c>
      <c r="C1898">
        <f>IF(
ISNUMBER(INDEX(SOURCE!B:B,MATCH(A1898,SOURCE!B:B,0)+1)),
  VALUE(INDEX(SOURCE!B:B,MATCH(A1898,SOURCE!B:B,0)+1)),
  "")</f>
        <v>1851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ITM_LARGELI                   1850</v>
      </c>
    </row>
    <row r="1899" spans="1:4">
      <c r="A1899">
        <f t="shared" si="31"/>
        <v>1851</v>
      </c>
      <c r="B1899" t="str">
        <f>VLOOKUP(A1899,SOURCE!B:S,15,0)</f>
        <v>ITM_SIGFIG</v>
      </c>
      <c r="C1899">
        <f>IF(
ISNUMBER(INDEX(SOURCE!B:B,MATCH(A1899,SOURCE!B:B,0)+1)),
  VALUE(INDEX(SOURCE!B:B,MATCH(A1899,SOURCE!B:B,0)+1)),
  "")</f>
        <v>1852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ITM_SIGFIG                    1851</v>
      </c>
    </row>
    <row r="1900" spans="1:4">
      <c r="A1900">
        <f t="shared" si="31"/>
        <v>1852</v>
      </c>
      <c r="B1900" t="str">
        <f>VLOOKUP(A1900,SOURCE!B:S,15,0)</f>
        <v>ITM_UNIT</v>
      </c>
      <c r="C1900">
        <f>IF(
ISNUMBER(INDEX(SOURCE!B:B,MATCH(A1900,SOURCE!B:B,0)+1)),
  VALUE(INDEX(SOURCE!B:B,MATCH(A1900,SOURCE!B:B,0)+1)),
  "")</f>
        <v>1853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ITM_UNIT                      1852</v>
      </c>
    </row>
    <row r="1901" spans="1:4">
      <c r="A1901">
        <f t="shared" si="31"/>
        <v>1853</v>
      </c>
      <c r="B1901" t="str">
        <f>VLOOKUP(A1901,SOURCE!B:S,15,0)</f>
        <v>ITM_ROUND2</v>
      </c>
      <c r="C1901">
        <f>IF(
ISNUMBER(INDEX(SOURCE!B:B,MATCH(A1901,SOURCE!B:B,0)+1)),
  VALUE(INDEX(SOURCE!B:B,MATCH(A1901,SOURCE!B:B,0)+1)),
  "")</f>
        <v>1854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ITM_ROUND2                    1853</v>
      </c>
    </row>
    <row r="1902" spans="1:4">
      <c r="A1902">
        <f t="shared" si="31"/>
        <v>1854</v>
      </c>
      <c r="B1902" t="str">
        <f>VLOOKUP(A1902,SOURCE!B:S,15,0)</f>
        <v>ITM_ROUNDI2</v>
      </c>
      <c r="C1902">
        <f>IF(
ISNUMBER(INDEX(SOURCE!B:B,MATCH(A1902,SOURCE!B:B,0)+1)),
  VALUE(INDEX(SOURCE!B:B,MATCH(A1902,SOURCE!B:B,0)+1)),
  "")</f>
        <v>1855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ITM_ROUNDI2                   1854</v>
      </c>
    </row>
    <row r="1903" spans="1:4">
      <c r="A1903">
        <f t="shared" si="31"/>
        <v>1855</v>
      </c>
      <c r="B1903" t="str">
        <f>VLOOKUP(A1903,SOURCE!B:S,15,0)</f>
        <v>ITM_DMPMNU</v>
      </c>
      <c r="C1903">
        <f>IF(
ISNUMBER(INDEX(SOURCE!B:B,MATCH(A1903,SOURCE!B:B,0)+1)),
  VALUE(INDEX(SOURCE!B:B,MATCH(A1903,SOURCE!B:B,0)+1)),
  "")</f>
        <v>1856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ITM_DMPMNU                    1855</v>
      </c>
    </row>
    <row r="1904" spans="1:4">
      <c r="A1904">
        <f t="shared" si="31"/>
        <v>1856</v>
      </c>
      <c r="B1904" t="str">
        <f>VLOOKUP(A1904,SOURCE!B:S,15,0)</f>
        <v>ITM_RI</v>
      </c>
      <c r="C1904">
        <f>IF(
ISNUMBER(INDEX(SOURCE!B:B,MATCH(A1904,SOURCE!B:B,0)+1)),
  VALUE(INDEX(SOURCE!B:B,MATCH(A1904,SOURCE!B:B,0)+1)),
  "")</f>
        <v>1857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ITM_RI                        1856</v>
      </c>
    </row>
    <row r="1905" spans="1:4">
      <c r="A1905">
        <f t="shared" si="31"/>
        <v>1857</v>
      </c>
      <c r="B1905" t="str">
        <f>VLOOKUP(A1905,SOURCE!B:S,15,0)</f>
        <v>ITM_HASH_JM</v>
      </c>
      <c r="C1905">
        <f>IF(
ISNUMBER(INDEX(SOURCE!B:B,MATCH(A1905,SOURCE!B:B,0)+1)),
  VALUE(INDEX(SOURCE!B:B,MATCH(A1905,SOURCE!B:B,0)+1)),
  "")</f>
        <v>1858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ITM_HASH_JM                   1857</v>
      </c>
    </row>
    <row r="1906" spans="1:4">
      <c r="A1906">
        <f t="shared" si="31"/>
        <v>1858</v>
      </c>
      <c r="B1906" t="str">
        <f>VLOOKUP(A1906,SOURCE!B:S,15,0)</f>
        <v>ITM_DRG</v>
      </c>
      <c r="C1906">
        <f>IF(
ISNUMBER(INDEX(SOURCE!B:B,MATCH(A1906,SOURCE!B:B,0)+1)),
  VALUE(INDEX(SOURCE!B:B,MATCH(A1906,SOURCE!B:B,0)+1)),
  "")</f>
        <v>1859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ITM_DRG                       1858</v>
      </c>
    </row>
    <row r="1907" spans="1:4">
      <c r="A1907">
        <f t="shared" si="31"/>
        <v>1859</v>
      </c>
      <c r="B1907" t="str">
        <f>VLOOKUP(A1907,SOURCE!B:S,15,0)</f>
        <v>ITM_CLA</v>
      </c>
      <c r="C1907">
        <f>IF(
ISNUMBER(INDEX(SOURCE!B:B,MATCH(A1907,SOURCE!B:B,0)+1)),
  VALUE(INDEX(SOURCE!B:B,MATCH(A1907,SOURCE!B:B,0)+1)),
  "")</f>
        <v>1860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ITM_CLA                       1859</v>
      </c>
    </row>
    <row r="1908" spans="1:4">
      <c r="A1908">
        <f t="shared" si="31"/>
        <v>1860</v>
      </c>
      <c r="B1908" t="str">
        <f>VLOOKUP(A1908,SOURCE!B:S,15,0)</f>
        <v>ITM_CLN</v>
      </c>
      <c r="C1908">
        <f>IF(
ISNUMBER(INDEX(SOURCE!B:B,MATCH(A1908,SOURCE!B:B,0)+1)),
  VALUE(INDEX(SOURCE!B:B,MATCH(A1908,SOURCE!B:B,0)+1)),
  "")</f>
        <v>1861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ITM_CLN                       1860</v>
      </c>
    </row>
    <row r="1909" spans="1:4">
      <c r="A1909">
        <f t="shared" si="31"/>
        <v>1861</v>
      </c>
      <c r="B1909" t="str">
        <f>VLOOKUP(A1909,SOURCE!B:S,15,0)</f>
        <v>ITM_DENANY</v>
      </c>
      <c r="C1909">
        <f>IF(
ISNUMBER(INDEX(SOURCE!B:B,MATCH(A1909,SOURCE!B:B,0)+1)),
  VALUE(INDEX(SOURCE!B:B,MATCH(A1909,SOURCE!B:B,0)+1)),
  "")</f>
        <v>1862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ITM_DENANY                    1861</v>
      </c>
    </row>
    <row r="1910" spans="1:4">
      <c r="A1910">
        <f t="shared" si="31"/>
        <v>1862</v>
      </c>
      <c r="B1910" t="str">
        <f>VLOOKUP(A1910,SOURCE!B:S,15,0)</f>
        <v>ITM_DENFIX</v>
      </c>
      <c r="C1910">
        <f>IF(
ISNUMBER(INDEX(SOURCE!B:B,MATCH(A1910,SOURCE!B:B,0)+1)),
  VALUE(INDEX(SOURCE!B:B,MATCH(A1910,SOURCE!B:B,0)+1)),
  "")</f>
        <v>1863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ITM_DENFIX                    1862</v>
      </c>
    </row>
    <row r="1911" spans="1:4">
      <c r="A1911">
        <f t="shared" si="31"/>
        <v>1863</v>
      </c>
      <c r="B1911" t="str">
        <f>VLOOKUP(A1911,SOURCE!B:S,15,0)</f>
        <v>CHR_caseUP</v>
      </c>
      <c r="C1911">
        <f>IF(
ISNUMBER(INDEX(SOURCE!B:B,MATCH(A1911,SOURCE!B:B,0)+1)),
  VALUE(INDEX(SOURCE!B:B,MATCH(A1911,SOURCE!B:B,0)+1)),
  "")</f>
        <v>1864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CHR_caseUP                    1863</v>
      </c>
    </row>
    <row r="1912" spans="1:4">
      <c r="A1912">
        <f t="shared" si="31"/>
        <v>1864</v>
      </c>
      <c r="B1912" t="str">
        <f>VLOOKUP(A1912,SOURCE!B:S,15,0)</f>
        <v>CHR_caseDN</v>
      </c>
      <c r="C1912">
        <f>IF(
ISNUMBER(INDEX(SOURCE!B:B,MATCH(A1912,SOURCE!B:B,0)+1)),
  VALUE(INDEX(SOURCE!B:B,MATCH(A1912,SOURCE!B:B,0)+1)),
  "")</f>
        <v>1865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CHR_caseDN                    1864</v>
      </c>
    </row>
    <row r="1913" spans="1:4">
      <c r="A1913">
        <f t="shared" si="31"/>
        <v>1865</v>
      </c>
      <c r="B1913" t="str">
        <f>VLOOKUP(A1913,SOURCE!B:S,15,0)</f>
        <v>ITM_LISTXY</v>
      </c>
      <c r="C1913">
        <f>IF(
ISNUMBER(INDEX(SOURCE!B:B,MATCH(A1913,SOURCE!B:B,0)+1)),
  VALUE(INDEX(SOURCE!B:B,MATCH(A1913,SOURCE!B:B,0)+1)),
  "")</f>
        <v>1866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ITM_LISTXY                    1865</v>
      </c>
    </row>
    <row r="1914" spans="1:4">
      <c r="A1914">
        <f t="shared" si="31"/>
        <v>1866</v>
      </c>
      <c r="B1914" t="str">
        <f>VLOOKUP(A1914,SOURCE!B:S,15,0)</f>
        <v>ITM_SH_ERPN</v>
      </c>
      <c r="C1914">
        <f>IF(
ISNUMBER(INDEX(SOURCE!B:B,MATCH(A1914,SOURCE!B:B,0)+1)),
  VALUE(INDEX(SOURCE!B:B,MATCH(A1914,SOURCE!B:B,0)+1)),
  "")</f>
        <v>1867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ITM_SH_ERPN                   1866</v>
      </c>
    </row>
    <row r="1915" spans="1:4">
      <c r="A1915">
        <f t="shared" si="31"/>
        <v>1867</v>
      </c>
      <c r="B1915" t="str">
        <f>VLOOKUP(A1915,SOURCE!B:S,15,0)</f>
        <v>ITM_SYS_FREE_RAM</v>
      </c>
      <c r="C1915">
        <f>IF(
ISNUMBER(INDEX(SOURCE!B:B,MATCH(A1915,SOURCE!B:B,0)+1)),
  VALUE(INDEX(SOURCE!B:B,MATCH(A1915,SOURCE!B:B,0)+1)),
  "")</f>
        <v>1868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ITM_SYS_FREE_RAM              1867</v>
      </c>
    </row>
    <row r="1916" spans="1:4">
      <c r="A1916">
        <f t="shared" si="31"/>
        <v>1868</v>
      </c>
      <c r="B1916" t="str">
        <f>VLOOKUP(A1916,SOURCE!B:S,15,0)</f>
        <v>MNU_INL_TST</v>
      </c>
      <c r="C1916">
        <f>IF(
ISNUMBER(INDEX(SOURCE!B:B,MATCH(A1916,SOURCE!B:B,0)+1)),
  VALUE(INDEX(SOURCE!B:B,MATCH(A1916,SOURCE!B:B,0)+1)),
  "")</f>
        <v>1869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MNU_INL_TST                   1868</v>
      </c>
    </row>
    <row r="1917" spans="1:4">
      <c r="A1917">
        <f t="shared" si="31"/>
        <v>1869</v>
      </c>
      <c r="B1917" t="str">
        <f>VLOOKUP(A1917,SOURCE!B:S,15,0)</f>
        <v>ITM_TEST</v>
      </c>
      <c r="C1917">
        <f>IF(
ISNUMBER(INDEX(SOURCE!B:B,MATCH(A1917,SOURCE!B:B,0)+1)),
  VALUE(INDEX(SOURCE!B:B,MATCH(A1917,SOURCE!B:B,0)+1)),
  "")</f>
        <v>1870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ITM_TEST                      1869</v>
      </c>
    </row>
    <row r="1918" spans="1:4">
      <c r="A1918">
        <f t="shared" si="31"/>
        <v>1870</v>
      </c>
      <c r="B1918" t="str">
        <f>VLOOKUP(A1918,SOURCE!B:S,15,0)</f>
        <v>ITM_GET_TEST_BS</v>
      </c>
      <c r="C1918">
        <f>IF(
ISNUMBER(INDEX(SOURCE!B:B,MATCH(A1918,SOURCE!B:B,0)+1)),
  VALUE(INDEX(SOURCE!B:B,MATCH(A1918,SOURCE!B:B,0)+1)),
  "")</f>
        <v>1871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ITM_GET_TEST_BS               1870</v>
      </c>
    </row>
    <row r="1919" spans="1:4">
      <c r="A1919">
        <f t="shared" si="31"/>
        <v>1871</v>
      </c>
      <c r="B1919" t="str">
        <f>VLOOKUP(A1919,SOURCE!B:S,15,0)</f>
        <v>ITM_SET_TEST_BS</v>
      </c>
      <c r="C1919">
        <f>IF(
ISNUMBER(INDEX(SOURCE!B:B,MATCH(A1919,SOURCE!B:B,0)+1)),
  VALUE(INDEX(SOURCE!B:B,MATCH(A1919,SOURCE!B:B,0)+1)),
  "")</f>
        <v>1872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ITM_SET_TEST_BS               1871</v>
      </c>
    </row>
    <row r="1920" spans="1:4">
      <c r="A1920">
        <f t="shared" si="31"/>
        <v>1872</v>
      </c>
      <c r="B1920" t="str">
        <f>VLOOKUP(A1920,SOURCE!B:S,15,0)</f>
        <v>ITM_INP_DEF_DP</v>
      </c>
      <c r="C1920">
        <f>IF(
ISNUMBER(INDEX(SOURCE!B:B,MATCH(A1920,SOURCE!B:B,0)+1)),
  VALUE(INDEX(SOURCE!B:B,MATCH(A1920,SOURCE!B:B,0)+1)),
  "")</f>
        <v>1873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ITM_INP_DEF_DP                1872</v>
      </c>
    </row>
    <row r="1921" spans="1:4">
      <c r="A1921">
        <f t="shared" si="31"/>
        <v>1873</v>
      </c>
      <c r="B1921" t="str">
        <f>VLOOKUP(A1921,SOURCE!B:S,15,0)</f>
        <v>ITM_SH_INP_DEF</v>
      </c>
      <c r="C1921">
        <f>IF(
ISNUMBER(INDEX(SOURCE!B:B,MATCH(A1921,SOURCE!B:B,0)+1)),
  VALUE(INDEX(SOURCE!B:B,MATCH(A1921,SOURCE!B:B,0)+1)),
  "")</f>
        <v>1874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ITM_SH_INP_DEF                1873</v>
      </c>
    </row>
    <row r="1922" spans="1:4">
      <c r="A1922">
        <f t="shared" si="31"/>
        <v>1874</v>
      </c>
      <c r="B1922" t="str">
        <f>VLOOKUP(A1922,SOURCE!B:S,15,0)</f>
        <v>ITM_INP_DEF_CPXDP</v>
      </c>
      <c r="C1922">
        <f>IF(
ISNUMBER(INDEX(SOURCE!B:B,MATCH(A1922,SOURCE!B:B,0)+1)),
  VALUE(INDEX(SOURCE!B:B,MATCH(A1922,SOURCE!B:B,0)+1)),
  "")</f>
        <v>1875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ITM_INP_DEF_CPXDP             1874</v>
      </c>
    </row>
    <row r="1923" spans="1:4">
      <c r="A1923">
        <f t="shared" si="31"/>
        <v>1875</v>
      </c>
      <c r="B1923" t="str">
        <f>VLOOKUP(A1923,SOURCE!B:S,15,0)</f>
        <v>ITM_INP_DEF_SI</v>
      </c>
      <c r="C1923">
        <f>IF(
ISNUMBER(INDEX(SOURCE!B:B,MATCH(A1923,SOURCE!B:B,0)+1)),
  VALUE(INDEX(SOURCE!B:B,MATCH(A1923,SOURCE!B:B,0)+1)),
  "")</f>
        <v>1876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ITM_INP_DEF_SI                1875</v>
      </c>
    </row>
    <row r="1924" spans="1:4">
      <c r="A1924">
        <f t="shared" si="31"/>
        <v>1876</v>
      </c>
      <c r="B1924" t="str">
        <f>VLOOKUP(A1924,SOURCE!B:S,15,0)</f>
        <v>ITM_INP_DEF_LI</v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ITM_INP_DEF_LI                1876</v>
      </c>
    </row>
    <row r="1925" spans="1:4">
      <c r="A1925">
        <f t="shared" si="31"/>
        <v>1877</v>
      </c>
      <c r="B1925" t="str">
        <f>VLOOKUP(A1925,SOURCE!B:S,15,0)</f>
        <v>ITM_USER_V43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ITM_USER_V43                  1877</v>
      </c>
    </row>
    <row r="1926" spans="1:4">
      <c r="A1926">
        <f t="shared" si="31"/>
        <v>1878</v>
      </c>
      <c r="B1926" t="str">
        <f>VLOOKUP(A1926,SOURCE!B:S,15,0)</f>
        <v>KEY_fg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KEY_fg                        1878</v>
      </c>
    </row>
    <row r="1927" spans="1:4">
      <c r="A1927">
        <f t="shared" si="31"/>
        <v>1879</v>
      </c>
      <c r="B1927" t="str">
        <f>VLOOKUP(A1927,SOURCE!B:S,15,0)</f>
        <v>ITM_USER_DEFAULTS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ITM_USER_DEFAULTS             1879</v>
      </c>
    </row>
    <row r="1928" spans="1:4">
      <c r="A1928">
        <f t="shared" si="31"/>
        <v>1880</v>
      </c>
      <c r="B1928" t="str">
        <f>VLOOKUP(A1928,SOURCE!B:S,15,0)</f>
        <v>ITM_USER_COMPLEX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ITM_USER_COMPLEX              1880</v>
      </c>
    </row>
    <row r="1929" spans="1:4">
      <c r="A1929">
        <f t="shared" ref="A1929:A1992" si="32">C1928</f>
        <v>1881</v>
      </c>
      <c r="B1929" t="str">
        <f>VLOOKUP(A1929,SOURCE!B:S,15,0)</f>
        <v>ITM_USER_SHIFTS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ITM_USER_SHIFTS               1881</v>
      </c>
    </row>
    <row r="1930" spans="1:4">
      <c r="A1930">
        <f t="shared" si="32"/>
        <v>1882</v>
      </c>
      <c r="B1930" t="str">
        <f>VLOOKUP(A1930,SOURCE!B:S,15,0)</f>
        <v>ITM_USER_RESET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ITM_USER_RESET                1882</v>
      </c>
    </row>
    <row r="1931" spans="1:4">
      <c r="A1931">
        <f t="shared" si="32"/>
        <v>1883</v>
      </c>
      <c r="B1931" t="str">
        <f>VLOOKUP(A1931,SOURCE!B:S,15,0)</f>
        <v>ITM_N_KEY_ALPHA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ITM_N_KEY_ALPHA               1883</v>
      </c>
    </row>
    <row r="1932" spans="1:4">
      <c r="A1932">
        <f t="shared" si="32"/>
        <v>1884</v>
      </c>
      <c r="B1932" t="str">
        <f>VLOOKUP(A1932,SOURCE!B:S,15,0)</f>
        <v>ITM_N_KEY_CC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ITM_N_KEY_CC                  1884</v>
      </c>
    </row>
    <row r="1933" spans="1:4">
      <c r="A1933">
        <f t="shared" si="32"/>
        <v>1885</v>
      </c>
      <c r="B1933" t="str">
        <f>VLOOKUP(A1933,SOURCE!B:S,15,0)</f>
        <v>ITM_N_KEY_GSH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ITM_N_KEY_GSH                 1885</v>
      </c>
    </row>
    <row r="1934" spans="1:4">
      <c r="A1934">
        <f t="shared" si="32"/>
        <v>1886</v>
      </c>
      <c r="B1934" t="str">
        <f>VLOOKUP(A1934,SOURCE!B:S,15,0)</f>
        <v>ITM_N_KEY_MM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ITM_N_KEY_MM                  1886</v>
      </c>
    </row>
    <row r="1935" spans="1:4">
      <c r="A1935">
        <f t="shared" si="32"/>
        <v>1887</v>
      </c>
      <c r="B1935" t="str">
        <f>VLOOKUP(A1935,SOURCE!B:S,15,0)</f>
        <v>ITM_N_KEY_DRG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ITM_N_KEY_DRG                 1887</v>
      </c>
    </row>
    <row r="1936" spans="1:4">
      <c r="A1936">
        <f t="shared" si="32"/>
        <v>1888</v>
      </c>
      <c r="B1936" t="str">
        <f>VLOOKUP(A1936,SOURCE!B:S,15,0)</f>
        <v>ITM_N_KEY_PRGM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ITM_N_KEY_PRGM                1888</v>
      </c>
    </row>
    <row r="1937" spans="1:4">
      <c r="A1937">
        <f t="shared" si="32"/>
        <v>1889</v>
      </c>
      <c r="B1937" t="str">
        <f>VLOOKUP(A1937,SOURCE!B:S,15,0)</f>
        <v>ITM_N_KEY_USER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ITM_N_KEY_USER                1889</v>
      </c>
    </row>
    <row r="1938" spans="1:4">
      <c r="A1938">
        <f t="shared" si="32"/>
        <v>1890</v>
      </c>
      <c r="B1938" t="str">
        <f>VLOOKUP(A1938,SOURCE!B:S,15,0)</f>
        <v>ITM_N_KEY_HOME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ITM_N_KEY_HOME                1890</v>
      </c>
    </row>
    <row r="1939" spans="1:4">
      <c r="A1939">
        <f t="shared" si="32"/>
        <v>1891</v>
      </c>
      <c r="B1939" t="str">
        <f>VLOOKUP(A1939,SOURCE!B:S,15,0)</f>
        <v>ITM_N_KEY_SIGMA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ITM_N_KEY_SIGMA               1891</v>
      </c>
    </row>
    <row r="1940" spans="1:4">
      <c r="A1940">
        <f t="shared" si="32"/>
        <v>1892</v>
      </c>
      <c r="B1940" t="str">
        <f>VLOOKUP(A1940,SOURCE!B:S,15,0)</f>
        <v>ITM_N_KEY_SNAP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ITM_N_KEY_SNAP                1892</v>
      </c>
    </row>
    <row r="1941" spans="1:4">
      <c r="A1941">
        <f t="shared" si="32"/>
        <v>1893</v>
      </c>
      <c r="B1941" t="str">
        <f>VLOOKUP(A1941,SOURCE!B:S,15,0)</f>
        <v>ITM_SH_NORM_E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ITM_SH_NORM_E                 1893</v>
      </c>
    </row>
    <row r="1942" spans="1:4">
      <c r="A1942">
        <f t="shared" si="32"/>
        <v>1894</v>
      </c>
      <c r="B1942" t="str">
        <f>VLOOKUP(A1942,SOURCE!B:S,15,0)</f>
        <v>ITM_JM_ASN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ITM_JM_ASN                    1894</v>
      </c>
    </row>
    <row r="1943" spans="1:4">
      <c r="A1943">
        <f t="shared" si="32"/>
        <v>1895</v>
      </c>
      <c r="B1943" t="str">
        <f>VLOOKUP(A1943,SOURCE!B:S,15,0)</f>
        <v>ITM_JM_SEEK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ITM_JM_SEEK                   1895</v>
      </c>
    </row>
    <row r="1944" spans="1:4">
      <c r="A1944">
        <f t="shared" si="32"/>
        <v>1896</v>
      </c>
      <c r="B1944" t="str">
        <f>VLOOKUP(A1944,SOURCE!B:S,15,0)</f>
        <v>ITM_INP_DEF_43S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ITM_INP_DEF_43S               1896</v>
      </c>
    </row>
    <row r="1945" spans="1:4">
      <c r="A1945">
        <f t="shared" si="32"/>
        <v>1897</v>
      </c>
      <c r="B1945" t="str">
        <f>VLOOKUP(A1945,SOURCE!B:S,15,0)</f>
        <v>ITM_XXEQ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ITM_XXEQ                      1897</v>
      </c>
    </row>
    <row r="1946" spans="1:4">
      <c r="A1946">
        <f t="shared" si="32"/>
        <v>1898</v>
      </c>
      <c r="B1946" t="str">
        <f>VLOOKUP(A1946,SOURCE!B:S,15,0)</f>
        <v>ITM_USER_V43MIN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ITM_USER_V43MIN               1898</v>
      </c>
    </row>
    <row r="1947" spans="1:4">
      <c r="A1947">
        <f t="shared" si="32"/>
        <v>1899</v>
      </c>
      <c r="B1947" t="str">
        <f>VLOOKUP(A1947,SOURCE!B:S,15,0)</f>
        <v>ITM_USER_COPY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ITM_USER_COPY                 1899</v>
      </c>
    </row>
    <row r="1948" spans="1:4">
      <c r="A1948">
        <f t="shared" si="32"/>
        <v>1900</v>
      </c>
      <c r="B1948" t="str">
        <f>VLOOKUP(A1948,SOURCE!B:S,15,0)</f>
        <v>ITM_USER_WP43S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ITM_USER_WP43S                1900</v>
      </c>
    </row>
    <row r="1949" spans="1:4">
      <c r="A1949">
        <f t="shared" si="32"/>
        <v>1901</v>
      </c>
      <c r="B1949" t="str">
        <f>VLOOKUP(A1949,SOURCE!B:S,15,0)</f>
        <v>ITM_USER_DM42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ITM_USER_DM42                 1901</v>
      </c>
    </row>
    <row r="1950" spans="1:4">
      <c r="A1950">
        <f t="shared" si="32"/>
        <v>1902</v>
      </c>
      <c r="B1950" t="str">
        <f>VLOOKUP(A1950,SOURCE!B:S,15,0)</f>
        <v>ITM_USER_C43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ITM_USER_C43                  1902</v>
      </c>
    </row>
    <row r="1951" spans="1:4">
      <c r="A1951">
        <f t="shared" si="32"/>
        <v>1903</v>
      </c>
      <c r="B1951" t="str">
        <f>VLOOKUP(A1951,SOURCE!B:S,15,0)</f>
        <v>ITM_GET_NORM_E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ITM_GET_NORM_E                1903</v>
      </c>
    </row>
    <row r="1952" spans="1:4">
      <c r="A1952">
        <f t="shared" si="32"/>
        <v>1904</v>
      </c>
      <c r="B1952" t="str">
        <f>VLOOKUP(A1952,SOURCE!B:S,15,0)</f>
        <v>ITM_RESERVE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ITM_RESERVE                   1904</v>
      </c>
    </row>
    <row r="1953" spans="1:4">
      <c r="A1953">
        <f t="shared" si="32"/>
        <v>1905</v>
      </c>
      <c r="B1953" t="str">
        <f>VLOOKUP(A1953,SOURCE!B:S,15,0)</f>
        <v>MNU_ASN_N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MNU_ASN_N                     1905</v>
      </c>
    </row>
    <row r="1954" spans="1:4">
      <c r="A1954">
        <f t="shared" si="32"/>
        <v>1906</v>
      </c>
      <c r="B1954" t="str">
        <f>VLOOKUP(A1954,SOURCE!B:S,15,0)</f>
        <v>MNU_HOME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MNU_HOME                      1906</v>
      </c>
    </row>
    <row r="1955" spans="1:4">
      <c r="A1955">
        <f t="shared" si="32"/>
        <v>1907</v>
      </c>
      <c r="B1955" t="str">
        <f>VLOOKUP(A1955,SOURCE!B:S,15,0)</f>
        <v>MNU_ALPHA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MNU_ALPHA                     1907</v>
      </c>
    </row>
    <row r="1956" spans="1:4">
      <c r="A1956">
        <f t="shared" si="32"/>
        <v>1908</v>
      </c>
      <c r="B1956" t="str">
        <f>VLOOKUP(A1956,SOURCE!B:S,15,0)</f>
        <v>MNU_BASE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MNU_BASE                      1908</v>
      </c>
    </row>
    <row r="1957" spans="1:4">
      <c r="A1957">
        <f t="shared" si="32"/>
        <v>1909</v>
      </c>
      <c r="B1957" t="str">
        <f>VLOOKUP(A1957,SOURCE!B:S,15,0)</f>
        <v>MNU_XEQ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MNU_XEQ                       1909</v>
      </c>
    </row>
    <row r="1958" spans="1:4">
      <c r="A1958">
        <f t="shared" si="32"/>
        <v>1910</v>
      </c>
      <c r="B1958" t="str">
        <f>VLOOKUP(A1958,SOURCE!B:S,15,0)</f>
        <v>MNU_EE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MNU_EE                        1910</v>
      </c>
    </row>
    <row r="1959" spans="1:4">
      <c r="A1959">
        <f t="shared" si="32"/>
        <v>1911</v>
      </c>
      <c r="B1959" t="str">
        <f>VLOOKUP(A1959,SOURCE!B:S,15,0)</f>
        <v>ITM_T_UP_ARROW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ITM_T_UP_ARROW                1911</v>
      </c>
    </row>
    <row r="1960" spans="1:4">
      <c r="A1960">
        <f t="shared" si="32"/>
        <v>1912</v>
      </c>
      <c r="B1960" t="str">
        <f>VLOOKUP(A1960,SOURCE!B:S,15,0)</f>
        <v>MNU_ASN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MNU_ASN                       1912</v>
      </c>
    </row>
    <row r="1961" spans="1:4">
      <c r="A1961">
        <f t="shared" si="32"/>
        <v>1913</v>
      </c>
      <c r="B1961" t="str">
        <f>VLOOKUP(A1961,SOURCE!B:S,15,0)</f>
        <v>ITM_T_DOWN_ARROW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ITM_T_DOWN_ARROW              1913</v>
      </c>
    </row>
    <row r="1962" spans="1:4">
      <c r="A1962">
        <f t="shared" si="32"/>
        <v>1914</v>
      </c>
      <c r="B1962" t="str">
        <f>VLOOKUP(A1962,SOURCE!B:S,15,0)</f>
        <v>ITM_T_HOME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ITM_T_HOME                    1914</v>
      </c>
    </row>
    <row r="1963" spans="1:4">
      <c r="A1963">
        <f t="shared" si="32"/>
        <v>1915</v>
      </c>
      <c r="B1963" t="str">
        <f>VLOOKUP(A1963,SOURCE!B:S,15,0)</f>
        <v>ITM_T_END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ITM_T_END                     1915</v>
      </c>
    </row>
    <row r="1964" spans="1:4">
      <c r="A1964">
        <f t="shared" si="32"/>
        <v>1916</v>
      </c>
      <c r="B1964" t="str">
        <f>VLOOKUP(A1964,SOURCE!B:S,15,0)</f>
        <v>ITM_STKTO3x1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ITM_STKTO3x1                  1916</v>
      </c>
    </row>
    <row r="1965" spans="1:4">
      <c r="A1965">
        <f t="shared" si="32"/>
        <v>1917</v>
      </c>
      <c r="B1965" t="str">
        <f>VLOOKUP(A1965,SOURCE!B:S,15,0)</f>
        <v>MNU_T_EDIT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MNU_T_EDIT                    1917</v>
      </c>
    </row>
    <row r="1966" spans="1:4">
      <c r="A1966">
        <f t="shared" si="32"/>
        <v>1918</v>
      </c>
      <c r="B1966" t="str">
        <f>VLOOKUP(A1966,SOURCE!B:S,15,0)</f>
        <v>MNU_XXEQ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MNU_XXEQ                      1918</v>
      </c>
    </row>
    <row r="1967" spans="1:4">
      <c r="A1967">
        <f t="shared" si="32"/>
        <v>1919</v>
      </c>
      <c r="B1967" t="str">
        <f>VLOOKUP(A1967,SOURCE!B:S,15,0)</f>
        <v>ITM_RNG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ITM_RNG                       1919</v>
      </c>
    </row>
    <row r="1968" spans="1:4">
      <c r="A1968">
        <f t="shared" si="32"/>
        <v>1920</v>
      </c>
      <c r="B1968" t="str">
        <f>VLOOKUP(A1968,SOURCE!B:S,15,0)</f>
        <v>ITM_FLGSV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ITM_FLGSV                     1920</v>
      </c>
    </row>
    <row r="1969" spans="1:4">
      <c r="A1969">
        <f t="shared" si="32"/>
        <v>1921</v>
      </c>
      <c r="B1969" t="str">
        <f>VLOOKUP(A1969,SOURCE!B:S,15,0)</f>
        <v>ITM_CPXI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ITM_CPXI                      1921</v>
      </c>
    </row>
    <row r="1970" spans="1:4">
      <c r="A1970">
        <f t="shared" si="32"/>
        <v>1922</v>
      </c>
      <c r="B1970" t="str">
        <f>VLOOKUP(A1970,SOURCE!B:S,15,0)</f>
        <v>ITM_CPXJ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ITM_CPXJ                      1922</v>
      </c>
    </row>
    <row r="1971" spans="1:4">
      <c r="A1971">
        <f t="shared" si="32"/>
        <v>1923</v>
      </c>
      <c r="B1971" t="str">
        <f>VLOOKUP(A1971,SOURCE!B:S,15,0)</f>
        <v>ITM_SSIZE4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ITM_SSIZE4                    1923</v>
      </c>
    </row>
    <row r="1972" spans="1:4">
      <c r="A1972">
        <f t="shared" si="32"/>
        <v>1924</v>
      </c>
      <c r="B1972" t="str">
        <f>VLOOKUP(A1972,SOURCE!B:S,15,0)</f>
        <v>ITM_SSIZE8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ITM_SSIZE8                    1924</v>
      </c>
    </row>
    <row r="1973" spans="1:4">
      <c r="A1973">
        <f t="shared" si="32"/>
        <v>1925</v>
      </c>
      <c r="B1973" t="str">
        <f>VLOOKUP(A1973,SOURCE!B:S,15,0)</f>
        <v>ITM_CB_SPCRES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ITM_CB_SPCRES                 1925</v>
      </c>
    </row>
    <row r="1974" spans="1:4">
      <c r="A1974">
        <f t="shared" si="32"/>
        <v>1926</v>
      </c>
      <c r="B1974" t="str">
        <f>VLOOKUP(A1974,SOURCE!B:S,15,0)</f>
        <v>ITM_CFG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ITM_CFG                       1926</v>
      </c>
    </row>
    <row r="1975" spans="1:4">
      <c r="A1975">
        <f t="shared" si="32"/>
        <v>1927</v>
      </c>
      <c r="B1975" t="str">
        <f>VLOOKUP(A1975,SOURCE!B:S,15,0)</f>
        <v>ITM_CLK12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ITM_CLK12                     1927</v>
      </c>
    </row>
    <row r="1976" spans="1:4">
      <c r="A1976">
        <f t="shared" si="32"/>
        <v>1928</v>
      </c>
      <c r="B1976" t="str">
        <f>VLOOKUP(A1976,SOURCE!B:S,15,0)</f>
        <v>ITM_CLK24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ITM_CLK24                     1928</v>
      </c>
    </row>
    <row r="1977" spans="1:4">
      <c r="A1977">
        <f t="shared" si="32"/>
        <v>1929</v>
      </c>
      <c r="B1977" t="str">
        <f>VLOOKUP(A1977,SOURCE!B:S,15,0)</f>
        <v>ITM_MULTCR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ITM_MULTCR                    1929</v>
      </c>
    </row>
    <row r="1978" spans="1:4">
      <c r="A1978">
        <f t="shared" si="32"/>
        <v>1930</v>
      </c>
      <c r="B1978" t="str">
        <f>VLOOKUP(A1978,SOURCE!B:S,15,0)</f>
        <v>ITM_MULTDOT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ITM_MULTDOT                   1930</v>
      </c>
    </row>
    <row r="1979" spans="1:4">
      <c r="A1979">
        <f t="shared" si="32"/>
        <v>1931</v>
      </c>
      <c r="B1979" t="str">
        <f>VLOOKUP(A1979,SOURCE!B:S,15,0)</f>
        <v>ITM_POLAR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ITM_POLAR                     1931</v>
      </c>
    </row>
    <row r="1980" spans="1:4">
      <c r="A1980">
        <f t="shared" si="32"/>
        <v>1932</v>
      </c>
      <c r="B1980" t="str">
        <f>VLOOKUP(A1980,SOURCE!B:S,15,0)</f>
        <v>ITM_RDXCOM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ITM_RDXCOM                    1932</v>
      </c>
    </row>
    <row r="1981" spans="1:4">
      <c r="A1981">
        <f t="shared" si="32"/>
        <v>1933</v>
      </c>
      <c r="B1981" t="str">
        <f>VLOOKUP(A1981,SOURCE!B:S,15,0)</f>
        <v>ITM_RDXPER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ITM_RDXPER                    1933</v>
      </c>
    </row>
    <row r="1982" spans="1:4">
      <c r="A1982">
        <f t="shared" si="32"/>
        <v>1934</v>
      </c>
      <c r="B1982" t="str">
        <f>VLOOKUP(A1982,SOURCE!B:S,15,0)</f>
        <v>ITM_RECT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ITM_RECT                      1934</v>
      </c>
    </row>
    <row r="1983" spans="1:4">
      <c r="A1983">
        <f t="shared" si="32"/>
        <v>1935</v>
      </c>
      <c r="B1983" t="str">
        <f>VLOOKUP(A1983,SOURCE!B:S,15,0)</f>
        <v>ITM_SCIOVR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ITM_SCIOVR                    1935</v>
      </c>
    </row>
    <row r="1984" spans="1:4">
      <c r="A1984">
        <f t="shared" si="32"/>
        <v>1936</v>
      </c>
      <c r="B1984" t="str">
        <f>VLOOKUP(A1984,SOURCE!B:S,15,0)</f>
        <v>ITM_ENGOVR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ITM_ENGOVR                    1936</v>
      </c>
    </row>
    <row r="1985" spans="1:4">
      <c r="A1985">
        <f t="shared" si="32"/>
        <v>1937</v>
      </c>
      <c r="B1985" t="str">
        <f>VLOOKUP(A1985,SOURCE!B:S,15,0)</f>
        <v>ITM_T_LEFT_ARROW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ITM_T_LEFT_ARROW              1937</v>
      </c>
    </row>
    <row r="1986" spans="1:4">
      <c r="A1986">
        <f t="shared" si="32"/>
        <v>1938</v>
      </c>
      <c r="B1986" t="str">
        <f>VLOOKUP(A1986,SOURCE!B:S,15,0)</f>
        <v>ITM_T_RIGHT_ARROW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ITM_T_RIGHT_ARROW             1938</v>
      </c>
    </row>
    <row r="1987" spans="1:4">
      <c r="A1987">
        <f t="shared" si="32"/>
        <v>1939</v>
      </c>
      <c r="B1987" t="str">
        <f>VLOOKUP(A1987,SOURCE!B:S,15,0)</f>
        <v>ITM_T_LLEFT_ARROW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ITM_T_LLEFT_ARROW             1939</v>
      </c>
    </row>
    <row r="1988" spans="1:4">
      <c r="A1988">
        <f t="shared" si="32"/>
        <v>1940</v>
      </c>
      <c r="B1988" t="str">
        <f>VLOOKUP(A1988,SOURCE!B:S,15,0)</f>
        <v>ITM_T_RRIGHT_ARROW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ITM_T_RRIGHT_ARROW            1940</v>
      </c>
    </row>
    <row r="1989" spans="1:4">
      <c r="A1989">
        <f t="shared" si="32"/>
        <v>1941</v>
      </c>
      <c r="B1989" t="str">
        <f>VLOOKUP(A1989,SOURCE!B:S,15,0)</f>
        <v>ITM_XNEW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ITM_XNEW                      1941</v>
      </c>
    </row>
    <row r="1990" spans="1:4">
      <c r="A1990">
        <f t="shared" si="32"/>
        <v>1942</v>
      </c>
      <c r="B1990" t="str">
        <f>VLOOKUP(A1990,SOURCE!B:S,15,0)</f>
        <v>ITM_XEDIT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ITM_XEDIT                     1942</v>
      </c>
    </row>
    <row r="1991" spans="1:4">
      <c r="A1991">
        <f t="shared" si="32"/>
        <v>1943</v>
      </c>
      <c r="B1991" t="str">
        <f>VLOOKUP(A1991,SOURCE!B:S,15,0)</f>
        <v>ITM_ms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ITM_ms                        1943</v>
      </c>
    </row>
    <row r="1992" spans="1:4">
      <c r="A1992">
        <f t="shared" si="32"/>
        <v>1944</v>
      </c>
      <c r="B1992" t="str">
        <f>VLOOKUP(A1992,SOURCE!B:S,15,0)</f>
        <v>ITM_DEG2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ITM_DEG2                      1944</v>
      </c>
    </row>
    <row r="1993" spans="1:4">
      <c r="A1993">
        <f t="shared" ref="A1993:A2056" si="33">C1992</f>
        <v>1945</v>
      </c>
      <c r="B1993" t="str">
        <f>VLOOKUP(A1993,SOURCE!B:S,15,0)</f>
        <v>ITM_DMS2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ITM_DMS2                      1945</v>
      </c>
    </row>
    <row r="1994" spans="1:4">
      <c r="A1994">
        <f t="shared" si="33"/>
        <v>1946</v>
      </c>
      <c r="B1994" t="str">
        <f>VLOOKUP(A1994,SOURCE!B:S,15,0)</f>
        <v>ITM_GRAD2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ITM_GRAD2                     1946</v>
      </c>
    </row>
    <row r="1995" spans="1:4">
      <c r="A1995">
        <f t="shared" si="33"/>
        <v>1947</v>
      </c>
      <c r="B1995" t="str">
        <f>VLOOKUP(A1995,SOURCE!B:S,15,0)</f>
        <v>ITM_MULPI2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ITM_MULPI2                    1947</v>
      </c>
    </row>
    <row r="1996" spans="1:4">
      <c r="A1996">
        <f t="shared" si="33"/>
        <v>1948</v>
      </c>
      <c r="B1996" t="str">
        <f>VLOOKUP(A1996,SOURCE!B:S,15,0)</f>
        <v>ITM_RAD2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ITM_RAD2                      1948</v>
      </c>
    </row>
    <row r="1997" spans="1:4">
      <c r="A1997">
        <f t="shared" si="33"/>
        <v>1949</v>
      </c>
      <c r="B1997" t="str">
        <f>VLOOKUP(A1997,SOURCE!B:S,15,0)</f>
        <v>ITM_HMS2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ITM_HMS2                      1949</v>
      </c>
    </row>
    <row r="1998" spans="1:4">
      <c r="A1998">
        <f t="shared" si="33"/>
        <v>1950</v>
      </c>
      <c r="B1998" t="str">
        <f>VLOOKUP(A1998,SOURCE!B:S,15,0)</f>
        <v>USER_PRIM00U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USER_PRIM00U                  1950</v>
      </c>
    </row>
    <row r="1999" spans="1:4">
      <c r="A1999">
        <f t="shared" si="33"/>
        <v>1951</v>
      </c>
      <c r="B1999" t="str">
        <f>VLOOKUP(A1999,SOURCE!B:S,15,0)</f>
        <v>USER_SFTf00U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USER_SFTf00U                  1951</v>
      </c>
    </row>
    <row r="2000" spans="1:4">
      <c r="A2000">
        <f t="shared" si="33"/>
        <v>1952</v>
      </c>
      <c r="B2000" t="str">
        <f>VLOOKUP(A2000,SOURCE!B:S,15,0)</f>
        <v>USER_SFTg00U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USER_SFTg00U                  1952</v>
      </c>
    </row>
    <row r="2001" spans="1:4">
      <c r="A2001">
        <f t="shared" si="33"/>
        <v>1953</v>
      </c>
      <c r="B2001" t="str">
        <f>VLOOKUP(A2001,SOURCE!B:S,15,0)</f>
        <v>USER_PRIM01U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USER_PRIM01U                  1953</v>
      </c>
    </row>
    <row r="2002" spans="1:4">
      <c r="A2002">
        <f t="shared" si="33"/>
        <v>1954</v>
      </c>
      <c r="B2002" t="str">
        <f>VLOOKUP(A2002,SOURCE!B:S,15,0)</f>
        <v>USER_SFTf01U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USER_SFTf01U                  1954</v>
      </c>
    </row>
    <row r="2003" spans="1:4">
      <c r="A2003">
        <f t="shared" si="33"/>
        <v>1955</v>
      </c>
      <c r="B2003" t="str">
        <f>VLOOKUP(A2003,SOURCE!B:S,15,0)</f>
        <v>USER_SFTg01U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USER_SFTg01U                  1955</v>
      </c>
    </row>
    <row r="2004" spans="1:4">
      <c r="A2004">
        <f t="shared" si="33"/>
        <v>1956</v>
      </c>
      <c r="B2004" t="str">
        <f>VLOOKUP(A2004,SOURCE!B:S,15,0)</f>
        <v>USER_PRIM02U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USER_PRIM02U                  1956</v>
      </c>
    </row>
    <row r="2005" spans="1:4">
      <c r="A2005">
        <f t="shared" si="33"/>
        <v>1957</v>
      </c>
      <c r="B2005" t="str">
        <f>VLOOKUP(A2005,SOURCE!B:S,15,0)</f>
        <v>USER_SFTf02U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USER_SFTf02U                  1957</v>
      </c>
    </row>
    <row r="2006" spans="1:4">
      <c r="A2006">
        <f t="shared" si="33"/>
        <v>1958</v>
      </c>
      <c r="B2006" t="str">
        <f>VLOOKUP(A2006,SOURCE!B:S,15,0)</f>
        <v>USER_SFTg02U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USER_SFTg02U                  1958</v>
      </c>
    </row>
    <row r="2007" spans="1:4">
      <c r="A2007">
        <f t="shared" si="33"/>
        <v>1959</v>
      </c>
      <c r="B2007" t="str">
        <f>VLOOKUP(A2007,SOURCE!B:S,15,0)</f>
        <v>USER_PRIM03U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USER_PRIM03U                  1959</v>
      </c>
    </row>
    <row r="2008" spans="1:4">
      <c r="A2008">
        <f t="shared" si="33"/>
        <v>1960</v>
      </c>
      <c r="B2008" t="str">
        <f>VLOOKUP(A2008,SOURCE!B:S,15,0)</f>
        <v>USER_SFTf03U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USER_SFTf03U                  1960</v>
      </c>
    </row>
    <row r="2009" spans="1:4">
      <c r="A2009">
        <f t="shared" si="33"/>
        <v>1961</v>
      </c>
      <c r="B2009" t="str">
        <f>VLOOKUP(A2009,SOURCE!B:S,15,0)</f>
        <v>USER_SFTg03U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USER_SFTg03U                  1961</v>
      </c>
    </row>
    <row r="2010" spans="1:4">
      <c r="A2010">
        <f t="shared" si="33"/>
        <v>1962</v>
      </c>
      <c r="B2010" t="str">
        <f>VLOOKUP(A2010,SOURCE!B:S,15,0)</f>
        <v>USER_PRIM04U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USER_PRIM04U                  1962</v>
      </c>
    </row>
    <row r="2011" spans="1:4">
      <c r="A2011">
        <f t="shared" si="33"/>
        <v>1963</v>
      </c>
      <c r="B2011" t="str">
        <f>VLOOKUP(A2011,SOURCE!B:S,15,0)</f>
        <v>USER_SFTf04U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USER_SFTf04U                  1963</v>
      </c>
    </row>
    <row r="2012" spans="1:4">
      <c r="A2012">
        <f t="shared" si="33"/>
        <v>1964</v>
      </c>
      <c r="B2012" t="str">
        <f>VLOOKUP(A2012,SOURCE!B:S,15,0)</f>
        <v>USER_SFTg04U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USER_SFTg04U                  1964</v>
      </c>
    </row>
    <row r="2013" spans="1:4">
      <c r="A2013">
        <f t="shared" si="33"/>
        <v>1965</v>
      </c>
      <c r="B2013" t="str">
        <f>VLOOKUP(A2013,SOURCE!B:S,15,0)</f>
        <v>USER_PRIM05U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USER_PRIM05U                  1965</v>
      </c>
    </row>
    <row r="2014" spans="1:4">
      <c r="A2014">
        <f t="shared" si="33"/>
        <v>1966</v>
      </c>
      <c r="B2014" t="str">
        <f>VLOOKUP(A2014,SOURCE!B:S,15,0)</f>
        <v>USER_SFTf05U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USER_SFTf05U                  1966</v>
      </c>
    </row>
    <row r="2015" spans="1:4">
      <c r="A2015">
        <f t="shared" si="33"/>
        <v>1967</v>
      </c>
      <c r="B2015" t="str">
        <f>VLOOKUP(A2015,SOURCE!B:S,15,0)</f>
        <v>USER_SFTg05U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USER_SFTg05U                  1967</v>
      </c>
    </row>
    <row r="2016" spans="1:4">
      <c r="A2016">
        <f t="shared" si="33"/>
        <v>1968</v>
      </c>
      <c r="B2016" t="str">
        <f>VLOOKUP(A2016,SOURCE!B:S,15,0)</f>
        <v>ITM_X_P1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ITM_X_P1                      1968</v>
      </c>
    </row>
    <row r="2017" spans="1:4">
      <c r="A2017">
        <f t="shared" si="33"/>
        <v>1969</v>
      </c>
      <c r="B2017" t="str">
        <f>VLOOKUP(A2017,SOURCE!B:S,15,0)</f>
        <v>ITM_X_P2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ITM_X_P2                      1969</v>
      </c>
    </row>
    <row r="2018" spans="1:4">
      <c r="A2018">
        <f t="shared" si="33"/>
        <v>1970</v>
      </c>
      <c r="B2018" t="str">
        <f>VLOOKUP(A2018,SOURCE!B:S,15,0)</f>
        <v>ITM_X_P3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ITM_X_P3                      1970</v>
      </c>
    </row>
    <row r="2019" spans="1:4">
      <c r="A2019">
        <f t="shared" si="33"/>
        <v>1971</v>
      </c>
      <c r="B2019" t="str">
        <f>VLOOKUP(A2019,SOURCE!B:S,15,0)</f>
        <v>ITM_X_P4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ITM_X_P4                      1971</v>
      </c>
    </row>
    <row r="2020" spans="1:4">
      <c r="A2020">
        <f t="shared" si="33"/>
        <v>1972</v>
      </c>
      <c r="B2020" t="str">
        <f>VLOOKUP(A2020,SOURCE!B:S,15,0)</f>
        <v>ITM_X_P5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ITM_X_P5                      1972</v>
      </c>
    </row>
    <row r="2021" spans="1:4">
      <c r="A2021">
        <f t="shared" si="33"/>
        <v>1973</v>
      </c>
      <c r="B2021" t="str">
        <f>VLOOKUP(A2021,SOURCE!B:S,15,0)</f>
        <v>ITM_X_P6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ITM_X_P6                      1973</v>
      </c>
    </row>
    <row r="2022" spans="1:4">
      <c r="A2022">
        <f t="shared" si="33"/>
        <v>1974</v>
      </c>
      <c r="B2022" t="str">
        <f>VLOOKUP(A2022,SOURCE!B:S,15,0)</f>
        <v>ITM_X_f1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ITM_X_f1                      1974</v>
      </c>
    </row>
    <row r="2023" spans="1:4">
      <c r="A2023">
        <f t="shared" si="33"/>
        <v>1975</v>
      </c>
      <c r="B2023" t="str">
        <f>VLOOKUP(A2023,SOURCE!B:S,15,0)</f>
        <v>ITM_X_f2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ITM_X_f2                      1975</v>
      </c>
    </row>
    <row r="2024" spans="1:4">
      <c r="A2024">
        <f t="shared" si="33"/>
        <v>1976</v>
      </c>
      <c r="B2024" t="str">
        <f>VLOOKUP(A2024,SOURCE!B:S,15,0)</f>
        <v>ITM_X_f3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ITM_X_f3                      1976</v>
      </c>
    </row>
    <row r="2025" spans="1:4">
      <c r="A2025">
        <f t="shared" si="33"/>
        <v>1977</v>
      </c>
      <c r="B2025" t="str">
        <f>VLOOKUP(A2025,SOURCE!B:S,15,0)</f>
        <v>ITM_X_f4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ITM_X_f4                      1977</v>
      </c>
    </row>
    <row r="2026" spans="1:4">
      <c r="A2026">
        <f t="shared" si="33"/>
        <v>1978</v>
      </c>
      <c r="B2026" t="str">
        <f>VLOOKUP(A2026,SOURCE!B:S,15,0)</f>
        <v>ITM_X_f5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ITM_X_f5                      1978</v>
      </c>
    </row>
    <row r="2027" spans="1:4">
      <c r="A2027">
        <f t="shared" si="33"/>
        <v>1979</v>
      </c>
      <c r="B2027" t="str">
        <f>VLOOKUP(A2027,SOURCE!B:S,15,0)</f>
        <v>ITM_X_f6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ITM_X_f6                      1979</v>
      </c>
    </row>
    <row r="2028" spans="1:4">
      <c r="A2028">
        <f t="shared" si="33"/>
        <v>1980</v>
      </c>
      <c r="B2028" t="str">
        <f>VLOOKUP(A2028,SOURCE!B:S,15,0)</f>
        <v>ITM_X_g1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ITM_X_g1                      1980</v>
      </c>
    </row>
    <row r="2029" spans="1:4">
      <c r="A2029">
        <f t="shared" si="33"/>
        <v>1981</v>
      </c>
      <c r="B2029" t="str">
        <f>VLOOKUP(A2029,SOURCE!B:S,15,0)</f>
        <v>ITM_X_g2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ITM_X_g2                      1981</v>
      </c>
    </row>
    <row r="2030" spans="1:4">
      <c r="A2030">
        <f t="shared" si="33"/>
        <v>1982</v>
      </c>
      <c r="B2030" t="str">
        <f>VLOOKUP(A2030,SOURCE!B:S,15,0)</f>
        <v>ITM_X_g3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ITM_X_g3                      1982</v>
      </c>
    </row>
    <row r="2031" spans="1:4">
      <c r="A2031">
        <f t="shared" si="33"/>
        <v>1983</v>
      </c>
      <c r="B2031" t="str">
        <f>VLOOKUP(A2031,SOURCE!B:S,15,0)</f>
        <v>ITM_X_g4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ITM_X_g4                      1983</v>
      </c>
    </row>
    <row r="2032" spans="1:4">
      <c r="A2032">
        <f t="shared" si="33"/>
        <v>1984</v>
      </c>
      <c r="B2032" t="str">
        <f>VLOOKUP(A2032,SOURCE!B:S,15,0)</f>
        <v>ITM_X_g5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ITM_X_g5                      1984</v>
      </c>
    </row>
    <row r="2033" spans="1:4">
      <c r="A2033">
        <f t="shared" si="33"/>
        <v>1985</v>
      </c>
      <c r="B2033" t="str">
        <f>VLOOKUP(A2033,SOURCE!B:S,15,0)</f>
        <v>ITM_X_g6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ITM_X_g6                      1985</v>
      </c>
    </row>
    <row r="2034" spans="1:4">
      <c r="A2034">
        <f t="shared" si="33"/>
        <v>1986</v>
      </c>
      <c r="B2034" t="str">
        <f>VLOOKUP(A2034,SOURCE!B:S,15,0)</f>
        <v>ITM_XSAVE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ITM_XSAVE                     1986</v>
      </c>
    </row>
    <row r="2035" spans="1:4">
      <c r="A2035">
        <f t="shared" si="33"/>
        <v>1987</v>
      </c>
      <c r="B2035" t="str">
        <f>VLOOKUP(A2035,SOURCE!B:S,15,0)</f>
        <v>ITM_XLOAD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ITM_XLOAD                     1987</v>
      </c>
    </row>
    <row r="2036" spans="1:4">
      <c r="A2036">
        <f t="shared" si="33"/>
        <v>1988</v>
      </c>
      <c r="B2036" t="str">
        <f>VLOOKUP(A2036,SOURCE!B:S,15,0)</f>
        <v>ITM_FB00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ITM_FB00                      1988</v>
      </c>
    </row>
    <row r="2037" spans="1:4">
      <c r="A2037">
        <f t="shared" si="33"/>
        <v>1989</v>
      </c>
      <c r="B2037" t="str">
        <f>VLOOKUP(A2037,SOURCE!B:S,15,0)</f>
        <v>ITM_FB01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ITM_FB01                      1989</v>
      </c>
    </row>
    <row r="2038" spans="1:4">
      <c r="A2038">
        <f t="shared" si="33"/>
        <v>1990</v>
      </c>
      <c r="B2038" t="str">
        <f>VLOOKUP(A2038,SOURCE!B:S,15,0)</f>
        <v>ITM_FB02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ITM_FB02                      1990</v>
      </c>
    </row>
    <row r="2039" spans="1:4">
      <c r="A2039">
        <f t="shared" si="33"/>
        <v>1991</v>
      </c>
      <c r="B2039" t="str">
        <f>VLOOKUP(A2039,SOURCE!B:S,15,0)</f>
        <v>ITM_FB03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ITM_FB03                      1991</v>
      </c>
    </row>
    <row r="2040" spans="1:4">
      <c r="A2040">
        <f t="shared" si="33"/>
        <v>1992</v>
      </c>
      <c r="B2040" t="str">
        <f>VLOOKUP(A2040,SOURCE!B:S,15,0)</f>
        <v>ITM_S06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ITM_S06                       1992</v>
      </c>
    </row>
    <row r="2041" spans="1:4">
      <c r="A2041">
        <f t="shared" si="33"/>
        <v>1993</v>
      </c>
      <c r="B2041" t="str">
        <f>VLOOKUP(A2041,SOURCE!B:S,15,0)</f>
        <v>ITM_S08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ITM_S08                       1993</v>
      </c>
    </row>
    <row r="2042" spans="1:4">
      <c r="A2042">
        <f t="shared" si="33"/>
        <v>1994</v>
      </c>
      <c r="B2042" t="str">
        <f>VLOOKUP(A2042,SOURCE!B:S,15,0)</f>
        <v>ITM_S16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ITM_S16                       1994</v>
      </c>
    </row>
    <row r="2043" spans="1:4">
      <c r="A2043">
        <f t="shared" si="33"/>
        <v>1995</v>
      </c>
      <c r="B2043" t="str">
        <f>VLOOKUP(A2043,SOURCE!B:S,15,0)</f>
        <v>ITM_S32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ITM_S32                       1995</v>
      </c>
    </row>
    <row r="2044" spans="1:4">
      <c r="A2044">
        <f t="shared" si="33"/>
        <v>1996</v>
      </c>
      <c r="B2044" t="str">
        <f>VLOOKUP(A2044,SOURCE!B:S,15,0)</f>
        <v>ITM_S64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ITM_S64                       1996</v>
      </c>
    </row>
    <row r="2045" spans="1:4">
      <c r="A2045">
        <f t="shared" si="33"/>
        <v>1997</v>
      </c>
      <c r="B2045" t="str">
        <f>VLOOKUP(A2045,SOURCE!B:S,15,0)</f>
        <v>ITM_U06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ITM_U06                       1997</v>
      </c>
    </row>
    <row r="2046" spans="1:4">
      <c r="A2046">
        <f t="shared" si="33"/>
        <v>1998</v>
      </c>
      <c r="B2046" t="str">
        <f>VLOOKUP(A2046,SOURCE!B:S,15,0)</f>
        <v>ITM_U08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ITM_U08                       1998</v>
      </c>
    </row>
    <row r="2047" spans="1:4">
      <c r="A2047">
        <f t="shared" si="33"/>
        <v>1999</v>
      </c>
      <c r="B2047" t="str">
        <f>VLOOKUP(A2047,SOURCE!B:S,15,0)</f>
        <v>ITM_U16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ITM_U16                       1999</v>
      </c>
    </row>
    <row r="2048" spans="1:4">
      <c r="A2048">
        <f t="shared" si="33"/>
        <v>2000</v>
      </c>
      <c r="B2048" t="str">
        <f>VLOOKUP(A2048,SOURCE!B:S,15,0)</f>
        <v>ITM_U32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ITM_U32                       2000</v>
      </c>
    </row>
    <row r="2049" spans="1:4">
      <c r="A2049">
        <f t="shared" si="33"/>
        <v>2001</v>
      </c>
      <c r="B2049" t="str">
        <f>VLOOKUP(A2049,SOURCE!B:S,15,0)</f>
        <v>ITM_U64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ITM_U64                       2001</v>
      </c>
    </row>
    <row r="2050" spans="1:4">
      <c r="A2050">
        <f t="shared" si="33"/>
        <v>2002</v>
      </c>
      <c r="B2050" t="str">
        <f>VLOOKUP(A2050,SOURCE!B:S,15,0)</f>
        <v>ITM_SL1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ITM_SL1                       2002</v>
      </c>
    </row>
    <row r="2051" spans="1:4">
      <c r="A2051">
        <f t="shared" si="33"/>
        <v>2003</v>
      </c>
      <c r="B2051" t="str">
        <f>VLOOKUP(A2051,SOURCE!B:S,15,0)</f>
        <v>ITM_SR1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ITM_SR1                       2003</v>
      </c>
    </row>
    <row r="2052" spans="1:4">
      <c r="A2052">
        <f t="shared" si="33"/>
        <v>2004</v>
      </c>
      <c r="B2052" t="str">
        <f>VLOOKUP(A2052,SOURCE!B:S,15,0)</f>
        <v>ITM_RL1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ITM_RL1                       2004</v>
      </c>
    </row>
    <row r="2053" spans="1:4">
      <c r="A2053">
        <f t="shared" si="33"/>
        <v>2005</v>
      </c>
      <c r="B2053" t="str">
        <f>VLOOKUP(A2053,SOURCE!B:S,15,0)</f>
        <v>ITM_RR1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ITM_RR1                       2005</v>
      </c>
    </row>
    <row r="2054" spans="1:4">
      <c r="A2054">
        <f t="shared" si="33"/>
        <v>2006</v>
      </c>
      <c r="B2054" t="str">
        <f>VLOOKUP(A2054,SOURCE!B:S,15,0)</f>
        <v>ITM_FWORD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ITM_FWORD                     2006</v>
      </c>
    </row>
    <row r="2055" spans="1:4">
      <c r="A2055">
        <f t="shared" si="33"/>
        <v>2007</v>
      </c>
      <c r="B2055" t="str">
        <f>VLOOKUP(A2055,SOURCE!B:S,15,0)</f>
        <v>ITM_FBYTE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ITM_FBYTE                     2007</v>
      </c>
    </row>
    <row r="2056" spans="1:4">
      <c r="A2056">
        <f t="shared" si="33"/>
        <v>2008</v>
      </c>
      <c r="B2056" t="str">
        <f>VLOOKUP(A2056,SOURCE!B:S,15,0)</f>
        <v>ITM_CLAIM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ITM_CLAIM                     2008</v>
      </c>
    </row>
    <row r="2057" spans="1:4">
      <c r="A2057">
        <f t="shared" ref="A2057:A2120" si="34">C2056</f>
        <v>2009</v>
      </c>
      <c r="B2057" t="str">
        <f>VLOOKUP(A2057,SOURCE!B:S,15,0)</f>
        <v>ITM_SHOIREP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ITM_SHOIREP                   2009</v>
      </c>
    </row>
    <row r="2058" spans="1:4">
      <c r="A2058">
        <f t="shared" si="34"/>
        <v>2010</v>
      </c>
      <c r="B2058" t="str">
        <f>VLOOKUP(A2058,SOURCE!B:S,15,0)</f>
        <v>ITM_SCALE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ITM_SCALE                     2010</v>
      </c>
    </row>
    <row r="2059" spans="1:4">
      <c r="A2059">
        <f t="shared" si="34"/>
        <v>2011</v>
      </c>
      <c r="B2059" t="str">
        <f>VLOOKUP(A2059,SOURCE!B:S,15,0)</f>
        <v>ITM_PLOTLS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ITM_PLOTLS                    2011</v>
      </c>
    </row>
    <row r="2060" spans="1:4">
      <c r="A2060">
        <f t="shared" si="34"/>
        <v>2012</v>
      </c>
      <c r="B2060" t="str">
        <f>VLOOKUP(A2060,SOURCE!B:S,15,0)</f>
        <v>ITM_PLINE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ITM_PLINE                     2012</v>
      </c>
    </row>
    <row r="2061" spans="1:4">
      <c r="A2061">
        <f t="shared" si="34"/>
        <v>2013</v>
      </c>
      <c r="B2061" t="str">
        <f>VLOOKUP(A2061,SOURCE!B:S,15,0)</f>
        <v>ITM_PCROS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ITM_PCROS                     2013</v>
      </c>
    </row>
    <row r="2062" spans="1:4">
      <c r="A2062">
        <f t="shared" si="34"/>
        <v>2014</v>
      </c>
      <c r="B2062" t="str">
        <f>VLOOKUP(A2062,SOURCE!B:S,15,0)</f>
        <v>ITM_PBOX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ITM_PBOX                      2014</v>
      </c>
    </row>
    <row r="2063" spans="1:4">
      <c r="A2063">
        <f t="shared" si="34"/>
        <v>2015</v>
      </c>
      <c r="B2063" t="str">
        <f>VLOOKUP(A2063,SOURCE!B:S,15,0)</f>
        <v>ITM_VECT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ITM_VECT                      2015</v>
      </c>
    </row>
    <row r="2064" spans="1:4">
      <c r="A2064">
        <f t="shared" si="34"/>
        <v>2016</v>
      </c>
      <c r="B2064" t="str">
        <f>VLOOKUP(A2064,SOURCE!B:S,15,0)</f>
        <v>ITM_NVECT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ITM_NVECT                     2016</v>
      </c>
    </row>
    <row r="2065" spans="1:4">
      <c r="A2065">
        <f t="shared" si="34"/>
        <v>2017</v>
      </c>
      <c r="B2065" t="str">
        <f>VLOOKUP(A2065,SOURCE!B:S,15,0)</f>
        <v>ITM_EXTX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ITM_EXTX                      2017</v>
      </c>
    </row>
    <row r="2066" spans="1:4">
      <c r="A2066">
        <f t="shared" si="34"/>
        <v>2018</v>
      </c>
      <c r="B2066" t="str">
        <f>VLOOKUP(A2066,SOURCE!B:S,15,0)</f>
        <v>ITM_EXTY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ITM_EXTY                      2018</v>
      </c>
    </row>
    <row r="2067" spans="1:4">
      <c r="A2067">
        <f t="shared" si="34"/>
        <v>2019</v>
      </c>
      <c r="B2067" t="str">
        <f>VLOOKUP(A2067,SOURCE!B:S,15,0)</f>
        <v>ITM_SLV2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ITM_SLV2                      2019</v>
      </c>
    </row>
    <row r="2068" spans="1:4">
      <c r="A2068">
        <f t="shared" si="34"/>
        <v>2020</v>
      </c>
      <c r="B2068" t="str">
        <f>VLOOKUP(A2068,SOURCE!B:S,15,0)</f>
        <v>ITM_SLV3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ITM_SLV3                      2020</v>
      </c>
    </row>
    <row r="2069" spans="1:4">
      <c r="A2069">
        <f t="shared" si="34"/>
        <v>2021</v>
      </c>
      <c r="B2069" t="str">
        <f>VLOOKUP(A2069,SOURCE!B:S,15,0)</f>
        <v>ITM_DEMO1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ITM_DEMO1                     2021</v>
      </c>
    </row>
    <row r="2070" spans="1:4">
      <c r="A2070">
        <f t="shared" si="34"/>
        <v>2022</v>
      </c>
      <c r="B2070" t="str">
        <f>VLOOKUP(A2070,SOURCE!B:S,15,0)</f>
        <v>ITM_DEMO2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ITM_DEMO2                     2022</v>
      </c>
    </row>
    <row r="2071" spans="1:4">
      <c r="A2071">
        <f t="shared" si="34"/>
        <v>2023</v>
      </c>
      <c r="B2071" t="str">
        <f>VLOOKUP(A2071,SOURCE!B:S,15,0)</f>
        <v>ITM_DEMO3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ITM_DEMO3                     2023</v>
      </c>
    </row>
    <row r="2072" spans="1:4">
      <c r="A2072">
        <f t="shared" si="34"/>
        <v>2024</v>
      </c>
      <c r="B2072" t="str">
        <f>VLOOKUP(A2072,SOURCE!B:S,15,0)</f>
        <v>ITM_DEMO4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ITM_DEMO4                     2024</v>
      </c>
    </row>
    <row r="2073" spans="1:4">
      <c r="A2073">
        <f t="shared" si="34"/>
        <v>2025</v>
      </c>
      <c r="B2073" t="str">
        <f>VLOOKUP(A2073,SOURCE!B:S,15,0)</f>
        <v>ITM_DEMO5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ITM_DEMO5                     2025</v>
      </c>
    </row>
    <row r="2074" spans="1:4">
      <c r="A2074">
        <f t="shared" si="34"/>
        <v>2026</v>
      </c>
      <c r="B2074" t="str">
        <f>VLOOKUP(A2074,SOURCE!B:S,15,0)</f>
        <v>ITM_DEMO6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ITM_DEMO6                     2026</v>
      </c>
    </row>
    <row r="2075" spans="1:4">
      <c r="A2075">
        <f t="shared" si="34"/>
        <v>2027</v>
      </c>
      <c r="B2075" t="str">
        <f>VLOOKUP(A2075,SOURCE!B:S,15,0)</f>
        <v>ITM_INTG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ITM_INTG                      2027</v>
      </c>
    </row>
    <row r="2076" spans="1:4">
      <c r="A2076">
        <f t="shared" si="34"/>
        <v>2028</v>
      </c>
      <c r="B2076" t="str">
        <f>VLOOKUP(A2076,SOURCE!B:S,15,0)</f>
        <v>ITM_DIFF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ITM_DIFF                      2028</v>
      </c>
    </row>
    <row r="2077" spans="1:4">
      <c r="A2077">
        <f t="shared" si="34"/>
        <v>2029</v>
      </c>
      <c r="B2077" t="str">
        <f>VLOOKUP(A2077,SOURCE!B:S,15,0)</f>
        <v>ITM_RMS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ITM_RMS                       2029</v>
      </c>
    </row>
    <row r="2078" spans="1:4">
      <c r="A2078">
        <f t="shared" si="34"/>
        <v>2030</v>
      </c>
      <c r="B2078" t="str">
        <f>VLOOKUP(A2078,SOURCE!B:S,15,0)</f>
        <v>ITM_SHADE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ITM_SHADE                     2030</v>
      </c>
    </row>
    <row r="2079" spans="1:4">
      <c r="A2079">
        <f t="shared" si="34"/>
        <v>2031</v>
      </c>
      <c r="B2079" t="str">
        <f>VLOOKUP(A2079,SOURCE!B:S,15,0)</f>
        <v>MNU_PLOT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MNU_PLOT                      2031</v>
      </c>
    </row>
    <row r="2080" spans="1:4">
      <c r="A2080">
        <f t="shared" si="34"/>
        <v>2032</v>
      </c>
      <c r="B2080" t="str">
        <f>VLOOKUP(A2080,SOURCE!B:S,15,0)</f>
        <v>CHR_num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CHR_num                       2032</v>
      </c>
    </row>
    <row r="2081" spans="1:4">
      <c r="A2081">
        <f t="shared" si="34"/>
        <v>2033</v>
      </c>
      <c r="B2081" t="str">
        <f>VLOOKUP(A2081,SOURCE!B:S,15,0)</f>
        <v>CHR_numL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CHR_numL                      2033</v>
      </c>
    </row>
    <row r="2082" spans="1:4">
      <c r="A2082">
        <f t="shared" si="34"/>
        <v>2034</v>
      </c>
      <c r="B2082" t="str">
        <f>VLOOKUP(A2082,SOURCE!B:S,15,0)</f>
        <v>CHR_numU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CHR_numU                      2034</v>
      </c>
    </row>
    <row r="2083" spans="1:4">
      <c r="A2083">
        <f t="shared" si="34"/>
        <v>2035</v>
      </c>
      <c r="B2083" t="str">
        <f>VLOOKUP(A2083,SOURCE!B:S,15,0)</f>
        <v>ITM_EEXCHR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ITM_EEXCHR                    2035</v>
      </c>
    </row>
    <row r="2084" spans="1:4">
      <c r="A2084">
        <f t="shared" si="34"/>
        <v>2036</v>
      </c>
      <c r="B2084" t="str">
        <f>VLOOKUP(A2084,SOURCE!B:S,15,0)</f>
        <v>ITM_CLGRF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ITM_CLGRF                     2036</v>
      </c>
    </row>
    <row r="2085" spans="1:4">
      <c r="A2085">
        <f t="shared" si="34"/>
        <v>2037</v>
      </c>
      <c r="B2085" t="str">
        <f>VLOOKUP(A2085,SOURCE!B:S,15,0)</f>
        <v>ITM_PZOOMX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ITM_PZOOMX                    2037</v>
      </c>
    </row>
    <row r="2086" spans="1:4">
      <c r="A2086">
        <f t="shared" si="34"/>
        <v>2038</v>
      </c>
      <c r="B2086" t="str">
        <f>VLOOKUP(A2086,SOURCE!B:S,15,0)</f>
        <v>ITM_PZOOMY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ITM_PZOOMY                    2038</v>
      </c>
    </row>
    <row r="2087" spans="1:4">
      <c r="A2087">
        <f t="shared" si="34"/>
        <v>2039</v>
      </c>
      <c r="B2087" t="str">
        <f>VLOOKUP(A2087,SOURCE!B:S,15,0)</f>
        <v>ITM_XSOLV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ITM_XSOLV                     2039</v>
      </c>
    </row>
    <row r="2088" spans="1:4">
      <c r="A2088">
        <f t="shared" si="34"/>
        <v>2040</v>
      </c>
      <c r="B2088" t="str">
        <f>VLOOKUP(A2088,SOURCE!B:S,15,0)</f>
        <v>ITM_XPLOT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ITM_XPLOT                     2040</v>
      </c>
    </row>
    <row r="2089" spans="1:4">
      <c r="A2089">
        <f t="shared" si="34"/>
        <v>2041</v>
      </c>
      <c r="B2089" t="str">
        <f>VLOOKUP(A2089,SOURCE!B:S,15,0)</f>
        <v>ITM_XDEMO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ITM_XDEMO                     2041</v>
      </c>
    </row>
    <row r="2090" spans="1:4">
      <c r="A2090">
        <f t="shared" si="34"/>
        <v>2042</v>
      </c>
      <c r="B2090" t="str">
        <f>VLOOKUP(A2090,SOURCE!B:S,15,0)</f>
        <v>ITM_PRN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ITM_PRN                       2042</v>
      </c>
    </row>
    <row r="2091" spans="1:4">
      <c r="A2091">
        <f t="shared" si="34"/>
        <v>2043</v>
      </c>
      <c r="B2091" t="str">
        <f>VLOOKUP(A2091,SOURCE!B:S,15,0)</f>
        <v>ITM_PLOT_XY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ITM_PLOT_XY                   2043</v>
      </c>
    </row>
    <row r="2092" spans="1:4">
      <c r="A2092">
        <f t="shared" si="34"/>
        <v>2044</v>
      </c>
      <c r="B2092" t="str">
        <f>VLOOKUP(A2092,SOURCE!B:S,15,0)</f>
        <v>ITM_3x1TOSTK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ITM_3x1TOSTK                  2044</v>
      </c>
    </row>
    <row r="2093" spans="1:4">
      <c r="A2093">
        <f t="shared" si="34"/>
        <v>2045</v>
      </c>
      <c r="B2093" t="str">
        <f>VLOOKUP(A2093,SOURCE!B:S,15,0)</f>
        <v>ITM_PLOTRST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ITM_PLOTRST                   2045</v>
      </c>
    </row>
    <row r="2094" spans="1:4">
      <c r="A2094">
        <f t="shared" si="34"/>
        <v>2046</v>
      </c>
      <c r="B2094" t="str">
        <f>VLOOKUP(A2094,SOURCE!B:S,15,0)</f>
        <v>ITM_STATDEMO0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ITM_STATDEMO0                 2046</v>
      </c>
    </row>
    <row r="2095" spans="1:4">
      <c r="A2095">
        <f t="shared" si="34"/>
        <v>2047</v>
      </c>
      <c r="B2095" t="str">
        <f>VLOOKUP(A2095,SOURCE!B:S,15,0)</f>
        <v xml:space="preserve">ITM_STATDEMO1   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ITM_STATDEMO1                 2047</v>
      </c>
    </row>
    <row r="2096" spans="1:4">
      <c r="A2096">
        <f t="shared" si="34"/>
        <v>2048</v>
      </c>
      <c r="B2096" t="str">
        <f>VLOOKUP(A2096,SOURCE!B:S,15,0)</f>
        <v xml:space="preserve">ITM_STATDEMO2   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ITM_STATDEMO2                 2048</v>
      </c>
    </row>
    <row r="2097" spans="1:4">
      <c r="A2097">
        <f t="shared" si="34"/>
        <v>2049</v>
      </c>
      <c r="B2097" t="str">
        <f>VLOOKUP(A2097,SOURCE!B:S,15,0)</f>
        <v>ITM_STATDEM105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ITM_STATDEM105                2049</v>
      </c>
    </row>
    <row r="2098" spans="1:4">
      <c r="A2098">
        <f t="shared" si="34"/>
        <v>2050</v>
      </c>
      <c r="B2098" t="str">
        <f>VLOOKUP(A2098,SOURCE!B:S,15,0)</f>
        <v>ITM_STATDEM107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ITM_STATDEM107                2050</v>
      </c>
    </row>
    <row r="2099" spans="1:4">
      <c r="A2099">
        <f t="shared" si="34"/>
        <v>2051</v>
      </c>
      <c r="B2099" t="str">
        <f>VLOOKUP(A2099,SOURCE!B:S,15,0)</f>
        <v>ITM_STATDEM109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ITM_STATDEM109                2051</v>
      </c>
    </row>
    <row r="2100" spans="1:4">
      <c r="A2100">
        <f t="shared" si="34"/>
        <v>2052</v>
      </c>
      <c r="B2100" t="str">
        <f>VLOOKUP(A2100,SOURCE!B:S,15,0)</f>
        <v>ITM_T_EXPF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ITM_T_EXPF                    2052</v>
      </c>
    </row>
    <row r="2101" spans="1:4">
      <c r="A2101">
        <f t="shared" si="34"/>
        <v>2053</v>
      </c>
      <c r="B2101" t="str">
        <f>VLOOKUP(A2101,SOURCE!B:S,15,0)</f>
        <v>ITM_T_LINF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ITM_T_LINF                    2053</v>
      </c>
    </row>
    <row r="2102" spans="1:4">
      <c r="A2102">
        <f t="shared" si="34"/>
        <v>2054</v>
      </c>
      <c r="B2102" t="str">
        <f>VLOOKUP(A2102,SOURCE!B:S,15,0)</f>
        <v>ITM_T_LOGF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ITM_T_LOGF                    2054</v>
      </c>
    </row>
    <row r="2103" spans="1:4">
      <c r="A2103">
        <f t="shared" si="34"/>
        <v>2055</v>
      </c>
      <c r="B2103" t="str">
        <f>VLOOKUP(A2103,SOURCE!B:S,15,0)</f>
        <v>ITM_T_ORTHOF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ITM_T_ORTHOF                  2055</v>
      </c>
    </row>
    <row r="2104" spans="1:4">
      <c r="A2104">
        <f t="shared" si="34"/>
        <v>2056</v>
      </c>
      <c r="B2104" t="str">
        <f>VLOOKUP(A2104,SOURCE!B:S,15,0)</f>
        <v>ITM_T_POWERF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ITM_T_POWERF                  2056</v>
      </c>
    </row>
    <row r="2105" spans="1:4">
      <c r="A2105">
        <f t="shared" si="34"/>
        <v>2057</v>
      </c>
      <c r="B2105" t="str">
        <f>VLOOKUP(A2105,SOURCE!B:S,15,0)</f>
        <v>ITM_T_GAUSSF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ITM_T_GAUSSF                  2057</v>
      </c>
    </row>
    <row r="2106" spans="1:4">
      <c r="A2106">
        <f t="shared" si="34"/>
        <v>2058</v>
      </c>
      <c r="B2106" t="str">
        <f>VLOOKUP(A2106,SOURCE!B:S,15,0)</f>
        <v>ITM_T_CAUCHF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ITM_T_CAUCHF                  2058</v>
      </c>
    </row>
    <row r="2107" spans="1:4">
      <c r="A2107">
        <f t="shared" si="34"/>
        <v>2059</v>
      </c>
      <c r="B2107" t="str">
        <f>VLOOKUP(A2107,SOURCE!B:S,15,0)</f>
        <v>ITM_T_PARABF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ITM_T_PARABF                  2059</v>
      </c>
    </row>
    <row r="2108" spans="1:4">
      <c r="A2108">
        <f t="shared" si="34"/>
        <v>2060</v>
      </c>
      <c r="B2108" t="str">
        <f>VLOOKUP(A2108,SOURCE!B:S,15,0)</f>
        <v>ITM_T_HYPF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ITM_T_HYPF                    2060</v>
      </c>
    </row>
    <row r="2109" spans="1:4">
      <c r="A2109">
        <f t="shared" si="34"/>
        <v>2061</v>
      </c>
      <c r="B2109" t="str">
        <f>VLOOKUP(A2109,SOURCE!B:S,15,0)</f>
        <v>ITM_T_ROOTF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ITM_T_ROOTF                   2061</v>
      </c>
    </row>
    <row r="2110" spans="1:4">
      <c r="A2110">
        <f t="shared" si="34"/>
        <v>2062</v>
      </c>
      <c r="B2110" t="str">
        <f>VLOOKUP(A2110,SOURCE!B:S,15,0)</f>
        <v>ITM_RSTF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ITM_RSTF                      2062</v>
      </c>
    </row>
    <row r="2111" spans="1:4">
      <c r="A2111">
        <f t="shared" si="34"/>
        <v>2063</v>
      </c>
      <c r="B2111" t="str">
        <f>VLOOKUP(A2111,SOURCE!B:S,15,0)</f>
        <v>ITM_EXFRAC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ITM_EXFRAC                    2063</v>
      </c>
    </row>
    <row r="2112" spans="1:4">
      <c r="A2112">
        <f t="shared" si="34"/>
        <v>2064</v>
      </c>
      <c r="B2112" t="str">
        <f>VLOOKUP(A2112,SOURCE!B:S,15,0)</f>
        <v>ITM_XXSLV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ITM_XXSLV                     2064</v>
      </c>
    </row>
    <row r="2113" spans="1:4">
      <c r="A2113">
        <f t="shared" si="34"/>
        <v>2065</v>
      </c>
      <c r="B2113" t="str">
        <f>VLOOKUP(A2113,SOURCE!B:S,15,0)</f>
        <v>ITM_XXPLT</v>
      </c>
      <c r="C2113" t="str">
        <f>IF(
ISNUMBER(INDEX(SOURCE!B:B,MATCH(A2113,SOURCE!B:B,0)+1)),
  VALUE(INDEX(SOURCE!B:B,MATCH(A2113,SOURCE!B:B,0)+1)),
  "")</f>
        <v/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ITM_XXPLT                     2065</v>
      </c>
    </row>
    <row r="2114" spans="1:4">
      <c r="A2114" t="str">
        <f t="shared" si="34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4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4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4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4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4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4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ref="A2121:A2184" si="35">C2120</f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5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ref="A2185:A2248" si="36">C2184</f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6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ref="A2249:A2282" si="37">C2248</f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VLOOKUP(A2283,SOURCE!B:S,12,0)&amp;IF(SOURCE!$AA$2-LEN(VLOOKUP(A2283,SOURCE!B:S,12,0))&gt;=0,REPT(" ",SOURCE!$AA$2-LEN(VLOOKUP(A2283,SOURCE!B:S,12,0))),"")&amp;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VLOOKUP(A2284,SOURCE!B:S,12,0)&amp;IF(SOURCE!$AA$2-LEN(VLOOKUP(A2284,SOURCE!B:S,12,0))&gt;=0,REPT(" ",SOURCE!$AA$2-LEN(VLOOKUP(A2284,SOURCE!B:S,12,0))),"")&amp;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VLOOKUP(A2285,SOURCE!B:S,12,0)&amp;IF(SOURCE!$AA$2-LEN(VLOOKUP(A2285,SOURCE!B:S,12,0))&gt;=0,REPT(" ",SOURCE!$AA$2-LEN(VLOOKUP(A2285,SOURCE!B:S,12,0))),"")&amp;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VLOOKUP(A2286,SOURCE!B:S,12,0)&amp;IF(SOURCE!$AA$2-LEN(VLOOKUP(A2286,SOURCE!B:S,12,0))&gt;=0,REPT(" ",SOURCE!$AA$2-LEN(VLOOKUP(A2286,SOURCE!B:S,12,0))),"")&amp;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VLOOKUP(A2287,SOURCE!B:S,12,0)&amp;IF(SOURCE!$AA$2-LEN(VLOOKUP(A2287,SOURCE!B:S,12,0))&gt;=0,REPT(" ",SOURCE!$AA$2-LEN(VLOOKUP(A2287,SOURCE!B:S,12,0))),"")&amp;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VLOOKUP(A2288,SOURCE!B:S,12,0)&amp;IF(SOURCE!$AA$2-LEN(VLOOKUP(A2288,SOURCE!B:S,12,0))&gt;=0,REPT(" ",SOURCE!$AA$2-LEN(VLOOKUP(A2288,SOURCE!B:S,12,0))),"")&amp;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VLOOKUP(A2289,SOURCE!B:S,12,0)&amp;IF(SOURCE!$AA$2-LEN(VLOOKUP(A2289,SOURCE!B:S,12,0))&gt;=0,REPT(" ",SOURCE!$AA$2-LEN(VLOOKUP(A2289,SOURCE!B:S,12,0))),"")&amp;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VLOOKUP(A2290,SOURCE!B:S,12,0)&amp;IF(SOURCE!$AA$2-LEN(VLOOKUP(A2290,SOURCE!B:S,12,0))&gt;=0,REPT(" ",SOURCE!$AA$2-LEN(VLOOKUP(A2290,SOURCE!B:S,12,0))),"")&amp;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VLOOKUP(A2291,SOURCE!B:S,12,0)&amp;IF(SOURCE!$AA$2-LEN(VLOOKUP(A2291,SOURCE!B:S,12,0))&gt;=0,REPT(" ",SOURCE!$AA$2-LEN(VLOOKUP(A2291,SOURCE!B:S,12,0))),"")&amp;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VLOOKUP(A2292,SOURCE!B:S,12,0)&amp;IF(SOURCE!$AA$2-LEN(VLOOKUP(A2292,SOURCE!B:S,12,0))&gt;=0,REPT(" ",SOURCE!$AA$2-LEN(VLOOKUP(A2292,SOURCE!B:S,12,0))),"")&amp;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VLOOKUP(A2293,SOURCE!B:S,12,0)&amp;IF(SOURCE!$AA$2-LEN(VLOOKUP(A2293,SOURCE!B:S,12,0))&gt;=0,REPT(" ",SOURCE!$AA$2-LEN(VLOOKUP(A2293,SOURCE!B:S,12,0))),"")&amp;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VLOOKUP(A2294,SOURCE!B:S,12,0)&amp;IF(SOURCE!$AA$2-LEN(VLOOKUP(A2294,SOURCE!B:S,12,0))&gt;=0,REPT(" ",SOURCE!$AA$2-LEN(VLOOKUP(A2294,SOURCE!B:S,12,0))),"")&amp;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VLOOKUP(A2295,SOURCE!B:S,12,0)&amp;IF(SOURCE!$AA$2-LEN(VLOOKUP(A2295,SOURCE!B:S,12,0))&gt;=0,REPT(" ",SOURCE!$AA$2-LEN(VLOOKUP(A2295,SOURCE!B:S,12,0))),"")&amp;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VLOOKUP(A2296,SOURCE!B:S,12,0)&amp;IF(SOURCE!$AA$2-LEN(VLOOKUP(A2296,SOURCE!B:S,12,0))&gt;=0,REPT(" ",SOURCE!$AA$2-LEN(VLOOKUP(A2296,SOURCE!B:S,12,0))),"")&amp;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VLOOKUP(A2297,SOURCE!B:S,12,0)&amp;IF(SOURCE!$AA$2-LEN(VLOOKUP(A2297,SOURCE!B:S,12,0))&gt;=0,REPT(" ",SOURCE!$AA$2-LEN(VLOOKUP(A2297,SOURCE!B:S,12,0))),"")&amp;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VLOOKUP(A2298,SOURCE!B:S,12,0)&amp;IF(SOURCE!$AA$2-LEN(VLOOKUP(A2298,SOURCE!B:S,12,0))&gt;=0,REPT(" ",SOURCE!$AA$2-LEN(VLOOKUP(A2298,SOURCE!B:S,12,0))),"")&amp;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VLOOKUP(A2299,SOURCE!B:S,12,0)&amp;IF(SOURCE!$AA$2-LEN(VLOOKUP(A2299,SOURCE!B:S,12,0))&gt;=0,REPT(" ",SOURCE!$AA$2-LEN(VLOOKUP(A2299,SOURCE!B:S,12,0))),"")&amp;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VLOOKUP(A2300,SOURCE!B:S,12,0)&amp;IF(SOURCE!$AA$2-LEN(VLOOKUP(A2300,SOURCE!B:S,12,0))&gt;=0,REPT(" ",SOURCE!$AA$2-LEN(VLOOKUP(A2300,SOURCE!B:S,12,0))),"")&amp;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VLOOKUP(A2301,SOURCE!B:S,12,0)&amp;IF(SOURCE!$AA$2-LEN(VLOOKUP(A2301,SOURCE!B:S,12,0))&gt;=0,REPT(" ",SOURCE!$AA$2-LEN(VLOOKUP(A2301,SOURCE!B:S,12,0))),"")&amp;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VLOOKUP(A2302,SOURCE!B:S,12,0)&amp;IF(SOURCE!$AA$2-LEN(VLOOKUP(A2302,SOURCE!B:S,12,0))&gt;=0,REPT(" ",SOURCE!$AA$2-LEN(VLOOKUP(A2302,SOURCE!B:S,12,0))),"")&amp;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VLOOKUP(A2303,SOURCE!B:S,12,0)&amp;IF(SOURCE!$AA$2-LEN(VLOOKUP(A2303,SOURCE!B:S,12,0))&gt;=0,REPT(" ",SOURCE!$AA$2-LEN(VLOOKUP(A2303,SOURCE!B:S,12,0))),"")&amp;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VLOOKUP(A2304,SOURCE!B:S,12,0)&amp;IF(SOURCE!$AA$2-LEN(VLOOKUP(A2304,SOURCE!B:S,12,0))&gt;=0,REPT(" ",SOURCE!$AA$2-LEN(VLOOKUP(A2304,SOURCE!B:S,12,0))),"")&amp;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VLOOKUP(A2305,SOURCE!B:S,12,0)&amp;IF(SOURCE!$AA$2-LEN(VLOOKUP(A2305,SOURCE!B:S,12,0))&gt;=0,REPT(" ",SOURCE!$AA$2-LEN(VLOOKUP(A2305,SOURCE!B:S,12,0))),"")&amp;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VLOOKUP(A2306,SOURCE!B:S,12,0)&amp;IF(SOURCE!$AA$2-LEN(VLOOKUP(A2306,SOURCE!B:S,12,0))&gt;=0,REPT(" ",SOURCE!$AA$2-LEN(VLOOKUP(A2306,SOURCE!B:S,12,0))),"")&amp;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VLOOKUP(A2307,SOURCE!B:S,12,0)&amp;IF(SOURCE!$AA$2-LEN(VLOOKUP(A2307,SOURCE!B:S,12,0))&gt;=0,REPT(" ",SOURCE!$AA$2-LEN(VLOOKUP(A2307,SOURCE!B:S,12,0))),"")&amp;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VLOOKUP(A2308,SOURCE!B:S,12,0)&amp;IF(SOURCE!$AA$2-LEN(VLOOKUP(A2308,SOURCE!B:S,12,0))&gt;=0,REPT(" ",SOURCE!$AA$2-LEN(VLOOKUP(A2308,SOURCE!B:S,12,0))),"")&amp;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VLOOKUP(A2309,SOURCE!B:S,12,0)&amp;IF(SOURCE!$AA$2-LEN(VLOOKUP(A2309,SOURCE!B:S,12,0))&gt;=0,REPT(" ",SOURCE!$AA$2-LEN(VLOOKUP(A2309,SOURCE!B:S,12,0))),"")&amp;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VLOOKUP(A2310,SOURCE!B:S,12,0)&amp;IF(SOURCE!$AA$2-LEN(VLOOKUP(A2310,SOURCE!B:S,12,0))&gt;=0,REPT(" ",SOURCE!$AA$2-LEN(VLOOKUP(A2310,SOURCE!B:S,12,0))),"")&amp;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VLOOKUP(A2311,SOURCE!B:S,12,0)&amp;IF(SOURCE!$AA$2-LEN(VLOOKUP(A2311,SOURCE!B:S,12,0))&gt;=0,REPT(" ",SOURCE!$AA$2-LEN(VLOOKUP(A2311,SOURCE!B:S,12,0))),"")&amp;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VLOOKUP(A2312,SOURCE!B:S,12,0)&amp;IF(SOURCE!$AA$2-LEN(VLOOKUP(A2312,SOURCE!B:S,12,0))&gt;=0,REPT(" ",SOURCE!$AA$2-LEN(VLOOKUP(A2312,SOURCE!B:S,12,0))),"")&amp;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VLOOKUP(A2313,SOURCE!B:S,12,0)&amp;IF(SOURCE!$AA$2-LEN(VLOOKUP(A2313,SOURCE!B:S,12,0))&gt;=0,REPT(" ",SOURCE!$AA$2-LEN(VLOOKUP(A2313,SOURCE!B:S,12,0))),"")&amp;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VLOOKUP(A2314,SOURCE!B:S,12,0)&amp;IF(SOURCE!$AA$2-LEN(VLOOKUP(A2314,SOURCE!B:S,12,0))&gt;=0,REPT(" ",SOURCE!$AA$2-LEN(VLOOKUP(A2314,SOURCE!B:S,12,0))),"")&amp;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VLOOKUP(A2315,SOURCE!B:S,12,0)&amp;IF(SOURCE!$AA$2-LEN(VLOOKUP(A2315,SOURCE!B:S,12,0))&gt;=0,REPT(" ",SOURCE!$AA$2-LEN(VLOOKUP(A2315,SOURCE!B:S,12,0))),"")&amp;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VLOOKUP(A2316,SOURCE!B:S,12,0)&amp;IF(SOURCE!$AA$2-LEN(VLOOKUP(A2316,SOURCE!B:S,12,0))&gt;=0,REPT(" ",SOURCE!$AA$2-LEN(VLOOKUP(A2316,SOURCE!B:S,12,0))),"")&amp;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VLOOKUP(A2317,SOURCE!B:S,12,0)&amp;IF(SOURCE!$AA$2-LEN(VLOOKUP(A2317,SOURCE!B:S,12,0))&gt;=0,REPT(" ",SOURCE!$AA$2-LEN(VLOOKUP(A2317,SOURCE!B:S,12,0))),"")&amp;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VLOOKUP(A2318,SOURCE!B:S,12,0)&amp;IF(SOURCE!$AA$2-LEN(VLOOKUP(A2318,SOURCE!B:S,12,0))&gt;=0,REPT(" ",SOURCE!$AA$2-LEN(VLOOKUP(A2318,SOURCE!B:S,12,0))),"")&amp;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VLOOKUP(A2319,SOURCE!B:S,12,0)&amp;IF(SOURCE!$AA$2-LEN(VLOOKUP(A2319,SOURCE!B:S,12,0))&gt;=0,REPT(" ",SOURCE!$AA$2-LEN(VLOOKUP(A2319,SOURCE!B:S,12,0))),"")&amp;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VLOOKUP(A2320,SOURCE!B:S,12,0)&amp;IF(SOURCE!$AA$2-LEN(VLOOKUP(A2320,SOURCE!B:S,12,0))&gt;=0,REPT(" ",SOURCE!$AA$2-LEN(VLOOKUP(A2320,SOURCE!B:S,12,0))),"")&amp;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VLOOKUP(A2321,SOURCE!B:S,12,0)&amp;IF(SOURCE!$AA$2-LEN(VLOOKUP(A2321,SOURCE!B:S,12,0))&gt;=0,REPT(" ",SOURCE!$AA$2-LEN(VLOOKUP(A2321,SOURCE!B:S,12,0))),"")&amp;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VLOOKUP(A2322,SOURCE!B:S,12,0)&amp;IF(SOURCE!$AA$2-LEN(VLOOKUP(A2322,SOURCE!B:S,12,0))&gt;=0,REPT(" ",SOURCE!$AA$2-LEN(VLOOKUP(A2322,SOURCE!B:S,12,0))),"")&amp;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VLOOKUP(A2323,SOURCE!B:S,12,0)&amp;IF(SOURCE!$AA$2-LEN(VLOOKUP(A2323,SOURCE!B:S,12,0))&gt;=0,REPT(" ",SOURCE!$AA$2-LEN(VLOOKUP(A2323,SOURCE!B:S,12,0))),"")&amp;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VLOOKUP(A2324,SOURCE!B:S,12,0)&amp;IF(SOURCE!$AA$2-LEN(VLOOKUP(A2324,SOURCE!B:S,12,0))&gt;=0,REPT(" ",SOURCE!$AA$2-LEN(VLOOKUP(A2324,SOURCE!B:S,12,0))),"")&amp;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VLOOKUP(A2325,SOURCE!B:S,12,0)&amp;IF(SOURCE!$AA$2-LEN(VLOOKUP(A2325,SOURCE!B:S,12,0))&gt;=0,REPT(" ",SOURCE!$AA$2-LEN(VLOOKUP(A2325,SOURCE!B:S,12,0))),"")&amp;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VLOOKUP(A2326,SOURCE!B:S,12,0)&amp;IF(SOURCE!$AA$2-LEN(VLOOKUP(A2326,SOURCE!B:S,12,0))&gt;=0,REPT(" ",SOURCE!$AA$2-LEN(VLOOKUP(A2326,SOURCE!B:S,12,0))),"")&amp;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VLOOKUP(A2327,SOURCE!B:S,12,0)&amp;IF(SOURCE!$AA$2-LEN(VLOOKUP(A2327,SOURCE!B:S,12,0))&gt;=0,REPT(" ",SOURCE!$AA$2-LEN(VLOOKUP(A2327,SOURCE!B:S,12,0))),"")&amp;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VLOOKUP(A2328,SOURCE!B:S,12,0)&amp;IF(SOURCE!$AA$2-LEN(VLOOKUP(A2328,SOURCE!B:S,12,0))&gt;=0,REPT(" ",SOURCE!$AA$2-LEN(VLOOKUP(A2328,SOURCE!B:S,12,0))),"")&amp;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VLOOKUP(A2329,SOURCE!B:S,12,0)&amp;IF(SOURCE!$AA$2-LEN(VLOOKUP(A2329,SOURCE!B:S,12,0))&gt;=0,REPT(" ",SOURCE!$AA$2-LEN(VLOOKUP(A2329,SOURCE!B:S,12,0))),"")&amp;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VLOOKUP(A2330,SOURCE!B:S,12,0)&amp;IF(SOURCE!$AA$2-LEN(VLOOKUP(A2330,SOURCE!B:S,12,0))&gt;=0,REPT(" ",SOURCE!$AA$2-LEN(VLOOKUP(A2330,SOURCE!B:S,12,0))),"")&amp;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VLOOKUP(A2331,SOURCE!B:S,12,0)&amp;IF(SOURCE!$AA$2-LEN(VLOOKUP(A2331,SOURCE!B:S,12,0))&gt;=0,REPT(" ",SOURCE!$AA$2-LEN(VLOOKUP(A2331,SOURCE!B:S,12,0))),"")&amp;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VLOOKUP(A2332,SOURCE!B:S,12,0)&amp;IF(SOURCE!$AA$2-LEN(VLOOKUP(A2332,SOURCE!B:S,12,0))&gt;=0,REPT(" ",SOURCE!$AA$2-LEN(VLOOKUP(A2332,SOURCE!B:S,12,0))),"")&amp;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VLOOKUP(A2333,SOURCE!B:S,12,0)&amp;IF(SOURCE!$AA$2-LEN(VLOOKUP(A2333,SOURCE!B:S,12,0))&gt;=0,REPT(" ",SOURCE!$AA$2-LEN(VLOOKUP(A2333,SOURCE!B:S,12,0))),"")&amp;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VLOOKUP(A2334,SOURCE!B:S,12,0)&amp;IF(SOURCE!$AA$2-LEN(VLOOKUP(A2334,SOURCE!B:S,12,0))&gt;=0,REPT(" ",SOURCE!$AA$2-LEN(VLOOKUP(A2334,SOURCE!B:S,12,0))),"")&amp;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VLOOKUP(A2335,SOURCE!B:S,12,0)&amp;IF(SOURCE!$AA$2-LEN(VLOOKUP(A2335,SOURCE!B:S,12,0))&gt;=0,REPT(" ",SOURCE!$AA$2-LEN(VLOOKUP(A2335,SOURCE!B:S,12,0))),"")&amp;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VLOOKUP(A2336,SOURCE!B:S,12,0)&amp;IF(SOURCE!$AA$2-LEN(VLOOKUP(A2336,SOURCE!B:S,12,0))&gt;=0,REPT(" ",SOURCE!$AA$2-LEN(VLOOKUP(A2336,SOURCE!B:S,12,0))),"")&amp;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VLOOKUP(A2337,SOURCE!B:S,12,0)&amp;IF(SOURCE!$AA$2-LEN(VLOOKUP(A2337,SOURCE!B:S,12,0))&gt;=0,REPT(" ",SOURCE!$AA$2-LEN(VLOOKUP(A2337,SOURCE!B:S,12,0))),"")&amp;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VLOOKUP(A2338,SOURCE!B:S,12,0)&amp;IF(SOURCE!$AA$2-LEN(VLOOKUP(A2338,SOURCE!B:S,12,0))&gt;=0,REPT(" ",SOURCE!$AA$2-LEN(VLOOKUP(A2338,SOURCE!B:S,12,0))),"")&amp;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VLOOKUP(A2339,SOURCE!B:S,12,0)&amp;IF(SOURCE!$AA$2-LEN(VLOOKUP(A2339,SOURCE!B:S,12,0))&gt;=0,REPT(" ",SOURCE!$AA$2-LEN(VLOOKUP(A2339,SOURCE!B:S,12,0))),"")&amp;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VLOOKUP(A2340,SOURCE!B:S,12,0)&amp;IF(SOURCE!$AA$2-LEN(VLOOKUP(A2340,SOURCE!B:S,12,0))&gt;=0,REPT(" ",SOURCE!$AA$2-LEN(VLOOKUP(A2340,SOURCE!B:S,12,0))),"")&amp;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VLOOKUP(A2341,SOURCE!B:S,12,0)&amp;IF(SOURCE!$AA$2-LEN(VLOOKUP(A2341,SOURCE!B:S,12,0))&gt;=0,REPT(" ",SOURCE!$AA$2-LEN(VLOOKUP(A2341,SOURCE!B:S,12,0))),"")&amp;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VLOOKUP(A2342,SOURCE!B:S,12,0)&amp;IF(SOURCE!$AA$2-LEN(VLOOKUP(A2342,SOURCE!B:S,12,0))&gt;=0,REPT(" ",SOURCE!$AA$2-LEN(VLOOKUP(A2342,SOURCE!B:S,12,0))),"")&amp;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VLOOKUP(A2343,SOURCE!B:S,12,0)&amp;IF(SOURCE!$AA$2-LEN(VLOOKUP(A2343,SOURCE!B:S,12,0))&gt;=0,REPT(" ",SOURCE!$AA$2-LEN(VLOOKUP(A2343,SOURCE!B:S,12,0))),"")&amp;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VLOOKUP(A2344,SOURCE!B:S,12,0)&amp;IF(SOURCE!$AA$2-LEN(VLOOKUP(A2344,SOURCE!B:S,12,0))&gt;=0,REPT(" ",SOURCE!$AA$2-LEN(VLOOKUP(A2344,SOURCE!B:S,12,0))),"")&amp;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VLOOKUP(A2345,SOURCE!B:S,12,0)&amp;IF(SOURCE!$AA$2-LEN(VLOOKUP(A2345,SOURCE!B:S,12,0))&gt;=0,REPT(" ",SOURCE!$AA$2-LEN(VLOOKUP(A2345,SOURCE!B:S,12,0))),"")&amp;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VLOOKUP(A2346,SOURCE!B:S,12,0)&amp;IF(SOURCE!$AA$2-LEN(VLOOKUP(A2346,SOURCE!B:S,12,0))&gt;=0,REPT(" ",SOURCE!$AA$2-LEN(VLOOKUP(A2346,SOURCE!B:S,12,0))),"")&amp;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VLOOKUP(A2347,SOURCE!B:S,12,0)&amp;IF(SOURCE!$AA$2-LEN(VLOOKUP(A2347,SOURCE!B:S,12,0))&gt;=0,REPT(" ",SOURCE!$AA$2-LEN(VLOOKUP(A2347,SOURCE!B:S,12,0))),"")&amp;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VLOOKUP(A2348,SOURCE!B:S,12,0)&amp;IF(SOURCE!$AA$2-LEN(VLOOKUP(A2348,SOURCE!B:S,12,0))&gt;=0,REPT(" ",SOURCE!$AA$2-LEN(VLOOKUP(A2348,SOURCE!B:S,12,0))),"")&amp;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VLOOKUP(A2349,SOURCE!B:S,12,0)&amp;IF(SOURCE!$AA$2-LEN(VLOOKUP(A2349,SOURCE!B:S,12,0))&gt;=0,REPT(" ",SOURCE!$AA$2-LEN(VLOOKUP(A2349,SOURCE!B:S,12,0))),"")&amp;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VLOOKUP(A2350,SOURCE!B:S,12,0)&amp;IF(SOURCE!$AA$2-LEN(VLOOKUP(A2350,SOURCE!B:S,12,0))&gt;=0,REPT(" ",SOURCE!$AA$2-LEN(VLOOKUP(A2350,SOURCE!B:S,12,0))),"")&amp;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VLOOKUP(A2351,SOURCE!B:S,12,0)&amp;IF(SOURCE!$AA$2-LEN(VLOOKUP(A2351,SOURCE!B:S,12,0))&gt;=0,REPT(" ",SOURCE!$AA$2-LEN(VLOOKUP(A2351,SOURCE!B:S,12,0))),"")&amp;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VLOOKUP(A2352,SOURCE!B:S,12,0)&amp;IF(SOURCE!$AA$2-LEN(VLOOKUP(A2352,SOURCE!B:S,12,0))&gt;=0,REPT(" ",SOURCE!$AA$2-LEN(VLOOKUP(A2352,SOURCE!B:S,12,0))),"")&amp;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VLOOKUP(A2353,SOURCE!B:S,12,0)&amp;IF(SOURCE!$AA$2-LEN(VLOOKUP(A2353,SOURCE!B:S,12,0))&gt;=0,REPT(" ",SOURCE!$AA$2-LEN(VLOOKUP(A2353,SOURCE!B:S,12,0))),"")&amp;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VLOOKUP(A2354,SOURCE!B:S,12,0)&amp;IF(SOURCE!$AA$2-LEN(VLOOKUP(A2354,SOURCE!B:S,12,0))&gt;=0,REPT(" ",SOURCE!$AA$2-LEN(VLOOKUP(A2354,SOURCE!B:S,12,0))),"")&amp;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VLOOKUP(A2355,SOURCE!B:S,12,0)&amp;IF(SOURCE!$AA$2-LEN(VLOOKUP(A2355,SOURCE!B:S,12,0))&gt;=0,REPT(" ",SOURCE!$AA$2-LEN(VLOOKUP(A2355,SOURCE!B:S,12,0))),"")&amp;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VLOOKUP(A2356,SOURCE!B:S,12,0)&amp;IF(SOURCE!$AA$2-LEN(VLOOKUP(A2356,SOURCE!B:S,12,0))&gt;=0,REPT(" ",SOURCE!$AA$2-LEN(VLOOKUP(A2356,SOURCE!B:S,12,0))),"")&amp;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VLOOKUP(A2357,SOURCE!B:S,12,0)&amp;IF(SOURCE!$AA$2-LEN(VLOOKUP(A2357,SOURCE!B:S,12,0))&gt;=0,REPT(" ",SOURCE!$AA$2-LEN(VLOOKUP(A2357,SOURCE!B:S,12,0))),"")&amp;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VLOOKUP(A2358,SOURCE!B:S,12,0)&amp;IF(SOURCE!$AA$2-LEN(VLOOKUP(A2358,SOURCE!B:S,12,0))&gt;=0,REPT(" ",SOURCE!$AA$2-LEN(VLOOKUP(A2358,SOURCE!B:S,12,0))),"")&amp;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VLOOKUP(A2359,SOURCE!B:S,12,0)&amp;IF(SOURCE!$AA$2-LEN(VLOOKUP(A2359,SOURCE!B:S,12,0))&gt;=0,REPT(" ",SOURCE!$AA$2-LEN(VLOOKUP(A2359,SOURCE!B:S,12,0))),"")&amp;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VLOOKUP(A2360,SOURCE!B:S,12,0)&amp;IF(SOURCE!$AA$2-LEN(VLOOKUP(A2360,SOURCE!B:S,12,0))&gt;=0,REPT(" ",SOURCE!$AA$2-LEN(VLOOKUP(A2360,SOURCE!B:S,12,0))),"")&amp;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VLOOKUP(A2361,SOURCE!B:S,12,0)&amp;IF(SOURCE!$AA$2-LEN(VLOOKUP(A2361,SOURCE!B:S,12,0))&gt;=0,REPT(" ",SOURCE!$AA$2-LEN(VLOOKUP(A2361,SOURCE!B:S,12,0))),"")&amp;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VLOOKUP(A2362,SOURCE!B:S,12,0)&amp;IF(SOURCE!$AA$2-LEN(VLOOKUP(A2362,SOURCE!B:S,12,0))&gt;=0,REPT(" ",SOURCE!$AA$2-LEN(VLOOKUP(A2362,SOURCE!B:S,12,0))),"")&amp;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VLOOKUP(A2363,SOURCE!B:S,12,0)&amp;IF(SOURCE!$AA$2-LEN(VLOOKUP(A2363,SOURCE!B:S,12,0))&gt;=0,REPT(" ",SOURCE!$AA$2-LEN(VLOOKUP(A2363,SOURCE!B:S,12,0))),"")&amp;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VLOOKUP(A2364,SOURCE!B:S,12,0)&amp;IF(SOURCE!$AA$2-LEN(VLOOKUP(A2364,SOURCE!B:S,12,0))&gt;=0,REPT(" ",SOURCE!$AA$2-LEN(VLOOKUP(A2364,SOURCE!B:S,12,0))),"")&amp;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VLOOKUP(A2365,SOURCE!B:S,12,0)&amp;IF(SOURCE!$AA$2-LEN(VLOOKUP(A2365,SOURCE!B:S,12,0))&gt;=0,REPT(" ",SOURCE!$AA$2-LEN(VLOOKUP(A2365,SOURCE!B:S,12,0))),"")&amp;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VLOOKUP(A2366,SOURCE!B:S,12,0)&amp;IF(SOURCE!$AA$2-LEN(VLOOKUP(A2366,SOURCE!B:S,12,0))&gt;=0,REPT(" ",SOURCE!$AA$2-LEN(VLOOKUP(A2366,SOURCE!B:S,12,0))),"")&amp;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VLOOKUP(A2367,SOURCE!B:S,12,0)&amp;IF(SOURCE!$AA$2-LEN(VLOOKUP(A2367,SOURCE!B:S,12,0))&gt;=0,REPT(" ",SOURCE!$AA$2-LEN(VLOOKUP(A2367,SOURCE!B:S,12,0))),"")&amp;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VLOOKUP(A2368,SOURCE!B:S,12,0)&amp;IF(SOURCE!$AA$2-LEN(VLOOKUP(A2368,SOURCE!B:S,12,0))&gt;=0,REPT(" ",SOURCE!$AA$2-LEN(VLOOKUP(A2368,SOURCE!B:S,12,0))),"")&amp;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VLOOKUP(A2369,SOURCE!B:S,12,0)&amp;IF(SOURCE!$AA$2-LEN(VLOOKUP(A2369,SOURCE!B:S,12,0))&gt;=0,REPT(" ",SOURCE!$AA$2-LEN(VLOOKUP(A2369,SOURCE!B:S,12,0))),"")&amp;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VLOOKUP(A2370,SOURCE!B:S,12,0)&amp;IF(SOURCE!$AA$2-LEN(VLOOKUP(A2370,SOURCE!B:S,12,0))&gt;=0,REPT(" ",SOURCE!$AA$2-LEN(VLOOKUP(A2370,SOURCE!B:S,12,0))),"")&amp;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VLOOKUP(A2371,SOURCE!B:S,12,0)&amp;IF(SOURCE!$AA$2-LEN(VLOOKUP(A2371,SOURCE!B:S,12,0))&gt;=0,REPT(" ",SOURCE!$AA$2-LEN(VLOOKUP(A2371,SOURCE!B:S,12,0))),"")&amp;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VLOOKUP(A2372,SOURCE!B:S,12,0)&amp;IF(SOURCE!$AA$2-LEN(VLOOKUP(A2372,SOURCE!B:S,12,0))&gt;=0,REPT(" ",SOURCE!$AA$2-LEN(VLOOKUP(A2372,SOURCE!B:S,12,0))),"")&amp;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VLOOKUP(A2373,SOURCE!B:S,12,0)&amp;IF(SOURCE!$AA$2-LEN(VLOOKUP(A2373,SOURCE!B:S,12,0))&gt;=0,REPT(" ",SOURCE!$AA$2-LEN(VLOOKUP(A2373,SOURCE!B:S,12,0))),"")&amp;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VLOOKUP(A2374,SOURCE!B:S,12,0)&amp;IF(SOURCE!$AA$2-LEN(VLOOKUP(A2374,SOURCE!B:S,12,0))&gt;=0,REPT(" ",SOURCE!$AA$2-LEN(VLOOKUP(A2374,SOURCE!B:S,12,0))),"")&amp;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VLOOKUP(A2375,SOURCE!B:S,12,0)&amp;IF(SOURCE!$AA$2-LEN(VLOOKUP(A2375,SOURCE!B:S,12,0))&gt;=0,REPT(" ",SOURCE!$AA$2-LEN(VLOOKUP(A2375,SOURCE!B:S,12,0))),"")&amp;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VLOOKUP(A2376,SOURCE!B:S,12,0)&amp;IF(SOURCE!$AA$2-LEN(VLOOKUP(A2376,SOURCE!B:S,12,0))&gt;=0,REPT(" ",SOURCE!$AA$2-LEN(VLOOKUP(A2376,SOURCE!B:S,12,0))),"")&amp;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VLOOKUP(A2377,SOURCE!B:S,12,0)&amp;IF(SOURCE!$AA$2-LEN(VLOOKUP(A2377,SOURCE!B:S,12,0))&gt;=0,REPT(" ",SOURCE!$AA$2-LEN(VLOOKUP(A2377,SOURCE!B:S,12,0))),"")&amp;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VLOOKUP(A2378,SOURCE!B:S,12,0)&amp;IF(SOURCE!$AA$2-LEN(VLOOKUP(A2378,SOURCE!B:S,12,0))&gt;=0,REPT(" ",SOURCE!$AA$2-LEN(VLOOKUP(A2378,SOURCE!B:S,12,0))),"")&amp;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VLOOKUP(A2379,SOURCE!B:S,12,0)&amp;IF(SOURCE!$AA$2-LEN(VLOOKUP(A2379,SOURCE!B:S,12,0))&gt;=0,REPT(" ",SOURCE!$AA$2-LEN(VLOOKUP(A2379,SOURCE!B:S,12,0))),"")&amp;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VLOOKUP(A2380,SOURCE!B:S,12,0)&amp;IF(SOURCE!$AA$2-LEN(VLOOKUP(A2380,SOURCE!B:S,12,0))&gt;=0,REPT(" ",SOURCE!$AA$2-LEN(VLOOKUP(A2380,SOURCE!B:S,12,0))),"")&amp;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VLOOKUP(A2381,SOURCE!B:S,12,0)&amp;IF(SOURCE!$AA$2-LEN(VLOOKUP(A2381,SOURCE!B:S,12,0))&gt;=0,REPT(" ",SOURCE!$AA$2-LEN(VLOOKUP(A2381,SOURCE!B:S,12,0))),"")&amp;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VLOOKUP(A2382,SOURCE!B:S,12,0)&amp;IF(SOURCE!$AA$2-LEN(VLOOKUP(A2382,SOURCE!B:S,12,0))&gt;=0,REPT(" ",SOURCE!$AA$2-LEN(VLOOKUP(A2382,SOURCE!B:S,12,0))),"")&amp;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VLOOKUP(A2383,SOURCE!B:S,12,0)&amp;IF(SOURCE!$AA$2-LEN(VLOOKUP(A2383,SOURCE!B:S,12,0))&gt;=0,REPT(" ",SOURCE!$AA$2-LEN(VLOOKUP(A2383,SOURCE!B:S,12,0))),"")&amp;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VLOOKUP(A2384,SOURCE!B:S,12,0)&amp;IF(SOURCE!$AA$2-LEN(VLOOKUP(A2384,SOURCE!B:S,12,0))&gt;=0,REPT(" ",SOURCE!$AA$2-LEN(VLOOKUP(A2384,SOURCE!B:S,12,0))),"")&amp;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VLOOKUP(A2385,SOURCE!B:S,12,0)&amp;IF(SOURCE!$AA$2-LEN(VLOOKUP(A2385,SOURCE!B:S,12,0))&gt;=0,REPT(" ",SOURCE!$AA$2-LEN(VLOOKUP(A2385,SOURCE!B:S,12,0))),"")&amp;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VLOOKUP(A2386,SOURCE!B:S,12,0)&amp;IF(SOURCE!$AA$2-LEN(VLOOKUP(A2386,SOURCE!B:S,12,0))&gt;=0,REPT(" ",SOURCE!$AA$2-LEN(VLOOKUP(A2386,SOURCE!B:S,12,0))),"")&amp;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VLOOKUP(A2387,SOURCE!B:S,12,0)&amp;IF(SOURCE!$AA$2-LEN(VLOOKUP(A2387,SOURCE!B:S,12,0))&gt;=0,REPT(" ",SOURCE!$AA$2-LEN(VLOOKUP(A2387,SOURCE!B:S,12,0))),"")&amp;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VLOOKUP(A2388,SOURCE!B:S,12,0)&amp;IF(SOURCE!$AA$2-LEN(VLOOKUP(A2388,SOURCE!B:S,12,0))&gt;=0,REPT(" ",SOURCE!$AA$2-LEN(VLOOKUP(A2388,SOURCE!B:S,12,0))),"")&amp;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VLOOKUP(A2389,SOURCE!B:S,12,0)&amp;IF(SOURCE!$AA$2-LEN(VLOOKUP(A2389,SOURCE!B:S,12,0))&gt;=0,REPT(" ",SOURCE!$AA$2-LEN(VLOOKUP(A2389,SOURCE!B:S,12,0))),"")&amp;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VLOOKUP(A2390,SOURCE!B:S,12,0)&amp;IF(SOURCE!$AA$2-LEN(VLOOKUP(A2390,SOURCE!B:S,12,0))&gt;=0,REPT(" ",SOURCE!$AA$2-LEN(VLOOKUP(A2390,SOURCE!B:S,12,0))),"")&amp;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VLOOKUP(A2391,SOURCE!B:S,12,0)&amp;IF(SOURCE!$AA$2-LEN(VLOOKUP(A2391,SOURCE!B:S,12,0))&gt;=0,REPT(" ",SOURCE!$AA$2-LEN(VLOOKUP(A2391,SOURCE!B:S,12,0))),"")&amp;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VLOOKUP(A2392,SOURCE!B:S,12,0)&amp;IF(SOURCE!$AA$2-LEN(VLOOKUP(A2392,SOURCE!B:S,12,0))&gt;=0,REPT(" ",SOURCE!$AA$2-LEN(VLOOKUP(A2392,SOURCE!B:S,12,0))),"")&amp;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VLOOKUP(A2393,SOURCE!B:S,12,0)&amp;IF(SOURCE!$AA$2-LEN(VLOOKUP(A2393,SOURCE!B:S,12,0))&gt;=0,REPT(" ",SOURCE!$AA$2-LEN(VLOOKUP(A2393,SOURCE!B:S,12,0))),"")&amp;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VLOOKUP(A2394,SOURCE!B:S,12,0)&amp;IF(SOURCE!$AA$2-LEN(VLOOKUP(A2394,SOURCE!B:S,12,0))&gt;=0,REPT(" ",SOURCE!$AA$2-LEN(VLOOKUP(A2394,SOURCE!B:S,12,0))),"")&amp;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VLOOKUP(A2395,SOURCE!B:S,12,0)&amp;IF(SOURCE!$AA$2-LEN(VLOOKUP(A2395,SOURCE!B:S,12,0))&gt;=0,REPT(" ",SOURCE!$AA$2-LEN(VLOOKUP(A2395,SOURCE!B:S,12,0))),"")&amp;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VLOOKUP(A2396,SOURCE!B:S,12,0)&amp;IF(SOURCE!$AA$2-LEN(VLOOKUP(A2396,SOURCE!B:S,12,0))&gt;=0,REPT(" ",SOURCE!$AA$2-LEN(VLOOKUP(A2396,SOURCE!B:S,12,0))),"")&amp;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VLOOKUP(A2397,SOURCE!B:S,12,0)&amp;IF(SOURCE!$AA$2-LEN(VLOOKUP(A2397,SOURCE!B:S,12,0))&gt;=0,REPT(" ",SOURCE!$AA$2-LEN(VLOOKUP(A2397,SOURCE!B:S,12,0))),"")&amp;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VLOOKUP(A2398,SOURCE!B:S,12,0)&amp;IF(SOURCE!$AA$2-LEN(VLOOKUP(A2398,SOURCE!B:S,12,0))&gt;=0,REPT(" ",SOURCE!$AA$2-LEN(VLOOKUP(A2398,SOURCE!B:S,12,0))),"")&amp;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VLOOKUP(A2399,SOURCE!B:S,12,0)&amp;IF(SOURCE!$AA$2-LEN(VLOOKUP(A2399,SOURCE!B:S,12,0))&gt;=0,REPT(" ",SOURCE!$AA$2-LEN(VLOOKUP(A2399,SOURCE!B:S,12,0))),"")&amp;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VLOOKUP(A2400,SOURCE!B:S,12,0)&amp;IF(SOURCE!$AA$2-LEN(VLOOKUP(A2400,SOURCE!B:S,12,0))&gt;=0,REPT(" ",SOURCE!$AA$2-LEN(VLOOKUP(A2400,SOURCE!B:S,12,0))),"")&amp;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VLOOKUP(A2401,SOURCE!B:S,12,0)&amp;IF(SOURCE!$AA$2-LEN(VLOOKUP(A2401,SOURCE!B:S,12,0))&gt;=0,REPT(" ",SOURCE!$AA$2-LEN(VLOOKUP(A2401,SOURCE!B:S,12,0))),"")&amp;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VLOOKUP(A2402,SOURCE!B:S,12,0)&amp;IF(SOURCE!$AA$2-LEN(VLOOKUP(A2402,SOURCE!B:S,12,0))&gt;=0,REPT(" ",SOURCE!$AA$2-LEN(VLOOKUP(A2402,SOURCE!B:S,12,0))),"")&amp;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VLOOKUP(A2403,SOURCE!B:S,12,0)&amp;IF(SOURCE!$AA$2-LEN(VLOOKUP(A2403,SOURCE!B:S,12,0))&gt;=0,REPT(" ",SOURCE!$AA$2-LEN(VLOOKUP(A2403,SOURCE!B:S,12,0))),"")&amp;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VLOOKUP(A2404,SOURCE!B:S,12,0)&amp;IF(SOURCE!$AA$2-LEN(VLOOKUP(A2404,SOURCE!B:S,12,0))&gt;=0,REPT(" ",SOURCE!$AA$2-LEN(VLOOKUP(A2404,SOURCE!B:S,12,0))),"")&amp;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VLOOKUP(A2405,SOURCE!B:S,12,0)&amp;IF(SOURCE!$AA$2-LEN(VLOOKUP(A2405,SOURCE!B:S,12,0))&gt;=0,REPT(" ",SOURCE!$AA$2-LEN(VLOOKUP(A2405,SOURCE!B:S,12,0))),"")&amp;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VLOOKUP(A2406,SOURCE!B:S,12,0)&amp;IF(SOURCE!$AA$2-LEN(VLOOKUP(A2406,SOURCE!B:S,12,0))&gt;=0,REPT(" ",SOURCE!$AA$2-LEN(VLOOKUP(A2406,SOURCE!B:S,12,0))),"")&amp;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VLOOKUP(A2407,SOURCE!B:S,12,0)&amp;IF(SOURCE!$AA$2-LEN(VLOOKUP(A2407,SOURCE!B:S,12,0))&gt;=0,REPT(" ",SOURCE!$AA$2-LEN(VLOOKUP(A2407,SOURCE!B:S,12,0))),"")&amp;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VLOOKUP(A2408,SOURCE!B:S,12,0)&amp;IF(SOURCE!$AA$2-LEN(VLOOKUP(A2408,SOURCE!B:S,12,0))&gt;=0,REPT(" ",SOURCE!$AA$2-LEN(VLOOKUP(A2408,SOURCE!B:S,12,0))),"")&amp;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VLOOKUP(A2409,SOURCE!B:S,12,0)&amp;IF(SOURCE!$AA$2-LEN(VLOOKUP(A2409,SOURCE!B:S,12,0))&gt;=0,REPT(" ",SOURCE!$AA$2-LEN(VLOOKUP(A2409,SOURCE!B:S,12,0))),"")&amp;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VLOOKUP(A2410,SOURCE!B:S,12,0)&amp;IF(SOURCE!$AA$2-LEN(VLOOKUP(A2410,SOURCE!B:S,12,0))&gt;=0,REPT(" ",SOURCE!$AA$2-LEN(VLOOKUP(A2410,SOURCE!B:S,12,0))),"")&amp;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VLOOKUP(A2411,SOURCE!B:S,12,0)&amp;IF(SOURCE!$AA$2-LEN(VLOOKUP(A2411,SOURCE!B:S,12,0))&gt;=0,REPT(" ",SOURCE!$AA$2-LEN(VLOOKUP(A2411,SOURCE!B:S,12,0))),"")&amp;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VLOOKUP(A2412,SOURCE!B:S,12,0)&amp;IF(SOURCE!$AA$2-LEN(VLOOKUP(A2412,SOURCE!B:S,12,0))&gt;=0,REPT(" ",SOURCE!$AA$2-LEN(VLOOKUP(A2412,SOURCE!B:S,12,0))),"")&amp;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VLOOKUP(A2413,SOURCE!B:S,12,0)&amp;IF(SOURCE!$AA$2-LEN(VLOOKUP(A2413,SOURCE!B:S,12,0))&gt;=0,REPT(" ",SOURCE!$AA$2-LEN(VLOOKUP(A2413,SOURCE!B:S,12,0))),"")&amp;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VLOOKUP(A2414,SOURCE!B:S,12,0)&amp;IF(SOURCE!$AA$2-LEN(VLOOKUP(A2414,SOURCE!B:S,12,0))&gt;=0,REPT(" ",SOURCE!$AA$2-LEN(VLOOKUP(A2414,SOURCE!B:S,12,0))),"")&amp;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VLOOKUP(A2415,SOURCE!B:S,12,0)&amp;IF(SOURCE!$AA$2-LEN(VLOOKUP(A2415,SOURCE!B:S,12,0))&gt;=0,REPT(" ",SOURCE!$AA$2-LEN(VLOOKUP(A2415,SOURCE!B:S,12,0))),"")&amp;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VLOOKUP(A2416,SOURCE!B:S,12,0)&amp;IF(SOURCE!$AA$2-LEN(VLOOKUP(A2416,SOURCE!B:S,12,0))&gt;=0,REPT(" ",SOURCE!$AA$2-LEN(VLOOKUP(A2416,SOURCE!B:S,12,0))),"")&amp;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VLOOKUP(A2417,SOURCE!B:S,12,0)&amp;IF(SOURCE!$AA$2-LEN(VLOOKUP(A2417,SOURCE!B:S,12,0))&gt;=0,REPT(" ",SOURCE!$AA$2-LEN(VLOOKUP(A2417,SOURCE!B:S,12,0))),"")&amp;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VLOOKUP(A2418,SOURCE!B:S,12,0)&amp;IF(SOURCE!$AA$2-LEN(VLOOKUP(A2418,SOURCE!B:S,12,0))&gt;=0,REPT(" ",SOURCE!$AA$2-LEN(VLOOKUP(A2418,SOURCE!B:S,12,0))),"")&amp;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VLOOKUP(A2419,SOURCE!B:S,12,0)&amp;IF(SOURCE!$AA$2-LEN(VLOOKUP(A2419,SOURCE!B:S,12,0))&gt;=0,REPT(" ",SOURCE!$AA$2-LEN(VLOOKUP(A2419,SOURCE!B:S,12,0))),"")&amp;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VLOOKUP(A2420,SOURCE!B:S,12,0)&amp;IF(SOURCE!$AA$2-LEN(VLOOKUP(A2420,SOURCE!B:S,12,0))&gt;=0,REPT(" ",SOURCE!$AA$2-LEN(VLOOKUP(A2420,SOURCE!B:S,12,0))),"")&amp;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VLOOKUP(A2421,SOURCE!B:S,12,0)&amp;IF(SOURCE!$AA$2-LEN(VLOOKUP(A2421,SOURCE!B:S,12,0))&gt;=0,REPT(" ",SOURCE!$AA$2-LEN(VLOOKUP(A2421,SOURCE!B:S,12,0))),"")&amp;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VLOOKUP(A2422,SOURCE!B:S,12,0)&amp;IF(SOURCE!$AA$2-LEN(VLOOKUP(A2422,SOURCE!B:S,12,0))&gt;=0,REPT(" ",SOURCE!$AA$2-LEN(VLOOKUP(A2422,SOURCE!B:S,12,0))),"")&amp;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VLOOKUP(A2423,SOURCE!B:S,12,0)&amp;IF(SOURCE!$AA$2-LEN(VLOOKUP(A2423,SOURCE!B:S,12,0))&gt;=0,REPT(" ",SOURCE!$AA$2-LEN(VLOOKUP(A2423,SOURCE!B:S,12,0))),"")&amp;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VLOOKUP(A2424,SOURCE!B:S,12,0)&amp;IF(SOURCE!$AA$2-LEN(VLOOKUP(A2424,SOURCE!B:S,12,0))&gt;=0,REPT(" ",SOURCE!$AA$2-LEN(VLOOKUP(A2424,SOURCE!B:S,12,0))),"")&amp;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VLOOKUP(A2425,SOURCE!B:S,12,0)&amp;IF(SOURCE!$AA$2-LEN(VLOOKUP(A2425,SOURCE!B:S,12,0))&gt;=0,REPT(" ",SOURCE!$AA$2-LEN(VLOOKUP(A2425,SOURCE!B:S,12,0))),"")&amp;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VLOOKUP(A2426,SOURCE!B:S,12,0)&amp;IF(SOURCE!$AA$2-LEN(VLOOKUP(A2426,SOURCE!B:S,12,0))&gt;=0,REPT(" ",SOURCE!$AA$2-LEN(VLOOKUP(A2426,SOURCE!B:S,12,0))),"")&amp;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VLOOKUP(A2427,SOURCE!B:S,12,0)&amp;IF(SOURCE!$AA$2-LEN(VLOOKUP(A2427,SOURCE!B:S,12,0))&gt;=0,REPT(" ",SOURCE!$AA$2-LEN(VLOOKUP(A2427,SOURCE!B:S,12,0))),"")&amp;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VLOOKUP(A2428,SOURCE!B:S,12,0)&amp;IF(SOURCE!$AA$2-LEN(VLOOKUP(A2428,SOURCE!B:S,12,0))&gt;=0,REPT(" ",SOURCE!$AA$2-LEN(VLOOKUP(A2428,SOURCE!B:S,12,0))),"")&amp;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VLOOKUP(A2429,SOURCE!B:S,12,0)&amp;IF(SOURCE!$AA$2-LEN(VLOOKUP(A2429,SOURCE!B:S,12,0))&gt;=0,REPT(" ",SOURCE!$AA$2-LEN(VLOOKUP(A2429,SOURCE!B:S,12,0))),"")&amp;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VLOOKUP(A2430,SOURCE!B:S,12,0)&amp;IF(SOURCE!$AA$2-LEN(VLOOKUP(A2430,SOURCE!B:S,12,0))&gt;=0,REPT(" ",SOURCE!$AA$2-LEN(VLOOKUP(A2430,SOURCE!B:S,12,0))),"")&amp;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VLOOKUP(A2431,SOURCE!B:S,12,0)&amp;IF(SOURCE!$AA$2-LEN(VLOOKUP(A2431,SOURCE!B:S,12,0))&gt;=0,REPT(" ",SOURCE!$AA$2-LEN(VLOOKUP(A2431,SOURCE!B:S,12,0))),"")&amp;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VLOOKUP(A2432,SOURCE!B:S,12,0)&amp;IF(SOURCE!$AA$2-LEN(VLOOKUP(A2432,SOURCE!B:S,12,0))&gt;=0,REPT(" ",SOURCE!$AA$2-LEN(VLOOKUP(A2432,SOURCE!B:S,12,0))),"")&amp;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VLOOKUP(A2433,SOURCE!B:S,12,0)&amp;IF(SOURCE!$AA$2-LEN(VLOOKUP(A2433,SOURCE!B:S,12,0))&gt;=0,REPT(" ",SOURCE!$AA$2-LEN(VLOOKUP(A2433,SOURCE!B:S,12,0))),"")&amp;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VLOOKUP(A2434,SOURCE!B:S,12,0)&amp;IF(SOURCE!$AA$2-LEN(VLOOKUP(A2434,SOURCE!B:S,12,0))&gt;=0,REPT(" ",SOURCE!$AA$2-LEN(VLOOKUP(A2434,SOURCE!B:S,12,0))),"")&amp;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VLOOKUP(A2435,SOURCE!B:S,12,0)&amp;IF(SOURCE!$AA$2-LEN(VLOOKUP(A2435,SOURCE!B:S,12,0))&gt;=0,REPT(" ",SOURCE!$AA$2-LEN(VLOOKUP(A2435,SOURCE!B:S,12,0))),"")&amp;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VLOOKUP(A2436,SOURCE!B:S,12,0)&amp;IF(SOURCE!$AA$2-LEN(VLOOKUP(A2436,SOURCE!B:S,12,0))&gt;=0,REPT(" ",SOURCE!$AA$2-LEN(VLOOKUP(A2436,SOURCE!B:S,12,0))),"")&amp;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VLOOKUP(A2437,SOURCE!B:S,12,0)&amp;IF(SOURCE!$AA$2-LEN(VLOOKUP(A2437,SOURCE!B:S,12,0))&gt;=0,REPT(" ",SOURCE!$AA$2-LEN(VLOOKUP(A2437,SOURCE!B:S,12,0))),"")&amp;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VLOOKUP(A2438,SOURCE!B:S,12,0)&amp;IF(SOURCE!$AA$2-LEN(VLOOKUP(A2438,SOURCE!B:S,12,0))&gt;=0,REPT(" ",SOURCE!$AA$2-LEN(VLOOKUP(A2438,SOURCE!B:S,12,0))),"")&amp;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VLOOKUP(A2439,SOURCE!B:S,12,0)&amp;IF(SOURCE!$AA$2-LEN(VLOOKUP(A2439,SOURCE!B:S,12,0))&gt;=0,REPT(" ",SOURCE!$AA$2-LEN(VLOOKUP(A2439,SOURCE!B:S,12,0))),"")&amp;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VLOOKUP(A2440,SOURCE!B:S,12,0)&amp;IF(SOURCE!$AA$2-LEN(VLOOKUP(A2440,SOURCE!B:S,12,0))&gt;=0,REPT(" ",SOURCE!$AA$2-LEN(VLOOKUP(A2440,SOURCE!B:S,12,0))),"")&amp;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VLOOKUP(A2441,SOURCE!B:S,12,0)&amp;IF(SOURCE!$AA$2-LEN(VLOOKUP(A2441,SOURCE!B:S,12,0))&gt;=0,REPT(" ",SOURCE!$AA$2-LEN(VLOOKUP(A2441,SOURCE!B:S,12,0))),"")&amp;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VLOOKUP(A2442,SOURCE!B:S,12,0)&amp;IF(SOURCE!$AA$2-LEN(VLOOKUP(A2442,SOURCE!B:S,12,0))&gt;=0,REPT(" ",SOURCE!$AA$2-LEN(VLOOKUP(A2442,SOURCE!B:S,12,0))),"")&amp;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VLOOKUP(A2443,SOURCE!B:S,12,0)&amp;IF(SOURCE!$AA$2-LEN(VLOOKUP(A2443,SOURCE!B:S,12,0))&gt;=0,REPT(" ",SOURCE!$AA$2-LEN(VLOOKUP(A2443,SOURCE!B:S,12,0))),"")&amp;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VLOOKUP(A2444,SOURCE!B:S,12,0)&amp;IF(SOURCE!$AA$2-LEN(VLOOKUP(A2444,SOURCE!B:S,12,0))&gt;=0,REPT(" ",SOURCE!$AA$2-LEN(VLOOKUP(A2444,SOURCE!B:S,12,0))),"")&amp;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VLOOKUP(A2445,SOURCE!B:S,12,0)&amp;IF(SOURCE!$AA$2-LEN(VLOOKUP(A2445,SOURCE!B:S,12,0))&gt;=0,REPT(" ",SOURCE!$AA$2-LEN(VLOOKUP(A2445,SOURCE!B:S,12,0))),"")&amp;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VLOOKUP(A2446,SOURCE!B:S,12,0)&amp;IF(SOURCE!$AA$2-LEN(VLOOKUP(A2446,SOURCE!B:S,12,0))&gt;=0,REPT(" ",SOURCE!$AA$2-LEN(VLOOKUP(A2446,SOURCE!B:S,12,0))),"")&amp;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VLOOKUP(A2447,SOURCE!B:S,12,0)&amp;IF(SOURCE!$AA$2-LEN(VLOOKUP(A2447,SOURCE!B:S,12,0))&gt;=0,REPT(" ",SOURCE!$AA$2-LEN(VLOOKUP(A2447,SOURCE!B:S,12,0))),"")&amp;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VLOOKUP(A2448,SOURCE!B:S,12,0)&amp;IF(SOURCE!$AA$2-LEN(VLOOKUP(A2448,SOURCE!B:S,12,0))&gt;=0,REPT(" ",SOURCE!$AA$2-LEN(VLOOKUP(A2448,SOURCE!B:S,12,0))),"")&amp;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VLOOKUP(A2449,SOURCE!B:S,12,0)&amp;IF(SOURCE!$AA$2-LEN(VLOOKUP(A2449,SOURCE!B:S,12,0))&gt;=0,REPT(" ",SOURCE!$AA$2-LEN(VLOOKUP(A2449,SOURCE!B:S,12,0))),"")&amp;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VLOOKUP(A2450,SOURCE!B:S,12,0)&amp;IF(SOURCE!$AA$2-LEN(VLOOKUP(A2450,SOURCE!B:S,12,0))&gt;=0,REPT(" ",SOURCE!$AA$2-LEN(VLOOKUP(A2450,SOURCE!B:S,12,0))),"")&amp;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VLOOKUP(A2451,SOURCE!B:S,12,0)&amp;IF(SOURCE!$AA$2-LEN(VLOOKUP(A2451,SOURCE!B:S,12,0))&gt;=0,REPT(" ",SOURCE!$AA$2-LEN(VLOOKUP(A2451,SOURCE!B:S,12,0))),"")&amp;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VLOOKUP(A2452,SOURCE!B:S,12,0)&amp;IF(SOURCE!$AA$2-LEN(VLOOKUP(A2452,SOURCE!B:S,12,0))&gt;=0,REPT(" ",SOURCE!$AA$2-LEN(VLOOKUP(A2452,SOURCE!B:S,12,0))),"")&amp;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VLOOKUP(A2453,SOURCE!B:S,12,0)&amp;IF(SOURCE!$AA$2-LEN(VLOOKUP(A2453,SOURCE!B:S,12,0))&gt;=0,REPT(" ",SOURCE!$AA$2-LEN(VLOOKUP(A2453,SOURCE!B:S,12,0))),"")&amp;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VLOOKUP(A2454,SOURCE!B:S,12,0)&amp;IF(SOURCE!$AA$2-LEN(VLOOKUP(A2454,SOURCE!B:S,12,0))&gt;=0,REPT(" ",SOURCE!$AA$2-LEN(VLOOKUP(A2454,SOURCE!B:S,12,0))),"")&amp;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VLOOKUP(A2455,SOURCE!B:S,12,0)&amp;IF(SOURCE!$AA$2-LEN(VLOOKUP(A2455,SOURCE!B:S,12,0))&gt;=0,REPT(" ",SOURCE!$AA$2-LEN(VLOOKUP(A2455,SOURCE!B:S,12,0))),"")&amp;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VLOOKUP(A2456,SOURCE!B:S,12,0)&amp;IF(SOURCE!$AA$2-LEN(VLOOKUP(A2456,SOURCE!B:S,12,0))&gt;=0,REPT(" ",SOURCE!$AA$2-LEN(VLOOKUP(A2456,SOURCE!B:S,12,0))),"")&amp;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VLOOKUP(A2457,SOURCE!B:S,12,0)&amp;IF(SOURCE!$AA$2-LEN(VLOOKUP(A2457,SOURCE!B:S,12,0))&gt;=0,REPT(" ",SOURCE!$AA$2-LEN(VLOOKUP(A2457,SOURCE!B:S,12,0))),"")&amp;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VLOOKUP(A2458,SOURCE!B:S,12,0)&amp;IF(SOURCE!$AA$2-LEN(VLOOKUP(A2458,SOURCE!B:S,12,0))&gt;=0,REPT(" ",SOURCE!$AA$2-LEN(VLOOKUP(A2458,SOURCE!B:S,12,0))),"")&amp;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VLOOKUP(A2459,SOURCE!B:S,12,0)&amp;IF(SOURCE!$AA$2-LEN(VLOOKUP(A2459,SOURCE!B:S,12,0))&gt;=0,REPT(" ",SOURCE!$AA$2-LEN(VLOOKUP(A2459,SOURCE!B:S,12,0))),"")&amp;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VLOOKUP(A2460,SOURCE!B:S,12,0)&amp;IF(SOURCE!$AA$2-LEN(VLOOKUP(A2460,SOURCE!B:S,12,0))&gt;=0,REPT(" ",SOURCE!$AA$2-LEN(VLOOKUP(A2460,SOURCE!B:S,12,0))),"")&amp;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VLOOKUP(A2461,SOURCE!B:S,12,0)&amp;IF(SOURCE!$AA$2-LEN(VLOOKUP(A2461,SOURCE!B:S,12,0))&gt;=0,REPT(" ",SOURCE!$AA$2-LEN(VLOOKUP(A2461,SOURCE!B:S,12,0))),"")&amp;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VLOOKUP(A2462,SOURCE!B:S,12,0)&amp;IF(SOURCE!$AA$2-LEN(VLOOKUP(A2462,SOURCE!B:S,12,0))&gt;=0,REPT(" ",SOURCE!$AA$2-LEN(VLOOKUP(A2462,SOURCE!B:S,12,0))),"")&amp;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VLOOKUP(A2463,SOURCE!B:S,12,0)&amp;IF(SOURCE!$AA$2-LEN(VLOOKUP(A2463,SOURCE!B:S,12,0))&gt;=0,REPT(" ",SOURCE!$AA$2-LEN(VLOOKUP(A2463,SOURCE!B:S,12,0))),"")&amp;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VLOOKUP(A2464,SOURCE!B:S,12,0)&amp;IF(SOURCE!$AA$2-LEN(VLOOKUP(A2464,SOURCE!B:S,12,0))&gt;=0,REPT(" ",SOURCE!$AA$2-LEN(VLOOKUP(A2464,SOURCE!B:S,12,0))),"")&amp;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VLOOKUP(A2465,SOURCE!B:S,12,0)&amp;IF(SOURCE!$AA$2-LEN(VLOOKUP(A2465,SOURCE!B:S,12,0))&gt;=0,REPT(" ",SOURCE!$AA$2-LEN(VLOOKUP(A2465,SOURCE!B:S,12,0))),"")&amp;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VLOOKUP(A2466,SOURCE!B:S,12,0)&amp;IF(SOURCE!$AA$2-LEN(VLOOKUP(A2466,SOURCE!B:S,12,0))&gt;=0,REPT(" ",SOURCE!$AA$2-LEN(VLOOKUP(A2466,SOURCE!B:S,12,0))),"")&amp;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VLOOKUP(A2467,SOURCE!B:S,12,0)&amp;IF(SOURCE!$AA$2-LEN(VLOOKUP(A2467,SOURCE!B:S,12,0))&gt;=0,REPT(" ",SOURCE!$AA$2-LEN(VLOOKUP(A2467,SOURCE!B:S,12,0))),"")&amp;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VLOOKUP(A2468,SOURCE!B:S,12,0)&amp;IF(SOURCE!$AA$2-LEN(VLOOKUP(A2468,SOURCE!B:S,12,0))&gt;=0,REPT(" ",SOURCE!$AA$2-LEN(VLOOKUP(A2468,SOURCE!B:S,12,0))),"")&amp;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VLOOKUP(A2469,SOURCE!B:S,12,0)&amp;IF(SOURCE!$AA$2-LEN(VLOOKUP(A2469,SOURCE!B:S,12,0))&gt;=0,REPT(" ",SOURCE!$AA$2-LEN(VLOOKUP(A2469,SOURCE!B:S,12,0))),"")&amp;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VLOOKUP(A2470,SOURCE!B:S,12,0)&amp;IF(SOURCE!$AA$2-LEN(VLOOKUP(A2470,SOURCE!B:S,12,0))&gt;=0,REPT(" ",SOURCE!$AA$2-LEN(VLOOKUP(A2470,SOURCE!B:S,12,0))),"")&amp;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VLOOKUP(A2471,SOURCE!B:S,12,0)&amp;IF(SOURCE!$AA$2-LEN(VLOOKUP(A2471,SOURCE!B:S,12,0))&gt;=0,REPT(" ",SOURCE!$AA$2-LEN(VLOOKUP(A2471,SOURCE!B:S,12,0))),"")&amp;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VLOOKUP(A2472,SOURCE!B:S,12,0)&amp;IF(SOURCE!$AA$2-LEN(VLOOKUP(A2472,SOURCE!B:S,12,0))&gt;=0,REPT(" ",SOURCE!$AA$2-LEN(VLOOKUP(A2472,SOURCE!B:S,12,0))),"")&amp;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VLOOKUP(A2473,SOURCE!B:S,12,0)&amp;IF(SOURCE!$AA$2-LEN(VLOOKUP(A2473,SOURCE!B:S,12,0))&gt;=0,REPT(" ",SOURCE!$AA$2-LEN(VLOOKUP(A2473,SOURCE!B:S,12,0))),"")&amp;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VLOOKUP(A2474,SOURCE!B:S,12,0)&amp;IF(SOURCE!$AA$2-LEN(VLOOKUP(A2474,SOURCE!B:S,12,0))&gt;=0,REPT(" ",SOURCE!$AA$2-LEN(VLOOKUP(A2474,SOURCE!B:S,12,0))),"")&amp;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VLOOKUP(A2475,SOURCE!B:S,12,0)&amp;IF(SOURCE!$AA$2-LEN(VLOOKUP(A2475,SOURCE!B:S,12,0))&gt;=0,REPT(" ",SOURCE!$AA$2-LEN(VLOOKUP(A2475,SOURCE!B:S,12,0))),"")&amp;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VLOOKUP(A2476,SOURCE!B:S,12,0)&amp;IF(SOURCE!$AA$2-LEN(VLOOKUP(A2476,SOURCE!B:S,12,0))&gt;=0,REPT(" ",SOURCE!$AA$2-LEN(VLOOKUP(A2476,SOURCE!B:S,12,0))),"")&amp;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VLOOKUP(A2477,SOURCE!B:S,12,0)&amp;IF(SOURCE!$AA$2-LEN(VLOOKUP(A2477,SOURCE!B:S,12,0))&gt;=0,REPT(" ",SOURCE!$AA$2-LEN(VLOOKUP(A2477,SOURCE!B:S,12,0))),"")&amp;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VLOOKUP(A2478,SOURCE!B:S,12,0)&amp;IF(SOURCE!$AA$2-LEN(VLOOKUP(A2478,SOURCE!B:S,12,0))&gt;=0,REPT(" ",SOURCE!$AA$2-LEN(VLOOKUP(A2478,SOURCE!B:S,12,0))),"")&amp;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VLOOKUP(A2479,SOURCE!B:S,12,0)&amp;IF(SOURCE!$AA$2-LEN(VLOOKUP(A2479,SOURCE!B:S,12,0))&gt;=0,REPT(" ",SOURCE!$AA$2-LEN(VLOOKUP(A2479,SOURCE!B:S,12,0))),"")&amp;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VLOOKUP(A2480,SOURCE!B:S,12,0)&amp;IF(SOURCE!$AA$2-LEN(VLOOKUP(A2480,SOURCE!B:S,12,0))&gt;=0,REPT(" ",SOURCE!$AA$2-LEN(VLOOKUP(A2480,SOURCE!B:S,12,0))),"")&amp;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VLOOKUP(A2481,SOURCE!B:S,12,0)&amp;IF(SOURCE!$AA$2-LEN(VLOOKUP(A2481,SOURCE!B:S,12,0))&gt;=0,REPT(" ",SOURCE!$AA$2-LEN(VLOOKUP(A2481,SOURCE!B:S,12,0))),"")&amp;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VLOOKUP(A2482,SOURCE!B:S,12,0)&amp;IF(SOURCE!$AA$2-LEN(VLOOKUP(A2482,SOURCE!B:S,12,0))&gt;=0,REPT(" ",SOURCE!$AA$2-LEN(VLOOKUP(A2482,SOURCE!B:S,12,0))),"")&amp;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VLOOKUP(A2483,SOURCE!B:S,12,0)&amp;IF(SOURCE!$AA$2-LEN(VLOOKUP(A2483,SOURCE!B:S,12,0))&gt;=0,REPT(" ",SOURCE!$AA$2-LEN(VLOOKUP(A2483,SOURCE!B:S,12,0))),"")&amp;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VLOOKUP(A2484,SOURCE!B:S,12,0)&amp;IF(SOURCE!$AA$2-LEN(VLOOKUP(A2484,SOURCE!B:S,12,0))&gt;=0,REPT(" ",SOURCE!$AA$2-LEN(VLOOKUP(A2484,SOURCE!B:S,12,0))),"")&amp;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VLOOKUP(A2485,SOURCE!B:S,12,0)&amp;IF(SOURCE!$AA$2-LEN(VLOOKUP(A2485,SOURCE!B:S,12,0))&gt;=0,REPT(" ",SOURCE!$AA$2-LEN(VLOOKUP(A2485,SOURCE!B:S,12,0))),"")&amp;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VLOOKUP(A2486,SOURCE!B:S,12,0)&amp;IF(SOURCE!$AA$2-LEN(VLOOKUP(A2486,SOURCE!B:S,12,0))&gt;=0,REPT(" ",SOURCE!$AA$2-LEN(VLOOKUP(A2486,SOURCE!B:S,12,0))),"")&amp;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VLOOKUP(A2487,SOURCE!B:S,12,0)&amp;IF(SOURCE!$AA$2-LEN(VLOOKUP(A2487,SOURCE!B:S,12,0))&gt;=0,REPT(" ",SOURCE!$AA$2-LEN(VLOOKUP(A2487,SOURCE!B:S,12,0))),"")&amp;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VLOOKUP(A2488,SOURCE!B:S,12,0)&amp;IF(SOURCE!$AA$2-LEN(VLOOKUP(A2488,SOURCE!B:S,12,0))&gt;=0,REPT(" ",SOURCE!$AA$2-LEN(VLOOKUP(A2488,SOURCE!B:S,12,0))),"")&amp;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VLOOKUP(A2489,SOURCE!B:S,12,0)&amp;IF(SOURCE!$AA$2-LEN(VLOOKUP(A2489,SOURCE!B:S,12,0))&gt;=0,REPT(" ",SOURCE!$AA$2-LEN(VLOOKUP(A2489,SOURCE!B:S,12,0))),"")&amp;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VLOOKUP(A2490,SOURCE!B:S,12,0)&amp;IF(SOURCE!$AA$2-LEN(VLOOKUP(A2490,SOURCE!B:S,12,0))&gt;=0,REPT(" ",SOURCE!$AA$2-LEN(VLOOKUP(A2490,SOURCE!B:S,12,0))),"")&amp;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VLOOKUP(A2491,SOURCE!B:S,12,0)&amp;IF(SOURCE!$AA$2-LEN(VLOOKUP(A2491,SOURCE!B:S,12,0))&gt;=0,REPT(" ",SOURCE!$AA$2-LEN(VLOOKUP(A2491,SOURCE!B:S,12,0))),"")&amp;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VLOOKUP(A2492,SOURCE!B:S,12,0)&amp;IF(SOURCE!$AA$2-LEN(VLOOKUP(A2492,SOURCE!B:S,12,0))&gt;=0,REPT(" ",SOURCE!$AA$2-LEN(VLOOKUP(A2492,SOURCE!B:S,12,0))),"")&amp;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VLOOKUP(A2493,SOURCE!B:S,12,0)&amp;IF(SOURCE!$AA$2-LEN(VLOOKUP(A2493,SOURCE!B:S,12,0))&gt;=0,REPT(" ",SOURCE!$AA$2-LEN(VLOOKUP(A2493,SOURCE!B:S,12,0))),"")&amp;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VLOOKUP(A2494,SOURCE!B:S,12,0)&amp;IF(SOURCE!$AA$2-LEN(VLOOKUP(A2494,SOURCE!B:S,12,0))&gt;=0,REPT(" ",SOURCE!$AA$2-LEN(VLOOKUP(A2494,SOURCE!B:S,12,0))),"")&amp;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VLOOKUP(A2495,SOURCE!B:S,12,0)&amp;IF(SOURCE!$AA$2-LEN(VLOOKUP(A2495,SOURCE!B:S,12,0))&gt;=0,REPT(" ",SOURCE!$AA$2-LEN(VLOOKUP(A2495,SOURCE!B:S,12,0))),"")&amp;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VLOOKUP(A2496,SOURCE!B:S,12,0)&amp;IF(SOURCE!$AA$2-LEN(VLOOKUP(A2496,SOURCE!B:S,12,0))&gt;=0,REPT(" ",SOURCE!$AA$2-LEN(VLOOKUP(A2496,SOURCE!B:S,12,0))),"")&amp;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VLOOKUP(A2497,SOURCE!B:S,12,0)&amp;IF(SOURCE!$AA$2-LEN(VLOOKUP(A2497,SOURCE!B:S,12,0))&gt;=0,REPT(" ",SOURCE!$AA$2-LEN(VLOOKUP(A2497,SOURCE!B:S,12,0))),"")&amp;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VLOOKUP(A2498,SOURCE!B:S,12,0)&amp;IF(SOURCE!$AA$2-LEN(VLOOKUP(A2498,SOURCE!B:S,12,0))&gt;=0,REPT(" ",SOURCE!$AA$2-LEN(VLOOKUP(A2498,SOURCE!B:S,12,0))),"")&amp;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VLOOKUP(A2499,SOURCE!B:S,12,0)&amp;IF(SOURCE!$AA$2-LEN(VLOOKUP(A2499,SOURCE!B:S,12,0))&gt;=0,REPT(" ",SOURCE!$AA$2-LEN(VLOOKUP(A2499,SOURCE!B:S,12,0))),"")&amp;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VLOOKUP(A2500,SOURCE!B:S,12,0)&amp;IF(SOURCE!$AA$2-LEN(VLOOKUP(A2500,SOURCE!B:S,12,0))&gt;=0,REPT(" ",SOURCE!$AA$2-LEN(VLOOKUP(A2500,SOURCE!B:S,12,0))),"")&amp;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VLOOKUP(A2501,SOURCE!B:S,12,0)&amp;IF(SOURCE!$AA$2-LEN(VLOOKUP(A2501,SOURCE!B:S,12,0))&gt;=0,REPT(" ",SOURCE!$AA$2-LEN(VLOOKUP(A2501,SOURCE!B:S,12,0))),"")&amp;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VLOOKUP(A2502,SOURCE!B:S,12,0)&amp;IF(SOURCE!$AA$2-LEN(VLOOKUP(A2502,SOURCE!B:S,12,0))&gt;=0,REPT(" ",SOURCE!$AA$2-LEN(VLOOKUP(A2502,SOURCE!B:S,12,0))),"")&amp;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VLOOKUP(A2503,SOURCE!B:S,12,0)&amp;IF(SOURCE!$AA$2-LEN(VLOOKUP(A2503,SOURCE!B:S,12,0))&gt;=0,REPT(" ",SOURCE!$AA$2-LEN(VLOOKUP(A2503,SOURCE!B:S,12,0))),"")&amp;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VLOOKUP(A2504,SOURCE!B:S,12,0)&amp;IF(SOURCE!$AA$2-LEN(VLOOKUP(A2504,SOURCE!B:S,12,0))&gt;=0,REPT(" ",SOURCE!$AA$2-LEN(VLOOKUP(A2504,SOURCE!B:S,12,0))),"")&amp;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VLOOKUP(A2505,SOURCE!B:S,12,0)&amp;IF(SOURCE!$AA$2-LEN(VLOOKUP(A2505,SOURCE!B:S,12,0))&gt;=0,REPT(" ",SOURCE!$AA$2-LEN(VLOOKUP(A2505,SOURCE!B:S,12,0))),"")&amp;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VLOOKUP(A2506,SOURCE!B:S,12,0)&amp;IF(SOURCE!$AA$2-LEN(VLOOKUP(A2506,SOURCE!B:S,12,0))&gt;=0,REPT(" ",SOURCE!$AA$2-LEN(VLOOKUP(A2506,SOURCE!B:S,12,0))),"")&amp;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VLOOKUP(A2507,SOURCE!B:S,12,0)&amp;IF(SOURCE!$AA$2-LEN(VLOOKUP(A2507,SOURCE!B:S,12,0))&gt;=0,REPT(" ",SOURCE!$AA$2-LEN(VLOOKUP(A2507,SOURCE!B:S,12,0))),"")&amp;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VLOOKUP(A2508,SOURCE!B:S,12,0)&amp;IF(SOURCE!$AA$2-LEN(VLOOKUP(A2508,SOURCE!B:S,12,0))&gt;=0,REPT(" ",SOURCE!$AA$2-LEN(VLOOKUP(A2508,SOURCE!B:S,12,0))),"")&amp;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VLOOKUP(A2509,SOURCE!B:S,12,0)&amp;IF(SOURCE!$AA$2-LEN(VLOOKUP(A2509,SOURCE!B:S,12,0))&gt;=0,REPT(" ",SOURCE!$AA$2-LEN(VLOOKUP(A2509,SOURCE!B:S,12,0))),"")&amp;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VLOOKUP(A2510,SOURCE!B:S,12,0)&amp;IF(SOURCE!$AA$2-LEN(VLOOKUP(A2510,SOURCE!B:S,12,0))&gt;=0,REPT(" ",SOURCE!$AA$2-LEN(VLOOKUP(A2510,SOURCE!B:S,12,0))),"")&amp;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VLOOKUP(A2511,SOURCE!B:S,12,0)&amp;IF(SOURCE!$AA$2-LEN(VLOOKUP(A2511,SOURCE!B:S,12,0))&gt;=0,REPT(" ",SOURCE!$AA$2-LEN(VLOOKUP(A2511,SOURCE!B:S,12,0))),"")&amp;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VLOOKUP(A2512,SOURCE!B:S,12,0)&amp;IF(SOURCE!$AA$2-LEN(VLOOKUP(A2512,SOURCE!B:S,12,0))&gt;=0,REPT(" ",SOURCE!$AA$2-LEN(VLOOKUP(A2512,SOURCE!B:S,12,0))),"")&amp;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VLOOKUP(A2513,SOURCE!B:S,12,0)&amp;IF(SOURCE!$AA$2-LEN(VLOOKUP(A2513,SOURCE!B:S,12,0))&gt;=0,REPT(" ",SOURCE!$AA$2-LEN(VLOOKUP(A2513,SOURCE!B:S,12,0))),"")&amp;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VLOOKUP(A2514,SOURCE!B:S,12,0)&amp;IF(SOURCE!$AA$2-LEN(VLOOKUP(A2514,SOURCE!B:S,12,0))&gt;=0,REPT(" ",SOURCE!$AA$2-LEN(VLOOKUP(A2514,SOURCE!B:S,12,0))),"")&amp;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VLOOKUP(A2515,SOURCE!B:S,12,0)&amp;IF(SOURCE!$AA$2-LEN(VLOOKUP(A2515,SOURCE!B:S,12,0))&gt;=0,REPT(" ",SOURCE!$AA$2-LEN(VLOOKUP(A2515,SOURCE!B:S,12,0))),"")&amp;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VLOOKUP(A2516,SOURCE!B:S,12,0)&amp;IF(SOURCE!$AA$2-LEN(VLOOKUP(A2516,SOURCE!B:S,12,0))&gt;=0,REPT(" ",SOURCE!$AA$2-LEN(VLOOKUP(A2516,SOURCE!B:S,12,0))),"")&amp;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VLOOKUP(A2517,SOURCE!B:S,12,0)&amp;IF(SOURCE!$AA$2-LEN(VLOOKUP(A2517,SOURCE!B:S,12,0))&gt;=0,REPT(" ",SOURCE!$AA$2-LEN(VLOOKUP(A2517,SOURCE!B:S,12,0))),"")&amp;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VLOOKUP(A2518,SOURCE!B:S,12,0)&amp;IF(SOURCE!$AA$2-LEN(VLOOKUP(A2518,SOURCE!B:S,12,0))&gt;=0,REPT(" ",SOURCE!$AA$2-LEN(VLOOKUP(A2518,SOURCE!B:S,12,0))),"")&amp;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VLOOKUP(A2519,SOURCE!B:S,12,0)&amp;IF(SOURCE!$AA$2-LEN(VLOOKUP(A2519,SOURCE!B:S,12,0))&gt;=0,REPT(" ",SOURCE!$AA$2-LEN(VLOOKUP(A2519,SOURCE!B:S,12,0))),"")&amp;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VLOOKUP(A2520,SOURCE!B:S,12,0)&amp;IF(SOURCE!$AA$2-LEN(VLOOKUP(A2520,SOURCE!B:S,12,0))&gt;=0,REPT(" ",SOURCE!$AA$2-LEN(VLOOKUP(A2520,SOURCE!B:S,12,0))),"")&amp;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VLOOKUP(A2521,SOURCE!B:S,12,0)&amp;IF(SOURCE!$AA$2-LEN(VLOOKUP(A2521,SOURCE!B:S,12,0))&gt;=0,REPT(" ",SOURCE!$AA$2-LEN(VLOOKUP(A2521,SOURCE!B:S,12,0))),"")&amp;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VLOOKUP(A2522,SOURCE!B:S,12,0)&amp;IF(SOURCE!$AA$2-LEN(VLOOKUP(A2522,SOURCE!B:S,12,0))&gt;=0,REPT(" ",SOURCE!$AA$2-LEN(VLOOKUP(A2522,SOURCE!B:S,12,0))),"")&amp;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VLOOKUP(A2523,SOURCE!B:S,12,0)&amp;IF(SOURCE!$AA$2-LEN(VLOOKUP(A2523,SOURCE!B:S,12,0))&gt;=0,REPT(" ",SOURCE!$AA$2-LEN(VLOOKUP(A2523,SOURCE!B:S,12,0))),"")&amp;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VLOOKUP(A2524,SOURCE!B:S,12,0)&amp;IF(SOURCE!$AA$2-LEN(VLOOKUP(A2524,SOURCE!B:S,12,0))&gt;=0,REPT(" ",SOURCE!$AA$2-LEN(VLOOKUP(A2524,SOURCE!B:S,12,0))),"")&amp;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VLOOKUP(A2525,SOURCE!B:S,12,0)&amp;IF(SOURCE!$AA$2-LEN(VLOOKUP(A2525,SOURCE!B:S,12,0))&gt;=0,REPT(" ",SOURCE!$AA$2-LEN(VLOOKUP(A2525,SOURCE!B:S,12,0))),"")&amp;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VLOOKUP(A2526,SOURCE!B:S,12,0)&amp;IF(SOURCE!$AA$2-LEN(VLOOKUP(A2526,SOURCE!B:S,12,0))&gt;=0,REPT(" ",SOURCE!$AA$2-LEN(VLOOKUP(A2526,SOURCE!B:S,12,0))),"")&amp;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VLOOKUP(A2527,SOURCE!B:S,12,0)&amp;IF(SOURCE!$AA$2-LEN(VLOOKUP(A2527,SOURCE!B:S,12,0))&gt;=0,REPT(" ",SOURCE!$AA$2-LEN(VLOOKUP(A2527,SOURCE!B:S,12,0))),"")&amp;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VLOOKUP(A2528,SOURCE!B:S,12,0)&amp;IF(SOURCE!$AA$2-LEN(VLOOKUP(A2528,SOURCE!B:S,12,0))&gt;=0,REPT(" ",SOURCE!$AA$2-LEN(VLOOKUP(A2528,SOURCE!B:S,12,0))),"")&amp;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VLOOKUP(A2529,SOURCE!B:S,12,0)&amp;IF(SOURCE!$AA$2-LEN(VLOOKUP(A2529,SOURCE!B:S,12,0))&gt;=0,REPT(" ",SOURCE!$AA$2-LEN(VLOOKUP(A2529,SOURCE!B:S,12,0))),"")&amp;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VLOOKUP(A2530,SOURCE!B:S,12,0)&amp;IF(SOURCE!$AA$2-LEN(VLOOKUP(A2530,SOURCE!B:S,12,0))&gt;=0,REPT(" ",SOURCE!$AA$2-LEN(VLOOKUP(A2530,SOURCE!B:S,12,0))),"")&amp;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VLOOKUP(A2531,SOURCE!B:S,12,0)&amp;IF(SOURCE!$AA$2-LEN(VLOOKUP(A2531,SOURCE!B:S,12,0))&gt;=0,REPT(" ",SOURCE!$AA$2-LEN(VLOOKUP(A2531,SOURCE!B:S,12,0))),"")&amp;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VLOOKUP(A2532,SOURCE!B:S,12,0)&amp;IF(SOURCE!$AA$2-LEN(VLOOKUP(A2532,SOURCE!B:S,12,0))&gt;=0,REPT(" ",SOURCE!$AA$2-LEN(VLOOKUP(A2532,SOURCE!B:S,12,0))),"")&amp;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VLOOKUP(A2533,SOURCE!B:S,12,0)&amp;IF(SOURCE!$AA$2-LEN(VLOOKUP(A2533,SOURCE!B:S,12,0))&gt;=0,REPT(" ",SOURCE!$AA$2-LEN(VLOOKUP(A2533,SOURCE!B:S,12,0))),"")&amp;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VLOOKUP(A2534,SOURCE!B:S,12,0)&amp;IF(SOURCE!$AA$2-LEN(VLOOKUP(A2534,SOURCE!B:S,12,0))&gt;=0,REPT(" ",SOURCE!$AA$2-LEN(VLOOKUP(A2534,SOURCE!B:S,12,0))),"")&amp;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VLOOKUP(A2535,SOURCE!B:S,12,0)&amp;IF(SOURCE!$AA$2-LEN(VLOOKUP(A2535,SOURCE!B:S,12,0))&gt;=0,REPT(" ",SOURCE!$AA$2-LEN(VLOOKUP(A2535,SOURCE!B:S,12,0))),"")&amp;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VLOOKUP(A2536,SOURCE!B:S,12,0)&amp;IF(SOURCE!$AA$2-LEN(VLOOKUP(A2536,SOURCE!B:S,12,0))&gt;=0,REPT(" ",SOURCE!$AA$2-LEN(VLOOKUP(A2536,SOURCE!B:S,12,0))),"")&amp;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VLOOKUP(A2537,SOURCE!B:S,12,0)&amp;IF(SOURCE!$AA$2-LEN(VLOOKUP(A2537,SOURCE!B:S,12,0))&gt;=0,REPT(" ",SOURCE!$AA$2-LEN(VLOOKUP(A2537,SOURCE!B:S,12,0))),"")&amp;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VLOOKUP(A2538,SOURCE!B:S,12,0)&amp;IF(SOURCE!$AA$2-LEN(VLOOKUP(A2538,SOURCE!B:S,12,0))&gt;=0,REPT(" ",SOURCE!$AA$2-LEN(VLOOKUP(A2538,SOURCE!B:S,12,0))),"")&amp;
TEXT(A2538,"???0")&amp;IF(VLOOKUP(A2538,SOURCE!B:S,13,0)="","","   "&amp;VLOOKUP(A2538,SOURCE!B:S,13,0)
))))
)</f>
        <v>#VALUE!</v>
      </c>
    </row>
  </sheetData>
  <conditionalFormatting sqref="A1:A1048576">
    <cfRule type="cellIs" dxfId="9" priority="5" operator="notEqual">
      <formula>A1048576+1</formula>
    </cfRule>
  </conditionalFormatting>
  <conditionalFormatting sqref="A9:A10">
    <cfRule type="cellIs" dxfId="8" priority="4" operator="notEqual">
      <formula>A8+1</formula>
    </cfRule>
  </conditionalFormatting>
  <conditionalFormatting sqref="A2241:A2282">
    <cfRule type="cellIs" dxfId="7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2021-12-04T08:32:31Z</dcterms:modified>
</cp:coreProperties>
</file>